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P SP 2019\"/>
    </mc:Choice>
  </mc:AlternateContent>
  <xr:revisionPtr revIDLastSave="0" documentId="13_ncr:1_{D8ECEE16-0C6E-4206-882D-B0E1B6D90038}" xr6:coauthVersionLast="45" xr6:coauthVersionMax="45" xr10:uidLastSave="{00000000-0000-0000-0000-000000000000}"/>
  <bookViews>
    <workbookView xWindow="-120" yWindow="-120" windowWidth="20730" windowHeight="11160" tabRatio="837" firstSheet="9" activeTab="12" xr2:uid="{00000000-000D-0000-FFFF-FFFF00000000}"/>
  </bookViews>
  <sheets>
    <sheet name="Jan" sheetId="128" r:id="rId1"/>
    <sheet name="Feb" sheetId="129" r:id="rId2"/>
    <sheet name="Mart" sheetId="130" r:id="rId3"/>
    <sheet name="April" sheetId="131" r:id="rId4"/>
    <sheet name="Mei" sheetId="132" r:id="rId5"/>
    <sheet name="Juni" sheetId="133" r:id="rId6"/>
    <sheet name="Juli" sheetId="134" r:id="rId7"/>
    <sheet name="Agust" sheetId="135" r:id="rId8"/>
    <sheet name="Sept" sheetId="136" r:id="rId9"/>
    <sheet name="Okt" sheetId="137" r:id="rId10"/>
    <sheet name="Nov" sheetId="138" r:id="rId11"/>
    <sheet name="Des" sheetId="139" r:id="rId12"/>
    <sheet name="tnm" sheetId="64" r:id="rId13"/>
    <sheet name="pnn" sheetId="65" r:id="rId14"/>
    <sheet name="fs" sheetId="66" r:id="rId15"/>
    <sheet name="tnm s" sheetId="120" r:id="rId16"/>
    <sheet name="pnn s" sheetId="121" r:id="rId17"/>
    <sheet name="fs s" sheetId="122" r:id="rId18"/>
  </sheets>
  <definedNames>
    <definedName name="_xlnm.Print_Area" localSheetId="3">April!$A$1:$Z$522</definedName>
    <definedName name="_xlnm.Print_Area" localSheetId="1">Feb!$A$1:$Z$522</definedName>
    <definedName name="_xlnm.Print_Area" localSheetId="0">Jan!$A$1:$U$541</definedName>
    <definedName name="_xlnm.Print_Area" localSheetId="6">Juli!$A$1:$Z$522</definedName>
    <definedName name="_xlnm.Print_Area" localSheetId="5">Juni!$A$1:$Z$522</definedName>
    <definedName name="_xlnm.Print_Area" localSheetId="2">Mart!$A$1:$Z$522</definedName>
    <definedName name="_xlnm.Print_Area" localSheetId="4">Mei!$A$1:$Z$522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3" i="64" l="1"/>
  <c r="K522" i="65" l="1"/>
  <c r="K521" i="65"/>
  <c r="K520" i="65"/>
  <c r="K519" i="65"/>
  <c r="K518" i="65"/>
  <c r="K517" i="65"/>
  <c r="K516" i="65"/>
  <c r="K515" i="65"/>
  <c r="K514" i="65"/>
  <c r="K512" i="65"/>
  <c r="O512" i="65" s="1"/>
  <c r="K511" i="65"/>
  <c r="O511" i="65" s="1"/>
  <c r="K510" i="65"/>
  <c r="K508" i="65"/>
  <c r="O508" i="65" s="1"/>
  <c r="K507" i="65"/>
  <c r="O507" i="65" s="1"/>
  <c r="K506" i="65"/>
  <c r="K505" i="65"/>
  <c r="K472" i="65"/>
  <c r="K468" i="65"/>
  <c r="K463" i="65"/>
  <c r="O463" i="65" s="1"/>
  <c r="K462" i="65"/>
  <c r="K428" i="65"/>
  <c r="K424" i="65"/>
  <c r="K419" i="65"/>
  <c r="K418" i="65"/>
  <c r="K388" i="65"/>
  <c r="K384" i="65"/>
  <c r="K379" i="65"/>
  <c r="K378" i="65"/>
  <c r="K346" i="65"/>
  <c r="K342" i="65"/>
  <c r="K337" i="65"/>
  <c r="K336" i="65"/>
  <c r="K305" i="65"/>
  <c r="K301" i="65"/>
  <c r="K296" i="65"/>
  <c r="K295" i="65"/>
  <c r="K265" i="65"/>
  <c r="K261" i="65"/>
  <c r="K256" i="65"/>
  <c r="K255" i="65"/>
  <c r="K225" i="65"/>
  <c r="K221" i="65"/>
  <c r="K216" i="65"/>
  <c r="K215" i="65"/>
  <c r="K185" i="65"/>
  <c r="K181" i="65"/>
  <c r="K176" i="65"/>
  <c r="K175" i="65"/>
  <c r="K145" i="65"/>
  <c r="K141" i="65"/>
  <c r="K136" i="65"/>
  <c r="K135" i="65"/>
  <c r="K105" i="65"/>
  <c r="K101" i="65"/>
  <c r="K96" i="65"/>
  <c r="K95" i="65"/>
  <c r="K65" i="65"/>
  <c r="K61" i="65"/>
  <c r="K56" i="65"/>
  <c r="K55" i="65"/>
  <c r="K25" i="65"/>
  <c r="K513" i="65" s="1"/>
  <c r="K21" i="65"/>
  <c r="K509" i="65" s="1"/>
  <c r="K16" i="65"/>
  <c r="K504" i="65" s="1"/>
  <c r="K15" i="65"/>
  <c r="K503" i="65" s="1"/>
  <c r="M522" i="65"/>
  <c r="M521" i="65"/>
  <c r="M520" i="65"/>
  <c r="M519" i="65"/>
  <c r="M518" i="65"/>
  <c r="M517" i="65"/>
  <c r="M516" i="65"/>
  <c r="M515" i="65"/>
  <c r="M514" i="65"/>
  <c r="M512" i="65"/>
  <c r="M511" i="65"/>
  <c r="M510" i="65"/>
  <c r="M508" i="65"/>
  <c r="M507" i="65"/>
  <c r="M506" i="65"/>
  <c r="M505" i="65"/>
  <c r="M472" i="65"/>
  <c r="M468" i="65"/>
  <c r="M463" i="65"/>
  <c r="M462" i="65"/>
  <c r="M428" i="65"/>
  <c r="M424" i="65"/>
  <c r="M419" i="65"/>
  <c r="M418" i="65"/>
  <c r="M388" i="65"/>
  <c r="M384" i="65"/>
  <c r="M379" i="65"/>
  <c r="M378" i="65"/>
  <c r="M346" i="65"/>
  <c r="M342" i="65"/>
  <c r="M337" i="65"/>
  <c r="M336" i="65"/>
  <c r="M305" i="65"/>
  <c r="M301" i="65"/>
  <c r="M296" i="65"/>
  <c r="M295" i="65"/>
  <c r="M265" i="65"/>
  <c r="M261" i="65"/>
  <c r="M256" i="65"/>
  <c r="M255" i="65"/>
  <c r="M225" i="65"/>
  <c r="M221" i="65"/>
  <c r="M216" i="65"/>
  <c r="M215" i="65"/>
  <c r="M185" i="65"/>
  <c r="M181" i="65"/>
  <c r="M176" i="65"/>
  <c r="M175" i="65"/>
  <c r="M145" i="65"/>
  <c r="M141" i="65"/>
  <c r="M136" i="65"/>
  <c r="M135" i="65"/>
  <c r="M105" i="65"/>
  <c r="M101" i="65"/>
  <c r="M96" i="65"/>
  <c r="M95" i="65"/>
  <c r="M65" i="65"/>
  <c r="M61" i="65"/>
  <c r="M56" i="65"/>
  <c r="M55" i="65"/>
  <c r="M25" i="65"/>
  <c r="M513" i="65" s="1"/>
  <c r="M21" i="65"/>
  <c r="M509" i="65" s="1"/>
  <c r="M16" i="65"/>
  <c r="M504" i="65" s="1"/>
  <c r="M15" i="65"/>
  <c r="M503" i="65" s="1"/>
  <c r="E522" i="64"/>
  <c r="E521" i="64"/>
  <c r="E520" i="64"/>
  <c r="O520" i="64" s="1"/>
  <c r="E519" i="64"/>
  <c r="E518" i="64"/>
  <c r="E517" i="64"/>
  <c r="E516" i="64"/>
  <c r="E515" i="64"/>
  <c r="E514" i="64"/>
  <c r="E512" i="64"/>
  <c r="E511" i="64"/>
  <c r="E510" i="64"/>
  <c r="E508" i="64"/>
  <c r="O508" i="64" s="1"/>
  <c r="E507" i="64"/>
  <c r="E506" i="64"/>
  <c r="E505" i="64"/>
  <c r="E472" i="64"/>
  <c r="E468" i="64"/>
  <c r="E463" i="64"/>
  <c r="E462" i="64"/>
  <c r="E428" i="64"/>
  <c r="E424" i="64"/>
  <c r="E419" i="64"/>
  <c r="E418" i="64"/>
  <c r="E388" i="64"/>
  <c r="E384" i="64"/>
  <c r="E379" i="64"/>
  <c r="E378" i="64"/>
  <c r="E346" i="64"/>
  <c r="E342" i="64"/>
  <c r="E337" i="64"/>
  <c r="E336" i="64"/>
  <c r="E305" i="64"/>
  <c r="E301" i="64"/>
  <c r="E296" i="64"/>
  <c r="E295" i="64"/>
  <c r="E265" i="64"/>
  <c r="E261" i="64"/>
  <c r="E256" i="64"/>
  <c r="E255" i="64"/>
  <c r="E225" i="64"/>
  <c r="E221" i="64"/>
  <c r="E216" i="64"/>
  <c r="E215" i="64"/>
  <c r="E185" i="64"/>
  <c r="E181" i="64"/>
  <c r="E176" i="64"/>
  <c r="E175" i="64"/>
  <c r="E145" i="64"/>
  <c r="E141" i="64"/>
  <c r="E136" i="64"/>
  <c r="E135" i="64"/>
  <c r="E105" i="64"/>
  <c r="E101" i="64"/>
  <c r="E96" i="64"/>
  <c r="E95" i="64"/>
  <c r="E65" i="64"/>
  <c r="E61" i="64"/>
  <c r="E56" i="64"/>
  <c r="E55" i="64"/>
  <c r="E25" i="64"/>
  <c r="E513" i="64" s="1"/>
  <c r="E21" i="64"/>
  <c r="E509" i="64" s="1"/>
  <c r="E16" i="64"/>
  <c r="E504" i="64" s="1"/>
  <c r="E15" i="64"/>
  <c r="E503" i="64" s="1"/>
  <c r="O522" i="122"/>
  <c r="O521" i="122"/>
  <c r="O520" i="122"/>
  <c r="O519" i="122"/>
  <c r="O518" i="122"/>
  <c r="O517" i="122"/>
  <c r="O516" i="122"/>
  <c r="O515" i="122"/>
  <c r="O514" i="122"/>
  <c r="O513" i="122"/>
  <c r="O512" i="122"/>
  <c r="O511" i="122"/>
  <c r="O510" i="122"/>
  <c r="O509" i="122"/>
  <c r="O508" i="122"/>
  <c r="O507" i="122"/>
  <c r="O506" i="122"/>
  <c r="O505" i="122"/>
  <c r="O504" i="122"/>
  <c r="O503" i="122"/>
  <c r="O504" i="66"/>
  <c r="O505" i="66"/>
  <c r="O506" i="66"/>
  <c r="O507" i="66"/>
  <c r="O508" i="66"/>
  <c r="O509" i="66"/>
  <c r="O510" i="66"/>
  <c r="O511" i="66"/>
  <c r="O512" i="66"/>
  <c r="O513" i="66"/>
  <c r="O514" i="66"/>
  <c r="O515" i="66"/>
  <c r="O516" i="66"/>
  <c r="O517" i="66"/>
  <c r="O518" i="66"/>
  <c r="O519" i="66"/>
  <c r="O520" i="66"/>
  <c r="O521" i="66"/>
  <c r="O522" i="66"/>
  <c r="O503" i="66"/>
  <c r="O504" i="121"/>
  <c r="O505" i="121"/>
  <c r="O506" i="121"/>
  <c r="O507" i="121"/>
  <c r="O508" i="121"/>
  <c r="O509" i="121"/>
  <c r="O510" i="121"/>
  <c r="O511" i="121"/>
  <c r="O512" i="121"/>
  <c r="O513" i="121"/>
  <c r="O514" i="121"/>
  <c r="O515" i="121"/>
  <c r="O516" i="121"/>
  <c r="O517" i="121"/>
  <c r="O518" i="121"/>
  <c r="O519" i="121"/>
  <c r="O520" i="121"/>
  <c r="O521" i="121"/>
  <c r="O522" i="121"/>
  <c r="O503" i="121"/>
  <c r="O522" i="65"/>
  <c r="O521" i="65"/>
  <c r="O520" i="65"/>
  <c r="O519" i="65"/>
  <c r="O518" i="65"/>
  <c r="O517" i="65"/>
  <c r="O516" i="65"/>
  <c r="O515" i="65"/>
  <c r="O514" i="65"/>
  <c r="O510" i="65"/>
  <c r="O506" i="65"/>
  <c r="O505" i="65"/>
  <c r="O464" i="65"/>
  <c r="O465" i="65"/>
  <c r="O466" i="65"/>
  <c r="O467" i="65"/>
  <c r="O468" i="65"/>
  <c r="O469" i="65"/>
  <c r="O470" i="65"/>
  <c r="O471" i="65"/>
  <c r="O472" i="65"/>
  <c r="O473" i="65"/>
  <c r="O474" i="65"/>
  <c r="O475" i="65"/>
  <c r="O476" i="65"/>
  <c r="O477" i="65"/>
  <c r="O478" i="65"/>
  <c r="O479" i="65"/>
  <c r="O480" i="65"/>
  <c r="O481" i="65"/>
  <c r="O462" i="65"/>
  <c r="O503" i="120"/>
  <c r="K522" i="64"/>
  <c r="K521" i="64"/>
  <c r="K520" i="64"/>
  <c r="K519" i="64"/>
  <c r="K518" i="64"/>
  <c r="K517" i="64"/>
  <c r="K516" i="64"/>
  <c r="K515" i="64"/>
  <c r="K514" i="64"/>
  <c r="K512" i="64"/>
  <c r="K511" i="64"/>
  <c r="O511" i="64" s="1"/>
  <c r="K510" i="64"/>
  <c r="K508" i="64"/>
  <c r="K507" i="64"/>
  <c r="K506" i="64"/>
  <c r="K505" i="64"/>
  <c r="K472" i="64"/>
  <c r="K468" i="64"/>
  <c r="K463" i="64"/>
  <c r="K462" i="64"/>
  <c r="K428" i="64"/>
  <c r="K424" i="64"/>
  <c r="K419" i="64"/>
  <c r="K418" i="64"/>
  <c r="K388" i="64"/>
  <c r="K384" i="64"/>
  <c r="K379" i="64"/>
  <c r="K378" i="64"/>
  <c r="K346" i="64"/>
  <c r="K342" i="64"/>
  <c r="K337" i="64"/>
  <c r="K336" i="64"/>
  <c r="K305" i="64"/>
  <c r="K301" i="64"/>
  <c r="K296" i="64"/>
  <c r="K295" i="64"/>
  <c r="K265" i="64"/>
  <c r="K261" i="64"/>
  <c r="K256" i="64"/>
  <c r="K255" i="64"/>
  <c r="K225" i="64"/>
  <c r="K221" i="64"/>
  <c r="K216" i="64"/>
  <c r="K215" i="64"/>
  <c r="K185" i="64"/>
  <c r="K181" i="64"/>
  <c r="K176" i="64"/>
  <c r="K175" i="64"/>
  <c r="K145" i="64"/>
  <c r="K141" i="64"/>
  <c r="K136" i="64"/>
  <c r="K135" i="64"/>
  <c r="K105" i="64"/>
  <c r="K101" i="64"/>
  <c r="K96" i="64"/>
  <c r="K95" i="64"/>
  <c r="K65" i="64"/>
  <c r="K61" i="64"/>
  <c r="K56" i="64"/>
  <c r="K55" i="64"/>
  <c r="K25" i="64"/>
  <c r="K513" i="64" s="1"/>
  <c r="K21" i="64"/>
  <c r="K509" i="64" s="1"/>
  <c r="K16" i="64"/>
  <c r="K504" i="64" s="1"/>
  <c r="K15" i="64"/>
  <c r="K503" i="64" s="1"/>
  <c r="O516" i="64"/>
  <c r="O512" i="64"/>
  <c r="O504" i="120"/>
  <c r="O505" i="120"/>
  <c r="O506" i="120"/>
  <c r="O507" i="120"/>
  <c r="O508" i="120"/>
  <c r="O509" i="120"/>
  <c r="O510" i="120"/>
  <c r="O511" i="120"/>
  <c r="O512" i="120"/>
  <c r="O513" i="120"/>
  <c r="O514" i="120"/>
  <c r="O515" i="120"/>
  <c r="O516" i="120"/>
  <c r="O517" i="120"/>
  <c r="O518" i="120"/>
  <c r="O519" i="120"/>
  <c r="O520" i="120"/>
  <c r="O521" i="120"/>
  <c r="O522" i="120"/>
  <c r="O505" i="64"/>
  <c r="O506" i="64"/>
  <c r="O510" i="64"/>
  <c r="O514" i="64"/>
  <c r="O517" i="64"/>
  <c r="O518" i="64"/>
  <c r="O521" i="64"/>
  <c r="O522" i="64"/>
  <c r="O504" i="65" l="1"/>
  <c r="O509" i="65"/>
  <c r="O503" i="65"/>
  <c r="O513" i="65"/>
  <c r="O509" i="64"/>
  <c r="O513" i="64"/>
  <c r="O504" i="64"/>
  <c r="O507" i="64"/>
  <c r="O503" i="64"/>
  <c r="O515" i="64"/>
  <c r="O519" i="64"/>
  <c r="N522" i="121"/>
  <c r="N521" i="121"/>
  <c r="N520" i="121"/>
  <c r="N519" i="121"/>
  <c r="N518" i="121"/>
  <c r="N517" i="121"/>
  <c r="N516" i="121"/>
  <c r="N515" i="121"/>
  <c r="N514" i="121"/>
  <c r="N512" i="121"/>
  <c r="N511" i="121"/>
  <c r="N510" i="121"/>
  <c r="N508" i="121"/>
  <c r="N507" i="121"/>
  <c r="N506" i="121"/>
  <c r="N505" i="121"/>
  <c r="N472" i="121"/>
  <c r="N468" i="121"/>
  <c r="N463" i="121"/>
  <c r="N462" i="121"/>
  <c r="N428" i="121"/>
  <c r="N424" i="121"/>
  <c r="N419" i="121"/>
  <c r="N418" i="121"/>
  <c r="N388" i="121"/>
  <c r="N384" i="121"/>
  <c r="N379" i="121"/>
  <c r="N378" i="121"/>
  <c r="N346" i="121"/>
  <c r="N342" i="121"/>
  <c r="N337" i="121"/>
  <c r="N336" i="121"/>
  <c r="N305" i="121"/>
  <c r="N301" i="121"/>
  <c r="N296" i="121"/>
  <c r="N295" i="121"/>
  <c r="N265" i="121"/>
  <c r="N261" i="121"/>
  <c r="N256" i="121"/>
  <c r="N255" i="121"/>
  <c r="N225" i="121"/>
  <c r="N221" i="121"/>
  <c r="N216" i="121"/>
  <c r="N215" i="121"/>
  <c r="N185" i="121"/>
  <c r="N181" i="121"/>
  <c r="N176" i="121"/>
  <c r="N175" i="121"/>
  <c r="N145" i="121"/>
  <c r="N141" i="121"/>
  <c r="N136" i="121"/>
  <c r="N135" i="121"/>
  <c r="N105" i="121"/>
  <c r="N101" i="121"/>
  <c r="N96" i="121"/>
  <c r="N95" i="121"/>
  <c r="N65" i="121"/>
  <c r="N61" i="121"/>
  <c r="N56" i="121"/>
  <c r="N55" i="121"/>
  <c r="N25" i="121"/>
  <c r="N513" i="121" s="1"/>
  <c r="N21" i="121"/>
  <c r="N509" i="121" s="1"/>
  <c r="N16" i="121"/>
  <c r="N504" i="121" s="1"/>
  <c r="N15" i="121"/>
  <c r="N503" i="121" s="1"/>
  <c r="N522" i="120"/>
  <c r="N521" i="120"/>
  <c r="N520" i="120"/>
  <c r="N519" i="120"/>
  <c r="N518" i="120"/>
  <c r="N517" i="120"/>
  <c r="N516" i="120"/>
  <c r="N515" i="120"/>
  <c r="N514" i="120"/>
  <c r="N512" i="120"/>
  <c r="N511" i="120"/>
  <c r="N510" i="120"/>
  <c r="N508" i="120"/>
  <c r="N507" i="120"/>
  <c r="N506" i="120"/>
  <c r="N505" i="120"/>
  <c r="N504" i="120"/>
  <c r="N472" i="120"/>
  <c r="N468" i="120"/>
  <c r="N463" i="120"/>
  <c r="N462" i="120"/>
  <c r="N503" i="120" s="1"/>
  <c r="N424" i="120"/>
  <c r="N419" i="120"/>
  <c r="N418" i="120"/>
  <c r="N388" i="120"/>
  <c r="N384" i="120"/>
  <c r="N379" i="120"/>
  <c r="N378" i="120"/>
  <c r="N346" i="120"/>
  <c r="N342" i="120"/>
  <c r="N337" i="120"/>
  <c r="N336" i="120"/>
  <c r="N305" i="120"/>
  <c r="N301" i="120"/>
  <c r="N296" i="120"/>
  <c r="N295" i="120"/>
  <c r="N265" i="120"/>
  <c r="N261" i="120"/>
  <c r="N256" i="120"/>
  <c r="N255" i="120"/>
  <c r="N225" i="120"/>
  <c r="N221" i="120"/>
  <c r="N216" i="120"/>
  <c r="N215" i="120"/>
  <c r="N185" i="120"/>
  <c r="N181" i="120"/>
  <c r="N176" i="120"/>
  <c r="N175" i="120"/>
  <c r="N145" i="120"/>
  <c r="N141" i="120"/>
  <c r="N136" i="120"/>
  <c r="N135" i="120"/>
  <c r="N105" i="120"/>
  <c r="N101" i="120"/>
  <c r="N96" i="120"/>
  <c r="N95" i="120"/>
  <c r="N65" i="120"/>
  <c r="N61" i="120"/>
  <c r="N56" i="120"/>
  <c r="N55" i="120"/>
  <c r="N25" i="120"/>
  <c r="N513" i="120" s="1"/>
  <c r="N21" i="120"/>
  <c r="N509" i="120" s="1"/>
  <c r="N16" i="120"/>
  <c r="N15" i="120"/>
  <c r="N522" i="122"/>
  <c r="N521" i="122"/>
  <c r="N520" i="122"/>
  <c r="N519" i="122"/>
  <c r="N518" i="122"/>
  <c r="N517" i="122"/>
  <c r="N516" i="122"/>
  <c r="N515" i="122"/>
  <c r="N514" i="122"/>
  <c r="N512" i="122"/>
  <c r="N511" i="122"/>
  <c r="N510" i="122"/>
  <c r="N508" i="122"/>
  <c r="N507" i="122"/>
  <c r="N506" i="122"/>
  <c r="N505" i="122"/>
  <c r="N472" i="122"/>
  <c r="N468" i="122"/>
  <c r="N463" i="122"/>
  <c r="N462" i="122"/>
  <c r="N388" i="122"/>
  <c r="N384" i="122"/>
  <c r="N379" i="122"/>
  <c r="N378" i="122"/>
  <c r="N346" i="122"/>
  <c r="N342" i="122"/>
  <c r="N337" i="122"/>
  <c r="N336" i="122"/>
  <c r="N305" i="122"/>
  <c r="N301" i="122"/>
  <c r="N296" i="122"/>
  <c r="N295" i="122"/>
  <c r="N265" i="122"/>
  <c r="N261" i="122"/>
  <c r="N256" i="122"/>
  <c r="N255" i="122"/>
  <c r="N225" i="122"/>
  <c r="N221" i="122"/>
  <c r="N216" i="122"/>
  <c r="N215" i="122"/>
  <c r="N185" i="122"/>
  <c r="N181" i="122"/>
  <c r="N176" i="122"/>
  <c r="N175" i="122"/>
  <c r="N145" i="122"/>
  <c r="N141" i="122"/>
  <c r="N136" i="122"/>
  <c r="N135" i="122"/>
  <c r="N105" i="122"/>
  <c r="N101" i="122"/>
  <c r="N96" i="122"/>
  <c r="N95" i="122"/>
  <c r="N65" i="122"/>
  <c r="N61" i="122"/>
  <c r="N56" i="122"/>
  <c r="N55" i="122"/>
  <c r="N25" i="122"/>
  <c r="N513" i="122" s="1"/>
  <c r="N21" i="122"/>
  <c r="N509" i="122" s="1"/>
  <c r="N16" i="122"/>
  <c r="N504" i="122" s="1"/>
  <c r="N15" i="122"/>
  <c r="N503" i="122" s="1"/>
  <c r="N522" i="65"/>
  <c r="N521" i="65"/>
  <c r="N520" i="65"/>
  <c r="N519" i="65"/>
  <c r="N518" i="65"/>
  <c r="N517" i="65"/>
  <c r="N516" i="65"/>
  <c r="N515" i="65"/>
  <c r="N514" i="65"/>
  <c r="N512" i="65"/>
  <c r="N511" i="65"/>
  <c r="N510" i="65"/>
  <c r="N508" i="65"/>
  <c r="N507" i="65"/>
  <c r="N506" i="65"/>
  <c r="N505" i="65"/>
  <c r="N472" i="65"/>
  <c r="N468" i="65"/>
  <c r="N463" i="65"/>
  <c r="N462" i="65"/>
  <c r="N428" i="65"/>
  <c r="N424" i="65"/>
  <c r="N419" i="65"/>
  <c r="N418" i="65"/>
  <c r="N388" i="65"/>
  <c r="N384" i="65"/>
  <c r="N379" i="65"/>
  <c r="N378" i="65"/>
  <c r="N346" i="65"/>
  <c r="N342" i="65"/>
  <c r="N337" i="65"/>
  <c r="N336" i="65"/>
  <c r="N305" i="65"/>
  <c r="N301" i="65"/>
  <c r="N296" i="65"/>
  <c r="N295" i="65"/>
  <c r="N265" i="65"/>
  <c r="N261" i="65"/>
  <c r="N256" i="65"/>
  <c r="N255" i="65"/>
  <c r="N225" i="65"/>
  <c r="N221" i="65"/>
  <c r="N216" i="65"/>
  <c r="N215" i="65"/>
  <c r="N185" i="65"/>
  <c r="N181" i="65"/>
  <c r="N176" i="65"/>
  <c r="N175" i="65"/>
  <c r="N145" i="65"/>
  <c r="N141" i="65"/>
  <c r="N136" i="65"/>
  <c r="N135" i="65"/>
  <c r="N105" i="65"/>
  <c r="N101" i="65"/>
  <c r="N96" i="65"/>
  <c r="N95" i="65"/>
  <c r="N65" i="65"/>
  <c r="N61" i="65"/>
  <c r="N56" i="65"/>
  <c r="N55" i="65"/>
  <c r="N25" i="65"/>
  <c r="N513" i="65" s="1"/>
  <c r="N21" i="65"/>
  <c r="N509" i="65" s="1"/>
  <c r="N16" i="65"/>
  <c r="N504" i="65" s="1"/>
  <c r="N15" i="65"/>
  <c r="N503" i="65" s="1"/>
  <c r="N522" i="66"/>
  <c r="N521" i="66"/>
  <c r="N520" i="66"/>
  <c r="N519" i="66"/>
  <c r="N518" i="66"/>
  <c r="N517" i="66"/>
  <c r="N516" i="66"/>
  <c r="N515" i="66"/>
  <c r="N514" i="66"/>
  <c r="N512" i="66"/>
  <c r="N511" i="66"/>
  <c r="N510" i="66"/>
  <c r="N508" i="66"/>
  <c r="N507" i="66"/>
  <c r="N506" i="66"/>
  <c r="N505" i="66"/>
  <c r="N472" i="66"/>
  <c r="N468" i="66"/>
  <c r="N463" i="66"/>
  <c r="N462" i="66"/>
  <c r="N428" i="66"/>
  <c r="N424" i="66"/>
  <c r="N419" i="66"/>
  <c r="N418" i="66" s="1"/>
  <c r="N388" i="66"/>
  <c r="N384" i="66"/>
  <c r="N379" i="66"/>
  <c r="N378" i="66" s="1"/>
  <c r="N346" i="66"/>
  <c r="N342" i="66"/>
  <c r="N337" i="66"/>
  <c r="N336" i="66"/>
  <c r="N329" i="66"/>
  <c r="N305" i="66"/>
  <c r="N301" i="66"/>
  <c r="N296" i="66"/>
  <c r="N295" i="66" s="1"/>
  <c r="N265" i="66"/>
  <c r="N261" i="66"/>
  <c r="N256" i="66"/>
  <c r="N255" i="66" s="1"/>
  <c r="N225" i="66"/>
  <c r="N221" i="66"/>
  <c r="N216" i="66"/>
  <c r="N215" i="66"/>
  <c r="N185" i="66"/>
  <c r="N181" i="66"/>
  <c r="N176" i="66"/>
  <c r="N175" i="66"/>
  <c r="N145" i="66"/>
  <c r="N141" i="66"/>
  <c r="N136" i="66"/>
  <c r="N135" i="66" s="1"/>
  <c r="N105" i="66"/>
  <c r="N101" i="66"/>
  <c r="N96" i="66"/>
  <c r="N95" i="66" s="1"/>
  <c r="N61" i="66"/>
  <c r="N56" i="66"/>
  <c r="N55" i="66" s="1"/>
  <c r="N25" i="66"/>
  <c r="N513" i="66" s="1"/>
  <c r="N21" i="66"/>
  <c r="N509" i="66" s="1"/>
  <c r="N16" i="66"/>
  <c r="N15" i="66" s="1"/>
  <c r="N503" i="66" s="1"/>
  <c r="N8" i="66"/>
  <c r="N7" i="66"/>
  <c r="N328" i="66" s="1"/>
  <c r="N207" i="66" s="1"/>
  <c r="N127" i="66" s="1"/>
  <c r="N370" i="66" s="1"/>
  <c r="N247" i="66" s="1"/>
  <c r="N287" i="66" s="1"/>
  <c r="N167" i="66" s="1"/>
  <c r="N454" i="66" s="1"/>
  <c r="N410" i="66" s="1"/>
  <c r="N47" i="66" s="1"/>
  <c r="N522" i="64"/>
  <c r="N521" i="64"/>
  <c r="N520" i="64"/>
  <c r="N519" i="64"/>
  <c r="N518" i="64"/>
  <c r="N517" i="64"/>
  <c r="N516" i="64"/>
  <c r="N515" i="64"/>
  <c r="N514" i="64"/>
  <c r="N512" i="64"/>
  <c r="N511" i="64"/>
  <c r="N510" i="64"/>
  <c r="N508" i="64"/>
  <c r="N507" i="64"/>
  <c r="N506" i="64"/>
  <c r="N505" i="64"/>
  <c r="N472" i="64"/>
  <c r="N468" i="64"/>
  <c r="N463" i="64"/>
  <c r="N462" i="64"/>
  <c r="N428" i="64"/>
  <c r="N424" i="64"/>
  <c r="N419" i="64"/>
  <c r="N418" i="64"/>
  <c r="N388" i="64"/>
  <c r="N384" i="64"/>
  <c r="N379" i="64"/>
  <c r="N378" i="64"/>
  <c r="N346" i="64"/>
  <c r="N342" i="64"/>
  <c r="N337" i="64"/>
  <c r="N336" i="64"/>
  <c r="N305" i="64"/>
  <c r="N301" i="64"/>
  <c r="N296" i="64"/>
  <c r="N295" i="64"/>
  <c r="N265" i="64"/>
  <c r="N261" i="64"/>
  <c r="N256" i="64"/>
  <c r="N255" i="64"/>
  <c r="N225" i="64"/>
  <c r="N221" i="64"/>
  <c r="N216" i="64"/>
  <c r="N215" i="64"/>
  <c r="N185" i="64"/>
  <c r="N181" i="64"/>
  <c r="N176" i="64"/>
  <c r="N175" i="64"/>
  <c r="N145" i="64"/>
  <c r="N141" i="64"/>
  <c r="N136" i="64"/>
  <c r="N135" i="64"/>
  <c r="N105" i="64"/>
  <c r="N101" i="64"/>
  <c r="N96" i="64"/>
  <c r="N95" i="64"/>
  <c r="N65" i="64"/>
  <c r="N61" i="64"/>
  <c r="N56" i="64"/>
  <c r="N55" i="64"/>
  <c r="N25" i="64"/>
  <c r="N513" i="64" s="1"/>
  <c r="N21" i="64"/>
  <c r="N509" i="64" s="1"/>
  <c r="N16" i="64"/>
  <c r="N504" i="64" s="1"/>
  <c r="N15" i="64"/>
  <c r="N503" i="64" s="1"/>
  <c r="N504" i="66" l="1"/>
  <c r="Q522" i="139"/>
  <c r="P522" i="139"/>
  <c r="M522" i="139"/>
  <c r="L522" i="139"/>
  <c r="J522" i="139"/>
  <c r="I522" i="139"/>
  <c r="F522" i="139"/>
  <c r="E522" i="139"/>
  <c r="D522" i="139"/>
  <c r="C522" i="139"/>
  <c r="S521" i="139"/>
  <c r="Q521" i="139"/>
  <c r="P521" i="139"/>
  <c r="M521" i="139"/>
  <c r="L521" i="139"/>
  <c r="J521" i="139"/>
  <c r="I521" i="139"/>
  <c r="F521" i="139"/>
  <c r="E521" i="139"/>
  <c r="D521" i="139"/>
  <c r="C521" i="139"/>
  <c r="S520" i="139"/>
  <c r="Q520" i="139"/>
  <c r="P520" i="139"/>
  <c r="M520" i="139"/>
  <c r="L520" i="139"/>
  <c r="J520" i="139"/>
  <c r="I520" i="139"/>
  <c r="F520" i="139"/>
  <c r="E520" i="139"/>
  <c r="D520" i="139"/>
  <c r="C520" i="139"/>
  <c r="S519" i="139"/>
  <c r="Q519" i="139"/>
  <c r="P519" i="139"/>
  <c r="M519" i="139"/>
  <c r="L519" i="139"/>
  <c r="J519" i="139"/>
  <c r="I519" i="139"/>
  <c r="F519" i="139"/>
  <c r="E519" i="139"/>
  <c r="D519" i="139"/>
  <c r="C519" i="139"/>
  <c r="S518" i="139"/>
  <c r="Q518" i="139"/>
  <c r="P518" i="139"/>
  <c r="M518" i="139"/>
  <c r="L518" i="139"/>
  <c r="J518" i="139"/>
  <c r="I518" i="139"/>
  <c r="F518" i="139"/>
  <c r="E518" i="139"/>
  <c r="D518" i="139"/>
  <c r="C518" i="139"/>
  <c r="S517" i="139"/>
  <c r="Q517" i="139"/>
  <c r="P517" i="139"/>
  <c r="M517" i="139"/>
  <c r="L517" i="139"/>
  <c r="J517" i="139"/>
  <c r="I517" i="139"/>
  <c r="F517" i="139"/>
  <c r="E517" i="139"/>
  <c r="D517" i="139"/>
  <c r="C517" i="139"/>
  <c r="Q516" i="139"/>
  <c r="P516" i="139"/>
  <c r="M516" i="139"/>
  <c r="L516" i="139"/>
  <c r="J516" i="139"/>
  <c r="I516" i="139"/>
  <c r="F516" i="139"/>
  <c r="E516" i="139"/>
  <c r="D516" i="139"/>
  <c r="C516" i="139"/>
  <c r="Q515" i="139"/>
  <c r="P515" i="139"/>
  <c r="M515" i="139"/>
  <c r="L515" i="139"/>
  <c r="J515" i="139"/>
  <c r="I515" i="139"/>
  <c r="F515" i="139"/>
  <c r="E515" i="139"/>
  <c r="D515" i="139"/>
  <c r="C515" i="139"/>
  <c r="Q514" i="139"/>
  <c r="P514" i="139"/>
  <c r="M514" i="139"/>
  <c r="L514" i="139"/>
  <c r="J514" i="139"/>
  <c r="I514" i="139"/>
  <c r="F514" i="139"/>
  <c r="E514" i="139"/>
  <c r="D514" i="139"/>
  <c r="C514" i="139"/>
  <c r="Q512" i="139"/>
  <c r="P512" i="139"/>
  <c r="M512" i="139"/>
  <c r="L512" i="139"/>
  <c r="J512" i="139"/>
  <c r="I512" i="139"/>
  <c r="F512" i="139"/>
  <c r="E512" i="139"/>
  <c r="D512" i="139"/>
  <c r="C512" i="139"/>
  <c r="Q511" i="139"/>
  <c r="P511" i="139"/>
  <c r="N511" i="139"/>
  <c r="M511" i="139"/>
  <c r="L511" i="139"/>
  <c r="J511" i="139"/>
  <c r="I511" i="139"/>
  <c r="G511" i="139"/>
  <c r="F511" i="139"/>
  <c r="E511" i="139"/>
  <c r="D511" i="139"/>
  <c r="C511" i="139"/>
  <c r="Q510" i="139"/>
  <c r="P510" i="139"/>
  <c r="N510" i="139"/>
  <c r="M510" i="139"/>
  <c r="L510" i="139"/>
  <c r="J510" i="139"/>
  <c r="I510" i="139"/>
  <c r="G510" i="139"/>
  <c r="F510" i="139"/>
  <c r="E510" i="139"/>
  <c r="D510" i="139"/>
  <c r="C510" i="139"/>
  <c r="Q508" i="139"/>
  <c r="P508" i="139"/>
  <c r="O508" i="139"/>
  <c r="N508" i="139"/>
  <c r="M508" i="139"/>
  <c r="L508" i="139"/>
  <c r="J508" i="139"/>
  <c r="I508" i="139"/>
  <c r="H508" i="139"/>
  <c r="G508" i="139"/>
  <c r="F508" i="139"/>
  <c r="E508" i="139"/>
  <c r="D508" i="139"/>
  <c r="C508" i="139"/>
  <c r="Q507" i="139"/>
  <c r="P507" i="139"/>
  <c r="O507" i="139"/>
  <c r="N507" i="139"/>
  <c r="M507" i="139"/>
  <c r="L507" i="139"/>
  <c r="J507" i="139"/>
  <c r="I507" i="139"/>
  <c r="H507" i="139"/>
  <c r="G507" i="139"/>
  <c r="F507" i="139"/>
  <c r="E507" i="139"/>
  <c r="D507" i="139"/>
  <c r="C507" i="139"/>
  <c r="Q506" i="139"/>
  <c r="P506" i="139"/>
  <c r="O506" i="139"/>
  <c r="N506" i="139"/>
  <c r="M506" i="139"/>
  <c r="L506" i="139"/>
  <c r="J506" i="139"/>
  <c r="I506" i="139"/>
  <c r="H506" i="139"/>
  <c r="G506" i="139"/>
  <c r="F506" i="139"/>
  <c r="E506" i="139"/>
  <c r="D506" i="139"/>
  <c r="C506" i="139"/>
  <c r="Q505" i="139"/>
  <c r="P505" i="139"/>
  <c r="O505" i="139"/>
  <c r="N505" i="139"/>
  <c r="M505" i="139"/>
  <c r="L505" i="139"/>
  <c r="J505" i="139"/>
  <c r="I505" i="139"/>
  <c r="H505" i="139"/>
  <c r="G505" i="139"/>
  <c r="F505" i="139"/>
  <c r="E505" i="139"/>
  <c r="D505" i="139"/>
  <c r="C505" i="139"/>
  <c r="E503" i="139"/>
  <c r="D503" i="139"/>
  <c r="R481" i="139"/>
  <c r="K481" i="139"/>
  <c r="R480" i="139"/>
  <c r="K480" i="139"/>
  <c r="R479" i="139"/>
  <c r="K479" i="139"/>
  <c r="R478" i="139"/>
  <c r="K478" i="139"/>
  <c r="R477" i="139"/>
  <c r="K477" i="139"/>
  <c r="R476" i="139"/>
  <c r="K476" i="139"/>
  <c r="R475" i="139"/>
  <c r="K475" i="139"/>
  <c r="R474" i="139"/>
  <c r="K474" i="139"/>
  <c r="R473" i="139"/>
  <c r="K473" i="139"/>
  <c r="Q472" i="139"/>
  <c r="P472" i="139"/>
  <c r="M472" i="139"/>
  <c r="L472" i="139"/>
  <c r="J472" i="139"/>
  <c r="I472" i="139"/>
  <c r="F472" i="139"/>
  <c r="E472" i="139"/>
  <c r="D472" i="139"/>
  <c r="C472" i="139"/>
  <c r="K472" i="139" s="1"/>
  <c r="R471" i="139"/>
  <c r="K471" i="139"/>
  <c r="R470" i="139"/>
  <c r="K470" i="139"/>
  <c r="R469" i="139"/>
  <c r="K469" i="139"/>
  <c r="Q468" i="139"/>
  <c r="P468" i="139"/>
  <c r="N468" i="139"/>
  <c r="M468" i="139"/>
  <c r="L468" i="139"/>
  <c r="J468" i="139"/>
  <c r="I468" i="139"/>
  <c r="G468" i="139"/>
  <c r="F468" i="139"/>
  <c r="E468" i="139"/>
  <c r="D468" i="139"/>
  <c r="C468" i="139"/>
  <c r="R467" i="139"/>
  <c r="K467" i="139"/>
  <c r="R466" i="139"/>
  <c r="K466" i="139"/>
  <c r="R465" i="139"/>
  <c r="K465" i="139"/>
  <c r="R464" i="139"/>
  <c r="K464" i="139"/>
  <c r="Q463" i="139"/>
  <c r="P463" i="139"/>
  <c r="P462" i="139" s="1"/>
  <c r="O463" i="139"/>
  <c r="N463" i="139"/>
  <c r="M463" i="139"/>
  <c r="L463" i="139"/>
  <c r="J463" i="139"/>
  <c r="I463" i="139"/>
  <c r="H463" i="139"/>
  <c r="G463" i="139"/>
  <c r="G462" i="139" s="1"/>
  <c r="F463" i="139"/>
  <c r="E463" i="139"/>
  <c r="D463" i="139"/>
  <c r="C463" i="139"/>
  <c r="K463" i="139" s="1"/>
  <c r="Q462" i="139"/>
  <c r="O462" i="139"/>
  <c r="N462" i="139"/>
  <c r="M462" i="139"/>
  <c r="J462" i="139"/>
  <c r="I462" i="139"/>
  <c r="H462" i="139"/>
  <c r="F462" i="139"/>
  <c r="C462" i="139"/>
  <c r="R437" i="139"/>
  <c r="K437" i="139"/>
  <c r="R436" i="139"/>
  <c r="K436" i="139"/>
  <c r="R435" i="139"/>
  <c r="K435" i="139"/>
  <c r="R434" i="139"/>
  <c r="K434" i="139"/>
  <c r="R433" i="139"/>
  <c r="K433" i="139"/>
  <c r="R432" i="139"/>
  <c r="K432" i="139"/>
  <c r="R431" i="139"/>
  <c r="K431" i="139"/>
  <c r="R430" i="139"/>
  <c r="K430" i="139"/>
  <c r="R429" i="139"/>
  <c r="K429" i="139"/>
  <c r="Q428" i="139"/>
  <c r="P428" i="139"/>
  <c r="M428" i="139"/>
  <c r="L428" i="139"/>
  <c r="F428" i="139"/>
  <c r="E428" i="139"/>
  <c r="K428" i="139" s="1"/>
  <c r="D428" i="139"/>
  <c r="C428" i="139"/>
  <c r="R427" i="139"/>
  <c r="K427" i="139"/>
  <c r="R426" i="139"/>
  <c r="K426" i="139"/>
  <c r="R425" i="139"/>
  <c r="K425" i="139"/>
  <c r="Q424" i="139"/>
  <c r="P424" i="139"/>
  <c r="N424" i="139"/>
  <c r="M424" i="139"/>
  <c r="L424" i="139"/>
  <c r="I424" i="139"/>
  <c r="G424" i="139"/>
  <c r="F424" i="139"/>
  <c r="E424" i="139"/>
  <c r="D424" i="139"/>
  <c r="C424" i="139"/>
  <c r="K424" i="139" s="1"/>
  <c r="V423" i="139"/>
  <c r="R423" i="139"/>
  <c r="K423" i="139"/>
  <c r="R422" i="139"/>
  <c r="K422" i="139"/>
  <c r="R421" i="139"/>
  <c r="K421" i="139"/>
  <c r="R420" i="139"/>
  <c r="K420" i="139"/>
  <c r="Q419" i="139"/>
  <c r="Q418" i="139" s="1"/>
  <c r="P419" i="139"/>
  <c r="P418" i="139" s="1"/>
  <c r="O419" i="139"/>
  <c r="O418" i="139" s="1"/>
  <c r="N419" i="139"/>
  <c r="N418" i="139" s="1"/>
  <c r="M419" i="139"/>
  <c r="M418" i="139" s="1"/>
  <c r="L419" i="139"/>
  <c r="L418" i="139" s="1"/>
  <c r="I419" i="139"/>
  <c r="I418" i="139" s="1"/>
  <c r="H419" i="139"/>
  <c r="G419" i="139"/>
  <c r="G418" i="139" s="1"/>
  <c r="F419" i="139"/>
  <c r="F418" i="139" s="1"/>
  <c r="C419" i="139"/>
  <c r="C418" i="139" s="1"/>
  <c r="H418" i="139"/>
  <c r="R397" i="139"/>
  <c r="K397" i="139"/>
  <c r="R396" i="139"/>
  <c r="K396" i="139"/>
  <c r="R395" i="139"/>
  <c r="K395" i="139"/>
  <c r="R394" i="139"/>
  <c r="K394" i="139"/>
  <c r="R393" i="139"/>
  <c r="K393" i="139"/>
  <c r="R392" i="139"/>
  <c r="K392" i="139"/>
  <c r="R391" i="139"/>
  <c r="K391" i="139"/>
  <c r="R390" i="139"/>
  <c r="K390" i="139"/>
  <c r="R389" i="139"/>
  <c r="K389" i="139"/>
  <c r="Q388" i="139"/>
  <c r="P388" i="139"/>
  <c r="M388" i="139"/>
  <c r="L388" i="139"/>
  <c r="J388" i="139"/>
  <c r="I388" i="139"/>
  <c r="F388" i="139"/>
  <c r="E388" i="139"/>
  <c r="D388" i="139"/>
  <c r="C388" i="139"/>
  <c r="K388" i="139" s="1"/>
  <c r="R387" i="139"/>
  <c r="K387" i="139"/>
  <c r="R386" i="139"/>
  <c r="K386" i="139"/>
  <c r="R385" i="139"/>
  <c r="K385" i="139"/>
  <c r="Q384" i="139"/>
  <c r="P384" i="139"/>
  <c r="N384" i="139"/>
  <c r="M384" i="139"/>
  <c r="L384" i="139"/>
  <c r="J384" i="139"/>
  <c r="I384" i="139"/>
  <c r="G384" i="139"/>
  <c r="F384" i="139"/>
  <c r="E384" i="139"/>
  <c r="D384" i="139"/>
  <c r="C384" i="139"/>
  <c r="R383" i="139"/>
  <c r="K383" i="139"/>
  <c r="R382" i="139"/>
  <c r="K382" i="139"/>
  <c r="R381" i="139"/>
  <c r="K381" i="139"/>
  <c r="R380" i="139"/>
  <c r="K380" i="139"/>
  <c r="Q379" i="139"/>
  <c r="Q378" i="139" s="1"/>
  <c r="P379" i="139"/>
  <c r="O379" i="139"/>
  <c r="O378" i="139" s="1"/>
  <c r="N379" i="139"/>
  <c r="M379" i="139"/>
  <c r="M378" i="139" s="1"/>
  <c r="L379" i="139"/>
  <c r="L378" i="139" s="1"/>
  <c r="J379" i="139"/>
  <c r="I379" i="139"/>
  <c r="H379" i="139"/>
  <c r="G379" i="139"/>
  <c r="F379" i="139"/>
  <c r="E379" i="139"/>
  <c r="D379" i="139"/>
  <c r="C379" i="139"/>
  <c r="P378" i="139"/>
  <c r="N378" i="139"/>
  <c r="J378" i="139"/>
  <c r="I378" i="139"/>
  <c r="H378" i="139"/>
  <c r="G378" i="139"/>
  <c r="F378" i="139"/>
  <c r="C378" i="139"/>
  <c r="R355" i="139"/>
  <c r="K355" i="139"/>
  <c r="R354" i="139"/>
  <c r="K354" i="139"/>
  <c r="R353" i="139"/>
  <c r="K353" i="139"/>
  <c r="R352" i="139"/>
  <c r="K352" i="139"/>
  <c r="R351" i="139"/>
  <c r="K351" i="139"/>
  <c r="R350" i="139"/>
  <c r="K350" i="139"/>
  <c r="R349" i="139"/>
  <c r="K349" i="139"/>
  <c r="R348" i="139"/>
  <c r="K348" i="139"/>
  <c r="R347" i="139"/>
  <c r="K347" i="139"/>
  <c r="Q346" i="139"/>
  <c r="P346" i="139"/>
  <c r="M346" i="139"/>
  <c r="L346" i="139"/>
  <c r="J346" i="139"/>
  <c r="I346" i="139"/>
  <c r="F346" i="139"/>
  <c r="E346" i="139"/>
  <c r="D346" i="139"/>
  <c r="C346" i="139"/>
  <c r="R345" i="139"/>
  <c r="K345" i="139"/>
  <c r="R344" i="139"/>
  <c r="K344" i="139"/>
  <c r="R343" i="139"/>
  <c r="K343" i="139"/>
  <c r="Q342" i="139"/>
  <c r="P342" i="139"/>
  <c r="N342" i="139"/>
  <c r="M342" i="139"/>
  <c r="L342" i="139"/>
  <c r="J342" i="139"/>
  <c r="I342" i="139"/>
  <c r="G342" i="139"/>
  <c r="F342" i="139"/>
  <c r="E342" i="139"/>
  <c r="D342" i="139"/>
  <c r="C342" i="139"/>
  <c r="R341" i="139"/>
  <c r="K341" i="139"/>
  <c r="R340" i="139"/>
  <c r="K340" i="139"/>
  <c r="R339" i="139"/>
  <c r="K339" i="139"/>
  <c r="R338" i="139"/>
  <c r="K338" i="139"/>
  <c r="Q337" i="139"/>
  <c r="Q336" i="139" s="1"/>
  <c r="P337" i="139"/>
  <c r="O337" i="139"/>
  <c r="N337" i="139"/>
  <c r="M337" i="139"/>
  <c r="M336" i="139" s="1"/>
  <c r="L337" i="139"/>
  <c r="J337" i="139"/>
  <c r="I337" i="139"/>
  <c r="H337" i="139"/>
  <c r="H336" i="139" s="1"/>
  <c r="G337" i="139"/>
  <c r="F337" i="139"/>
  <c r="E337" i="139"/>
  <c r="D337" i="139"/>
  <c r="C337" i="139"/>
  <c r="P336" i="139"/>
  <c r="O336" i="139"/>
  <c r="N336" i="139"/>
  <c r="L336" i="139"/>
  <c r="J336" i="139"/>
  <c r="I336" i="139"/>
  <c r="G336" i="139"/>
  <c r="F336" i="139"/>
  <c r="C336" i="139"/>
  <c r="R314" i="139"/>
  <c r="K314" i="139"/>
  <c r="R313" i="139"/>
  <c r="K313" i="139"/>
  <c r="R312" i="139"/>
  <c r="K312" i="139"/>
  <c r="R311" i="139"/>
  <c r="K311" i="139"/>
  <c r="R310" i="139"/>
  <c r="K310" i="139"/>
  <c r="R309" i="139"/>
  <c r="K309" i="139"/>
  <c r="R308" i="139"/>
  <c r="K308" i="139"/>
  <c r="R307" i="139"/>
  <c r="K307" i="139"/>
  <c r="R306" i="139"/>
  <c r="K306" i="139"/>
  <c r="Q305" i="139"/>
  <c r="P305" i="139"/>
  <c r="M305" i="139"/>
  <c r="L305" i="139"/>
  <c r="J305" i="139"/>
  <c r="I305" i="139"/>
  <c r="F305" i="139"/>
  <c r="E305" i="139"/>
  <c r="D305" i="139"/>
  <c r="C305" i="139"/>
  <c r="R304" i="139"/>
  <c r="K304" i="139"/>
  <c r="R303" i="139"/>
  <c r="K303" i="139"/>
  <c r="R302" i="139"/>
  <c r="K302" i="139"/>
  <c r="Q301" i="139"/>
  <c r="P301" i="139"/>
  <c r="N301" i="139"/>
  <c r="M301" i="139"/>
  <c r="L301" i="139"/>
  <c r="J301" i="139"/>
  <c r="I301" i="139"/>
  <c r="G301" i="139"/>
  <c r="F301" i="139"/>
  <c r="K301" i="139" s="1"/>
  <c r="E301" i="139"/>
  <c r="D301" i="139"/>
  <c r="C301" i="139"/>
  <c r="R300" i="139"/>
  <c r="K300" i="139"/>
  <c r="R299" i="139"/>
  <c r="K299" i="139"/>
  <c r="R298" i="139"/>
  <c r="K298" i="139"/>
  <c r="R297" i="139"/>
  <c r="K297" i="139"/>
  <c r="Q296" i="139"/>
  <c r="Q295" i="139" s="1"/>
  <c r="P296" i="139"/>
  <c r="P295" i="139" s="1"/>
  <c r="O296" i="139"/>
  <c r="N296" i="139"/>
  <c r="N295" i="139" s="1"/>
  <c r="M296" i="139"/>
  <c r="M295" i="139" s="1"/>
  <c r="L296" i="139"/>
  <c r="L295" i="139" s="1"/>
  <c r="J296" i="139"/>
  <c r="I296" i="139"/>
  <c r="I295" i="139" s="1"/>
  <c r="H296" i="139"/>
  <c r="H295" i="139" s="1"/>
  <c r="G296" i="139"/>
  <c r="F296" i="139"/>
  <c r="F295" i="139" s="1"/>
  <c r="E296" i="139"/>
  <c r="D296" i="139"/>
  <c r="C296" i="139"/>
  <c r="O295" i="139"/>
  <c r="J295" i="139"/>
  <c r="G295" i="139"/>
  <c r="C295" i="139"/>
  <c r="R274" i="139"/>
  <c r="K274" i="139"/>
  <c r="R273" i="139"/>
  <c r="K273" i="139"/>
  <c r="R272" i="139"/>
  <c r="K272" i="139"/>
  <c r="R271" i="139"/>
  <c r="K271" i="139"/>
  <c r="R270" i="139"/>
  <c r="K270" i="139"/>
  <c r="R269" i="139"/>
  <c r="K269" i="139"/>
  <c r="R268" i="139"/>
  <c r="K268" i="139"/>
  <c r="R267" i="139"/>
  <c r="K267" i="139"/>
  <c r="R266" i="139"/>
  <c r="K266" i="139"/>
  <c r="Q265" i="139"/>
  <c r="P265" i="139"/>
  <c r="M265" i="139"/>
  <c r="L265" i="139"/>
  <c r="J265" i="139"/>
  <c r="I265" i="139"/>
  <c r="F265" i="139"/>
  <c r="E265" i="139"/>
  <c r="D265" i="139"/>
  <c r="C265" i="139"/>
  <c r="K265" i="139" s="1"/>
  <c r="R264" i="139"/>
  <c r="K264" i="139"/>
  <c r="R263" i="139"/>
  <c r="K263" i="139"/>
  <c r="R262" i="139"/>
  <c r="K262" i="139"/>
  <c r="Q261" i="139"/>
  <c r="P261" i="139"/>
  <c r="N261" i="139"/>
  <c r="M261" i="139"/>
  <c r="L261" i="139"/>
  <c r="J261" i="139"/>
  <c r="I261" i="139"/>
  <c r="G261" i="139"/>
  <c r="F261" i="139"/>
  <c r="E261" i="139"/>
  <c r="D261" i="139"/>
  <c r="C261" i="139"/>
  <c r="R260" i="139"/>
  <c r="K260" i="139"/>
  <c r="R259" i="139"/>
  <c r="K259" i="139"/>
  <c r="R258" i="139"/>
  <c r="K258" i="139"/>
  <c r="R257" i="139"/>
  <c r="K257" i="139"/>
  <c r="Q256" i="139"/>
  <c r="Q255" i="139" s="1"/>
  <c r="P256" i="139"/>
  <c r="P255" i="139" s="1"/>
  <c r="O256" i="139"/>
  <c r="N256" i="139"/>
  <c r="M256" i="139"/>
  <c r="L256" i="139"/>
  <c r="R256" i="139" s="1"/>
  <c r="J256" i="139"/>
  <c r="I256" i="139"/>
  <c r="H256" i="139"/>
  <c r="G256" i="139"/>
  <c r="G255" i="139" s="1"/>
  <c r="K255" i="139" s="1"/>
  <c r="F256" i="139"/>
  <c r="E256" i="139"/>
  <c r="D256" i="139"/>
  <c r="C256" i="139"/>
  <c r="C255" i="139" s="1"/>
  <c r="O255" i="139"/>
  <c r="N255" i="139"/>
  <c r="M255" i="139"/>
  <c r="J255" i="139"/>
  <c r="I255" i="139"/>
  <c r="H255" i="139"/>
  <c r="F255" i="139"/>
  <c r="R234" i="139"/>
  <c r="K234" i="139"/>
  <c r="R233" i="139"/>
  <c r="K233" i="139"/>
  <c r="R232" i="139"/>
  <c r="K232" i="139"/>
  <c r="R231" i="139"/>
  <c r="K231" i="139"/>
  <c r="R230" i="139"/>
  <c r="K230" i="139"/>
  <c r="R229" i="139"/>
  <c r="K229" i="139"/>
  <c r="R228" i="139"/>
  <c r="K228" i="139"/>
  <c r="R227" i="139"/>
  <c r="K227" i="139"/>
  <c r="R226" i="139"/>
  <c r="K226" i="139"/>
  <c r="Q225" i="139"/>
  <c r="P225" i="139"/>
  <c r="M225" i="139"/>
  <c r="L225" i="139"/>
  <c r="J225" i="139"/>
  <c r="I225" i="139"/>
  <c r="F225" i="139"/>
  <c r="E225" i="139"/>
  <c r="D225" i="139"/>
  <c r="C225" i="139"/>
  <c r="R224" i="139"/>
  <c r="K224" i="139"/>
  <c r="R223" i="139"/>
  <c r="K223" i="139"/>
  <c r="R222" i="139"/>
  <c r="K222" i="139"/>
  <c r="Q221" i="139"/>
  <c r="P221" i="139"/>
  <c r="N221" i="139"/>
  <c r="M221" i="139"/>
  <c r="L221" i="139"/>
  <c r="J221" i="139"/>
  <c r="I221" i="139"/>
  <c r="G221" i="139"/>
  <c r="F221" i="139"/>
  <c r="E221" i="139"/>
  <c r="D221" i="139"/>
  <c r="C221" i="139"/>
  <c r="R220" i="139"/>
  <c r="K220" i="139"/>
  <c r="R219" i="139"/>
  <c r="K219" i="139"/>
  <c r="R218" i="139"/>
  <c r="K218" i="139"/>
  <c r="R217" i="139"/>
  <c r="K217" i="139"/>
  <c r="Q216" i="139"/>
  <c r="P216" i="139"/>
  <c r="P215" i="139" s="1"/>
  <c r="O216" i="139"/>
  <c r="O215" i="139" s="1"/>
  <c r="N216" i="139"/>
  <c r="M216" i="139"/>
  <c r="L216" i="139"/>
  <c r="L215" i="139" s="1"/>
  <c r="J216" i="139"/>
  <c r="I216" i="139"/>
  <c r="H216" i="139"/>
  <c r="H215" i="139" s="1"/>
  <c r="G216" i="139"/>
  <c r="F216" i="139"/>
  <c r="F215" i="139" s="1"/>
  <c r="E216" i="139"/>
  <c r="D216" i="139"/>
  <c r="C216" i="139"/>
  <c r="Q215" i="139"/>
  <c r="M215" i="139"/>
  <c r="I215" i="139"/>
  <c r="G215" i="139"/>
  <c r="C215" i="139"/>
  <c r="R194" i="139"/>
  <c r="K194" i="139"/>
  <c r="R193" i="139"/>
  <c r="K193" i="139"/>
  <c r="R192" i="139"/>
  <c r="K192" i="139"/>
  <c r="R191" i="139"/>
  <c r="K191" i="139"/>
  <c r="R190" i="139"/>
  <c r="K190" i="139"/>
  <c r="R189" i="139"/>
  <c r="K189" i="139"/>
  <c r="R188" i="139"/>
  <c r="K188" i="139"/>
  <c r="R187" i="139"/>
  <c r="K187" i="139"/>
  <c r="R186" i="139"/>
  <c r="K186" i="139"/>
  <c r="Q185" i="139"/>
  <c r="P185" i="139"/>
  <c r="M185" i="139"/>
  <c r="L185" i="139"/>
  <c r="K185" i="139"/>
  <c r="J185" i="139"/>
  <c r="I185" i="139"/>
  <c r="F185" i="139"/>
  <c r="E185" i="139"/>
  <c r="D185" i="139"/>
  <c r="C185" i="139"/>
  <c r="R184" i="139"/>
  <c r="K184" i="139"/>
  <c r="R183" i="139"/>
  <c r="K183" i="139"/>
  <c r="R182" i="139"/>
  <c r="K182" i="139"/>
  <c r="Q181" i="139"/>
  <c r="P181" i="139"/>
  <c r="N181" i="139"/>
  <c r="M181" i="139"/>
  <c r="L181" i="139"/>
  <c r="J181" i="139"/>
  <c r="I181" i="139"/>
  <c r="G181" i="139"/>
  <c r="F181" i="139"/>
  <c r="E181" i="139"/>
  <c r="D181" i="139"/>
  <c r="C181" i="139"/>
  <c r="K181" i="139" s="1"/>
  <c r="R180" i="139"/>
  <c r="K180" i="139"/>
  <c r="R179" i="139"/>
  <c r="K179" i="139"/>
  <c r="R178" i="139"/>
  <c r="K178" i="139"/>
  <c r="R177" i="139"/>
  <c r="K177" i="139"/>
  <c r="Q176" i="139"/>
  <c r="Q175" i="139" s="1"/>
  <c r="P176" i="139"/>
  <c r="P175" i="139" s="1"/>
  <c r="O176" i="139"/>
  <c r="N176" i="139"/>
  <c r="N175" i="139" s="1"/>
  <c r="M176" i="139"/>
  <c r="M175" i="139" s="1"/>
  <c r="L176" i="139"/>
  <c r="L175" i="139" s="1"/>
  <c r="J176" i="139"/>
  <c r="I176" i="139"/>
  <c r="I175" i="139" s="1"/>
  <c r="H176" i="139"/>
  <c r="G176" i="139"/>
  <c r="G175" i="139" s="1"/>
  <c r="F176" i="139"/>
  <c r="E176" i="139"/>
  <c r="D176" i="139"/>
  <c r="C176" i="139"/>
  <c r="C175" i="139" s="1"/>
  <c r="O175" i="139"/>
  <c r="J175" i="139"/>
  <c r="H175" i="139"/>
  <c r="F175" i="139"/>
  <c r="R154" i="139"/>
  <c r="K154" i="139"/>
  <c r="R153" i="139"/>
  <c r="K153" i="139"/>
  <c r="R152" i="139"/>
  <c r="K152" i="139"/>
  <c r="R151" i="139"/>
  <c r="K151" i="139"/>
  <c r="R150" i="139"/>
  <c r="K150" i="139"/>
  <c r="R149" i="139"/>
  <c r="K149" i="139"/>
  <c r="R148" i="139"/>
  <c r="K148" i="139"/>
  <c r="R147" i="139"/>
  <c r="K147" i="139"/>
  <c r="R146" i="139"/>
  <c r="K146" i="139"/>
  <c r="Q145" i="139"/>
  <c r="P145" i="139"/>
  <c r="M145" i="139"/>
  <c r="L145" i="139"/>
  <c r="J145" i="139"/>
  <c r="I145" i="139"/>
  <c r="F145" i="139"/>
  <c r="E145" i="139"/>
  <c r="D145" i="139"/>
  <c r="C145" i="139"/>
  <c r="R144" i="139"/>
  <c r="K144" i="139"/>
  <c r="R143" i="139"/>
  <c r="K143" i="139"/>
  <c r="R142" i="139"/>
  <c r="K142" i="139"/>
  <c r="Q141" i="139"/>
  <c r="P141" i="139"/>
  <c r="N141" i="139"/>
  <c r="M141" i="139"/>
  <c r="L141" i="139"/>
  <c r="J141" i="139"/>
  <c r="I141" i="139"/>
  <c r="G141" i="139"/>
  <c r="F141" i="139"/>
  <c r="E141" i="139"/>
  <c r="D141" i="139"/>
  <c r="C141" i="139"/>
  <c r="R140" i="139"/>
  <c r="K140" i="139"/>
  <c r="R139" i="139"/>
  <c r="K139" i="139"/>
  <c r="R138" i="139"/>
  <c r="K138" i="139"/>
  <c r="R137" i="139"/>
  <c r="K137" i="139"/>
  <c r="Q136" i="139"/>
  <c r="P136" i="139"/>
  <c r="P135" i="139" s="1"/>
  <c r="O136" i="139"/>
  <c r="O135" i="139" s="1"/>
  <c r="N136" i="139"/>
  <c r="M136" i="139"/>
  <c r="M135" i="139" s="1"/>
  <c r="L136" i="139"/>
  <c r="J136" i="139"/>
  <c r="I136" i="139"/>
  <c r="H136" i="139"/>
  <c r="G136" i="139"/>
  <c r="F136" i="139"/>
  <c r="E136" i="139"/>
  <c r="D136" i="139"/>
  <c r="C136" i="139"/>
  <c r="Q135" i="139"/>
  <c r="N135" i="139"/>
  <c r="J135" i="139"/>
  <c r="I135" i="139"/>
  <c r="H135" i="139"/>
  <c r="G135" i="139"/>
  <c r="F135" i="139"/>
  <c r="C135" i="139"/>
  <c r="R114" i="139"/>
  <c r="K114" i="139"/>
  <c r="R113" i="139"/>
  <c r="K113" i="139"/>
  <c r="R112" i="139"/>
  <c r="K112" i="139"/>
  <c r="R111" i="139"/>
  <c r="K111" i="139"/>
  <c r="R110" i="139"/>
  <c r="K110" i="139"/>
  <c r="R109" i="139"/>
  <c r="K109" i="139"/>
  <c r="R108" i="139"/>
  <c r="K108" i="139"/>
  <c r="R107" i="139"/>
  <c r="K107" i="139"/>
  <c r="R106" i="139"/>
  <c r="K106" i="139"/>
  <c r="Q105" i="139"/>
  <c r="P105" i="139"/>
  <c r="M105" i="139"/>
  <c r="L105" i="139"/>
  <c r="J105" i="139"/>
  <c r="I105" i="139"/>
  <c r="F105" i="139"/>
  <c r="E105" i="139"/>
  <c r="E513" i="139" s="1"/>
  <c r="D105" i="139"/>
  <c r="C105" i="139"/>
  <c r="K105" i="139" s="1"/>
  <c r="R104" i="139"/>
  <c r="K104" i="139"/>
  <c r="R103" i="139"/>
  <c r="K103" i="139"/>
  <c r="R102" i="139"/>
  <c r="K102" i="139"/>
  <c r="Q101" i="139"/>
  <c r="P101" i="139"/>
  <c r="N101" i="139"/>
  <c r="M101" i="139"/>
  <c r="L101" i="139"/>
  <c r="J101" i="139"/>
  <c r="I101" i="139"/>
  <c r="G101" i="139"/>
  <c r="F101" i="139"/>
  <c r="E101" i="139"/>
  <c r="D101" i="139"/>
  <c r="C101" i="139"/>
  <c r="K101" i="139" s="1"/>
  <c r="R100" i="139"/>
  <c r="K100" i="139"/>
  <c r="R99" i="139"/>
  <c r="K99" i="139"/>
  <c r="R98" i="139"/>
  <c r="K98" i="139"/>
  <c r="R97" i="139"/>
  <c r="K97" i="139"/>
  <c r="Q96" i="139"/>
  <c r="P96" i="139"/>
  <c r="P95" i="139" s="1"/>
  <c r="O96" i="139"/>
  <c r="N96" i="139"/>
  <c r="N95" i="139" s="1"/>
  <c r="M96" i="139"/>
  <c r="L96" i="139"/>
  <c r="J96" i="139"/>
  <c r="I96" i="139"/>
  <c r="I95" i="139" s="1"/>
  <c r="H96" i="139"/>
  <c r="G96" i="139"/>
  <c r="F96" i="139"/>
  <c r="E96" i="139"/>
  <c r="D96" i="139"/>
  <c r="C96" i="139"/>
  <c r="C95" i="139" s="1"/>
  <c r="Q95" i="139"/>
  <c r="O95" i="139"/>
  <c r="M95" i="139"/>
  <c r="L95" i="139"/>
  <c r="J95" i="139"/>
  <c r="H95" i="139"/>
  <c r="G95" i="139"/>
  <c r="F95" i="139"/>
  <c r="R74" i="139"/>
  <c r="K74" i="139"/>
  <c r="R73" i="139"/>
  <c r="K73" i="139"/>
  <c r="R72" i="139"/>
  <c r="K72" i="139"/>
  <c r="R71" i="139"/>
  <c r="K71" i="139"/>
  <c r="R70" i="139"/>
  <c r="K70" i="139"/>
  <c r="R69" i="139"/>
  <c r="K69" i="139"/>
  <c r="R68" i="139"/>
  <c r="K68" i="139"/>
  <c r="R67" i="139"/>
  <c r="K67" i="139"/>
  <c r="R66" i="139"/>
  <c r="K66" i="139"/>
  <c r="P65" i="139"/>
  <c r="M65" i="139"/>
  <c r="L65" i="139"/>
  <c r="J65" i="139"/>
  <c r="I65" i="139"/>
  <c r="F65" i="139"/>
  <c r="E65" i="139"/>
  <c r="D65" i="139"/>
  <c r="C65" i="139"/>
  <c r="R64" i="139"/>
  <c r="K64" i="139"/>
  <c r="R63" i="139"/>
  <c r="K63" i="139"/>
  <c r="R62" i="139"/>
  <c r="K62" i="139"/>
  <c r="Q61" i="139"/>
  <c r="P61" i="139"/>
  <c r="N61" i="139"/>
  <c r="M61" i="139"/>
  <c r="L61" i="139"/>
  <c r="J61" i="139"/>
  <c r="I61" i="139"/>
  <c r="G61" i="139"/>
  <c r="F61" i="139"/>
  <c r="K61" i="139" s="1"/>
  <c r="E61" i="139"/>
  <c r="D61" i="139"/>
  <c r="C61" i="139"/>
  <c r="R60" i="139"/>
  <c r="K60" i="139"/>
  <c r="R59" i="139"/>
  <c r="K59" i="139"/>
  <c r="R58" i="139"/>
  <c r="K58" i="139"/>
  <c r="R57" i="139"/>
  <c r="K57" i="139"/>
  <c r="Q56" i="139"/>
  <c r="Q55" i="139" s="1"/>
  <c r="P56" i="139"/>
  <c r="P55" i="139" s="1"/>
  <c r="O56" i="139"/>
  <c r="O55" i="139" s="1"/>
  <c r="N56" i="139"/>
  <c r="M56" i="139"/>
  <c r="M55" i="139" s="1"/>
  <c r="L56" i="139"/>
  <c r="J56" i="139"/>
  <c r="I56" i="139"/>
  <c r="H56" i="139"/>
  <c r="H55" i="139" s="1"/>
  <c r="G56" i="139"/>
  <c r="F56" i="139"/>
  <c r="F55" i="139" s="1"/>
  <c r="E56" i="139"/>
  <c r="D56" i="139"/>
  <c r="C56" i="139"/>
  <c r="N55" i="139"/>
  <c r="J55" i="139"/>
  <c r="I55" i="139"/>
  <c r="G55" i="139"/>
  <c r="C55" i="139"/>
  <c r="U48" i="139"/>
  <c r="U88" i="139" s="1"/>
  <c r="U496" i="139" s="1"/>
  <c r="T48" i="139"/>
  <c r="T88" i="139" s="1"/>
  <c r="T128" i="139" s="1"/>
  <c r="T168" i="139" s="1"/>
  <c r="T208" i="139" s="1"/>
  <c r="T248" i="139" s="1"/>
  <c r="T288" i="139" s="1"/>
  <c r="T329" i="139" s="1"/>
  <c r="T371" i="139" s="1"/>
  <c r="T411" i="139" s="1"/>
  <c r="T455" i="139" s="1"/>
  <c r="R48" i="139"/>
  <c r="R88" i="139" s="1"/>
  <c r="U47" i="139"/>
  <c r="U495" i="139" s="1"/>
  <c r="T47" i="139"/>
  <c r="T87" i="139" s="1"/>
  <c r="T495" i="139" s="1"/>
  <c r="R47" i="139"/>
  <c r="R87" i="139" s="1"/>
  <c r="R127" i="139" s="1"/>
  <c r="R167" i="139" s="1"/>
  <c r="R207" i="139" s="1"/>
  <c r="R247" i="139" s="1"/>
  <c r="R287" i="139" s="1"/>
  <c r="R328" i="139" s="1"/>
  <c r="R370" i="139" s="1"/>
  <c r="R410" i="139" s="1"/>
  <c r="R454" i="139" s="1"/>
  <c r="R34" i="139"/>
  <c r="K34" i="139"/>
  <c r="R33" i="139"/>
  <c r="K33" i="139"/>
  <c r="R32" i="139"/>
  <c r="K32" i="139"/>
  <c r="R31" i="139"/>
  <c r="K31" i="139"/>
  <c r="R30" i="139"/>
  <c r="K30" i="139"/>
  <c r="R29" i="139"/>
  <c r="K29" i="139"/>
  <c r="R28" i="139"/>
  <c r="K28" i="139"/>
  <c r="R27" i="139"/>
  <c r="K27" i="139"/>
  <c r="R26" i="139"/>
  <c r="K26" i="139"/>
  <c r="Q25" i="139"/>
  <c r="P25" i="139"/>
  <c r="M25" i="139"/>
  <c r="L25" i="139"/>
  <c r="J25" i="139"/>
  <c r="I25" i="139"/>
  <c r="F25" i="139"/>
  <c r="E25" i="139"/>
  <c r="D25" i="139"/>
  <c r="C25" i="139"/>
  <c r="R24" i="139"/>
  <c r="K24" i="139"/>
  <c r="R23" i="139"/>
  <c r="K23" i="139"/>
  <c r="R22" i="139"/>
  <c r="K22" i="139"/>
  <c r="Q21" i="139"/>
  <c r="P21" i="139"/>
  <c r="N21" i="139"/>
  <c r="M21" i="139"/>
  <c r="L21" i="139"/>
  <c r="J21" i="139"/>
  <c r="J509" i="139" s="1"/>
  <c r="I21" i="139"/>
  <c r="G21" i="139"/>
  <c r="F21" i="139"/>
  <c r="C21" i="139"/>
  <c r="R20" i="139"/>
  <c r="K20" i="139"/>
  <c r="R19" i="139"/>
  <c r="K19" i="139"/>
  <c r="R18" i="139"/>
  <c r="K18" i="139"/>
  <c r="R17" i="139"/>
  <c r="K17" i="139"/>
  <c r="Q16" i="139"/>
  <c r="P16" i="139"/>
  <c r="P15" i="139" s="1"/>
  <c r="O16" i="139"/>
  <c r="N16" i="139"/>
  <c r="N15" i="139" s="1"/>
  <c r="M16" i="139"/>
  <c r="M15" i="139" s="1"/>
  <c r="L16" i="139"/>
  <c r="J16" i="139"/>
  <c r="I16" i="139"/>
  <c r="H16" i="139"/>
  <c r="G16" i="139"/>
  <c r="F16" i="139"/>
  <c r="E16" i="139"/>
  <c r="D16" i="139"/>
  <c r="C16" i="139"/>
  <c r="O15" i="139"/>
  <c r="L15" i="139"/>
  <c r="J15" i="139"/>
  <c r="I15" i="139"/>
  <c r="H15" i="139"/>
  <c r="G15" i="139"/>
  <c r="F15" i="139"/>
  <c r="C15" i="139"/>
  <c r="Q8" i="139"/>
  <c r="Q329" i="139" s="1"/>
  <c r="Q7" i="139"/>
  <c r="Q328" i="139" s="1"/>
  <c r="Q207" i="139" s="1"/>
  <c r="Q127" i="139" s="1"/>
  <c r="Q370" i="139" s="1"/>
  <c r="Q247" i="139" s="1"/>
  <c r="Q287" i="139" s="1"/>
  <c r="Q167" i="139" s="1"/>
  <c r="Q454" i="139" s="1"/>
  <c r="Q410" i="139" s="1"/>
  <c r="Q47" i="139" s="1"/>
  <c r="R105" i="139" l="1"/>
  <c r="R145" i="139"/>
  <c r="R424" i="139"/>
  <c r="K418" i="139"/>
  <c r="R463" i="139"/>
  <c r="F503" i="139"/>
  <c r="K95" i="139"/>
  <c r="J504" i="139"/>
  <c r="O504" i="139"/>
  <c r="R515" i="139"/>
  <c r="R517" i="139"/>
  <c r="R521" i="139"/>
  <c r="R61" i="139"/>
  <c r="K136" i="139"/>
  <c r="R136" i="139"/>
  <c r="J215" i="139"/>
  <c r="J503" i="139" s="1"/>
  <c r="K216" i="139"/>
  <c r="P509" i="139"/>
  <c r="K225" i="139"/>
  <c r="R261" i="139"/>
  <c r="R295" i="139"/>
  <c r="R301" i="139"/>
  <c r="R336" i="139"/>
  <c r="R342" i="139"/>
  <c r="R346" i="139"/>
  <c r="K379" i="139"/>
  <c r="R418" i="139"/>
  <c r="R468" i="139"/>
  <c r="R95" i="139"/>
  <c r="R510" i="139"/>
  <c r="G504" i="139"/>
  <c r="P504" i="139"/>
  <c r="K506" i="139"/>
  <c r="K510" i="139"/>
  <c r="K512" i="139"/>
  <c r="R96" i="139"/>
  <c r="E509" i="139"/>
  <c r="U128" i="139"/>
  <c r="U168" i="139" s="1"/>
  <c r="U208" i="139" s="1"/>
  <c r="U248" i="139" s="1"/>
  <c r="U288" i="139" s="1"/>
  <c r="U329" i="139" s="1"/>
  <c r="U371" i="139" s="1"/>
  <c r="U411" i="139" s="1"/>
  <c r="U455" i="139" s="1"/>
  <c r="R506" i="139"/>
  <c r="R508" i="139"/>
  <c r="F509" i="139"/>
  <c r="R519" i="139"/>
  <c r="L255" i="139"/>
  <c r="K261" i="139"/>
  <c r="R384" i="139"/>
  <c r="R428" i="139"/>
  <c r="L462" i="139"/>
  <c r="R462" i="139" s="1"/>
  <c r="K468" i="139"/>
  <c r="O503" i="139"/>
  <c r="F504" i="139"/>
  <c r="K462" i="139"/>
  <c r="K16" i="139"/>
  <c r="L504" i="139"/>
  <c r="K508" i="139"/>
  <c r="H504" i="139"/>
  <c r="Q504" i="139"/>
  <c r="I509" i="139"/>
  <c r="N509" i="139"/>
  <c r="R512" i="139"/>
  <c r="F513" i="139"/>
  <c r="M513" i="139"/>
  <c r="R514" i="139"/>
  <c r="R518" i="139"/>
  <c r="R520" i="139"/>
  <c r="R522" i="139"/>
  <c r="R56" i="139"/>
  <c r="R101" i="139"/>
  <c r="K135" i="139"/>
  <c r="R141" i="139"/>
  <c r="R181" i="139"/>
  <c r="N504" i="139"/>
  <c r="R225" i="139"/>
  <c r="R296" i="139"/>
  <c r="K337" i="139"/>
  <c r="R337" i="139"/>
  <c r="K378" i="139"/>
  <c r="R472" i="139"/>
  <c r="M509" i="139"/>
  <c r="R516" i="139"/>
  <c r="R495" i="139"/>
  <c r="M503" i="139"/>
  <c r="R496" i="139"/>
  <c r="R128" i="139"/>
  <c r="R168" i="139" s="1"/>
  <c r="R208" i="139" s="1"/>
  <c r="R248" i="139" s="1"/>
  <c r="R288" i="139" s="1"/>
  <c r="R329" i="139" s="1"/>
  <c r="R371" i="139" s="1"/>
  <c r="R411" i="139" s="1"/>
  <c r="R455" i="139" s="1"/>
  <c r="K221" i="139"/>
  <c r="G503" i="139"/>
  <c r="P503" i="139"/>
  <c r="I504" i="139"/>
  <c r="K505" i="139"/>
  <c r="K507" i="139"/>
  <c r="K21" i="139"/>
  <c r="K511" i="139"/>
  <c r="C513" i="139"/>
  <c r="K25" i="139"/>
  <c r="I513" i="139"/>
  <c r="K515" i="139"/>
  <c r="K517" i="139"/>
  <c r="K519" i="139"/>
  <c r="K521" i="139"/>
  <c r="L55" i="139"/>
  <c r="R55" i="139" s="1"/>
  <c r="K65" i="139"/>
  <c r="J513" i="139"/>
  <c r="K96" i="139"/>
  <c r="D509" i="139"/>
  <c r="K141" i="139"/>
  <c r="K145" i="139"/>
  <c r="R185" i="139"/>
  <c r="K215" i="139"/>
  <c r="N215" i="139"/>
  <c r="R255" i="139"/>
  <c r="R305" i="139"/>
  <c r="K336" i="139"/>
  <c r="R378" i="139"/>
  <c r="K384" i="139"/>
  <c r="R65" i="139"/>
  <c r="P513" i="139"/>
  <c r="R175" i="139"/>
  <c r="R216" i="139"/>
  <c r="H503" i="139"/>
  <c r="Q15" i="139"/>
  <c r="Q503" i="139" s="1"/>
  <c r="L509" i="139"/>
  <c r="R21" i="139"/>
  <c r="Q509" i="139"/>
  <c r="R511" i="139"/>
  <c r="Q513" i="139"/>
  <c r="R505" i="139"/>
  <c r="R507" i="139"/>
  <c r="D504" i="139"/>
  <c r="T127" i="139"/>
  <c r="T167" i="139" s="1"/>
  <c r="T207" i="139" s="1"/>
  <c r="T247" i="139" s="1"/>
  <c r="T287" i="139" s="1"/>
  <c r="T328" i="139" s="1"/>
  <c r="T370" i="139" s="1"/>
  <c r="T410" i="139" s="1"/>
  <c r="T454" i="139" s="1"/>
  <c r="L135" i="139"/>
  <c r="R135" i="139" s="1"/>
  <c r="K175" i="139"/>
  <c r="K176" i="139"/>
  <c r="R176" i="139"/>
  <c r="R221" i="139"/>
  <c r="R265" i="139"/>
  <c r="K295" i="139"/>
  <c r="K296" i="139"/>
  <c r="K342" i="139"/>
  <c r="K346" i="139"/>
  <c r="R388" i="139"/>
  <c r="M504" i="139"/>
  <c r="R16" i="139"/>
  <c r="K15" i="139"/>
  <c r="K503" i="139" s="1"/>
  <c r="C503" i="139"/>
  <c r="I503" i="139"/>
  <c r="G509" i="139"/>
  <c r="R25" i="139"/>
  <c r="K514" i="139"/>
  <c r="K516" i="139"/>
  <c r="K518" i="139"/>
  <c r="K520" i="139"/>
  <c r="K522" i="139"/>
  <c r="K55" i="139"/>
  <c r="K56" i="139"/>
  <c r="E504" i="139"/>
  <c r="K256" i="139"/>
  <c r="K305" i="139"/>
  <c r="D513" i="139"/>
  <c r="R379" i="139"/>
  <c r="R419" i="139"/>
  <c r="K419" i="139"/>
  <c r="C504" i="139"/>
  <c r="C509" i="139"/>
  <c r="U87" i="139"/>
  <c r="U127" i="139" s="1"/>
  <c r="U167" i="139" s="1"/>
  <c r="U207" i="139" s="1"/>
  <c r="U247" i="139" s="1"/>
  <c r="U287" i="139" s="1"/>
  <c r="U328" i="139" s="1"/>
  <c r="U370" i="139" s="1"/>
  <c r="U410" i="139" s="1"/>
  <c r="U454" i="139" s="1"/>
  <c r="L513" i="139"/>
  <c r="M522" i="66"/>
  <c r="M521" i="66"/>
  <c r="M520" i="66"/>
  <c r="M519" i="66"/>
  <c r="M518" i="66"/>
  <c r="M517" i="66"/>
  <c r="M516" i="66"/>
  <c r="M515" i="66"/>
  <c r="M514" i="66"/>
  <c r="M512" i="66"/>
  <c r="M511" i="66"/>
  <c r="M510" i="66"/>
  <c r="M508" i="66"/>
  <c r="M507" i="66"/>
  <c r="M506" i="66"/>
  <c r="M505" i="66"/>
  <c r="M472" i="66"/>
  <c r="M468" i="66"/>
  <c r="M463" i="66"/>
  <c r="M462" i="66" s="1"/>
  <c r="M428" i="66"/>
  <c r="M424" i="66"/>
  <c r="M419" i="66"/>
  <c r="M418" i="66" s="1"/>
  <c r="M388" i="66"/>
  <c r="M384" i="66"/>
  <c r="M379" i="66"/>
  <c r="M378" i="66" s="1"/>
  <c r="M346" i="66"/>
  <c r="M342" i="66"/>
  <c r="M337" i="66"/>
  <c r="M336" i="66" s="1"/>
  <c r="M305" i="66"/>
  <c r="M301" i="66"/>
  <c r="M296" i="66"/>
  <c r="M295" i="66" s="1"/>
  <c r="M265" i="66"/>
  <c r="M261" i="66"/>
  <c r="M256" i="66"/>
  <c r="M255" i="66" s="1"/>
  <c r="M225" i="66"/>
  <c r="M221" i="66"/>
  <c r="M216" i="66"/>
  <c r="M215" i="66" s="1"/>
  <c r="M185" i="66"/>
  <c r="M181" i="66"/>
  <c r="M176" i="66"/>
  <c r="M175" i="66" s="1"/>
  <c r="M145" i="66"/>
  <c r="M141" i="66"/>
  <c r="M136" i="66"/>
  <c r="M135" i="66" s="1"/>
  <c r="M105" i="66"/>
  <c r="M101" i="66"/>
  <c r="M96" i="66"/>
  <c r="M95" i="66" s="1"/>
  <c r="M61" i="66"/>
  <c r="M56" i="66"/>
  <c r="M55" i="66" s="1"/>
  <c r="M25" i="66"/>
  <c r="M21" i="66"/>
  <c r="M16" i="66"/>
  <c r="M15" i="66" s="1"/>
  <c r="M8" i="66"/>
  <c r="M329" i="66" s="1"/>
  <c r="M7" i="66"/>
  <c r="M328" i="66" s="1"/>
  <c r="M207" i="66" s="1"/>
  <c r="M127" i="66" s="1"/>
  <c r="M370" i="66" s="1"/>
  <c r="M247" i="66" s="1"/>
  <c r="M287" i="66" s="1"/>
  <c r="M167" i="66" s="1"/>
  <c r="M454" i="66" s="1"/>
  <c r="M410" i="66" s="1"/>
  <c r="M47" i="66" s="1"/>
  <c r="M522" i="122"/>
  <c r="M521" i="122"/>
  <c r="M520" i="122"/>
  <c r="M519" i="122"/>
  <c r="M518" i="122"/>
  <c r="M517" i="122"/>
  <c r="M516" i="122"/>
  <c r="M515" i="122"/>
  <c r="M514" i="122"/>
  <c r="M512" i="122"/>
  <c r="M511" i="122"/>
  <c r="M510" i="122"/>
  <c r="M508" i="122"/>
  <c r="M507" i="122"/>
  <c r="M506" i="122"/>
  <c r="M505" i="122"/>
  <c r="M472" i="122"/>
  <c r="M468" i="122"/>
  <c r="M463" i="122"/>
  <c r="M462" i="122" s="1"/>
  <c r="M388" i="122"/>
  <c r="M384" i="122"/>
  <c r="M379" i="122"/>
  <c r="M378" i="122" s="1"/>
  <c r="M346" i="122"/>
  <c r="M342" i="122"/>
  <c r="M337" i="122"/>
  <c r="M336" i="122" s="1"/>
  <c r="M305" i="122"/>
  <c r="M301" i="122"/>
  <c r="M296" i="122"/>
  <c r="M295" i="122" s="1"/>
  <c r="M265" i="122"/>
  <c r="M261" i="122"/>
  <c r="M256" i="122"/>
  <c r="M255" i="122" s="1"/>
  <c r="M225" i="122"/>
  <c r="M221" i="122"/>
  <c r="M216" i="122"/>
  <c r="M215" i="122" s="1"/>
  <c r="M185" i="122"/>
  <c r="M181" i="122"/>
  <c r="M176" i="122"/>
  <c r="M175" i="122" s="1"/>
  <c r="M145" i="122"/>
  <c r="M141" i="122"/>
  <c r="M136" i="122"/>
  <c r="M135" i="122" s="1"/>
  <c r="M105" i="122"/>
  <c r="M101" i="122"/>
  <c r="M96" i="122"/>
  <c r="M95" i="122" s="1"/>
  <c r="M65" i="122"/>
  <c r="M61" i="122"/>
  <c r="M56" i="122"/>
  <c r="M55" i="122" s="1"/>
  <c r="M25" i="122"/>
  <c r="M513" i="122" s="1"/>
  <c r="M21" i="122"/>
  <c r="M509" i="122" s="1"/>
  <c r="M16" i="122"/>
  <c r="M504" i="122" s="1"/>
  <c r="M522" i="120"/>
  <c r="M521" i="120"/>
  <c r="M520" i="120"/>
  <c r="M519" i="120"/>
  <c r="M518" i="120"/>
  <c r="M517" i="120"/>
  <c r="M516" i="120"/>
  <c r="M515" i="120"/>
  <c r="M514" i="120"/>
  <c r="M512" i="120"/>
  <c r="M511" i="120"/>
  <c r="M510" i="120"/>
  <c r="M508" i="120"/>
  <c r="M507" i="120"/>
  <c r="M506" i="120"/>
  <c r="M505" i="120"/>
  <c r="M472" i="120"/>
  <c r="M468" i="120"/>
  <c r="M463" i="120"/>
  <c r="M462" i="120" s="1"/>
  <c r="M424" i="120"/>
  <c r="M419" i="120"/>
  <c r="M418" i="120" s="1"/>
  <c r="M388" i="120"/>
  <c r="M384" i="120"/>
  <c r="M379" i="120"/>
  <c r="M378" i="120" s="1"/>
  <c r="M346" i="120"/>
  <c r="M342" i="120"/>
  <c r="M337" i="120"/>
  <c r="M336" i="120" s="1"/>
  <c r="M305" i="120"/>
  <c r="M301" i="120"/>
  <c r="M296" i="120"/>
  <c r="M295" i="120" s="1"/>
  <c r="M265" i="120"/>
  <c r="M261" i="120"/>
  <c r="M256" i="120"/>
  <c r="M255" i="120" s="1"/>
  <c r="M225" i="120"/>
  <c r="M221" i="120"/>
  <c r="M216" i="120"/>
  <c r="M215" i="120" s="1"/>
  <c r="M185" i="120"/>
  <c r="M181" i="120"/>
  <c r="M176" i="120"/>
  <c r="M175" i="120" s="1"/>
  <c r="M145" i="120"/>
  <c r="M141" i="120"/>
  <c r="M136" i="120"/>
  <c r="M135" i="120" s="1"/>
  <c r="M105" i="120"/>
  <c r="M101" i="120"/>
  <c r="M96" i="120"/>
  <c r="M95" i="120" s="1"/>
  <c r="M65" i="120"/>
  <c r="M61" i="120"/>
  <c r="M56" i="120"/>
  <c r="M55" i="120" s="1"/>
  <c r="M25" i="120"/>
  <c r="M513" i="120" s="1"/>
  <c r="M21" i="120"/>
  <c r="M16" i="120"/>
  <c r="M522" i="121"/>
  <c r="M521" i="121"/>
  <c r="M520" i="121"/>
  <c r="M519" i="121"/>
  <c r="M518" i="121"/>
  <c r="M517" i="121"/>
  <c r="M516" i="121"/>
  <c r="M515" i="121"/>
  <c r="M514" i="121"/>
  <c r="M512" i="121"/>
  <c r="M511" i="121"/>
  <c r="M510" i="121"/>
  <c r="M508" i="121"/>
  <c r="M507" i="121"/>
  <c r="M506" i="121"/>
  <c r="M505" i="121"/>
  <c r="M472" i="121"/>
  <c r="M468" i="121"/>
  <c r="M463" i="121"/>
  <c r="M462" i="121" s="1"/>
  <c r="M428" i="121"/>
  <c r="M424" i="121"/>
  <c r="M419" i="121"/>
  <c r="M418" i="121" s="1"/>
  <c r="M388" i="121"/>
  <c r="M384" i="121"/>
  <c r="M379" i="121"/>
  <c r="M378" i="121" s="1"/>
  <c r="M346" i="121"/>
  <c r="M342" i="121"/>
  <c r="M337" i="121"/>
  <c r="M336" i="121" s="1"/>
  <c r="M305" i="121"/>
  <c r="M301" i="121"/>
  <c r="M296" i="121"/>
  <c r="M295" i="121" s="1"/>
  <c r="M265" i="121"/>
  <c r="M261" i="121"/>
  <c r="M256" i="121"/>
  <c r="M255" i="121" s="1"/>
  <c r="M225" i="121"/>
  <c r="M221" i="121"/>
  <c r="M216" i="121"/>
  <c r="M215" i="121" s="1"/>
  <c r="M185" i="121"/>
  <c r="M181" i="121"/>
  <c r="M176" i="121"/>
  <c r="M175" i="121" s="1"/>
  <c r="M145" i="121"/>
  <c r="M141" i="121"/>
  <c r="M136" i="121"/>
  <c r="M135" i="121" s="1"/>
  <c r="M105" i="121"/>
  <c r="M101" i="121"/>
  <c r="M96" i="121"/>
  <c r="M95" i="121" s="1"/>
  <c r="M65" i="121"/>
  <c r="M61" i="121"/>
  <c r="M56" i="121"/>
  <c r="M55" i="121" s="1"/>
  <c r="M25" i="121"/>
  <c r="M513" i="121" s="1"/>
  <c r="M21" i="121"/>
  <c r="M16" i="121"/>
  <c r="M522" i="64"/>
  <c r="M521" i="64"/>
  <c r="M520" i="64"/>
  <c r="M519" i="64"/>
  <c r="M518" i="64"/>
  <c r="M517" i="64"/>
  <c r="M516" i="64"/>
  <c r="M515" i="64"/>
  <c r="M514" i="64"/>
  <c r="M512" i="64"/>
  <c r="M511" i="64"/>
  <c r="M510" i="64"/>
  <c r="M508" i="64"/>
  <c r="M507" i="64"/>
  <c r="M506" i="64"/>
  <c r="M505" i="64"/>
  <c r="M472" i="64"/>
  <c r="M468" i="64"/>
  <c r="M463" i="64"/>
  <c r="M462" i="64" s="1"/>
  <c r="M428" i="64"/>
  <c r="M424" i="64"/>
  <c r="M419" i="64"/>
  <c r="M418" i="64" s="1"/>
  <c r="M388" i="64"/>
  <c r="M384" i="64"/>
  <c r="M379" i="64"/>
  <c r="M378" i="64" s="1"/>
  <c r="M346" i="64"/>
  <c r="M342" i="64"/>
  <c r="M337" i="64"/>
  <c r="M336" i="64" s="1"/>
  <c r="M305" i="64"/>
  <c r="M301" i="64"/>
  <c r="M296" i="64"/>
  <c r="M295" i="64" s="1"/>
  <c r="M265" i="64"/>
  <c r="M261" i="64"/>
  <c r="M256" i="64"/>
  <c r="M255" i="64" s="1"/>
  <c r="M225" i="64"/>
  <c r="M221" i="64"/>
  <c r="M216" i="64"/>
  <c r="M215" i="64" s="1"/>
  <c r="M185" i="64"/>
  <c r="M181" i="64"/>
  <c r="M176" i="64"/>
  <c r="M175" i="64" s="1"/>
  <c r="M145" i="64"/>
  <c r="M141" i="64"/>
  <c r="M136" i="64"/>
  <c r="M135" i="64" s="1"/>
  <c r="M105" i="64"/>
  <c r="M101" i="64"/>
  <c r="M96" i="64"/>
  <c r="M95" i="64" s="1"/>
  <c r="M65" i="64"/>
  <c r="M61" i="64"/>
  <c r="M56" i="64"/>
  <c r="M55" i="64" s="1"/>
  <c r="M25" i="64"/>
  <c r="M21" i="64"/>
  <c r="M16" i="64"/>
  <c r="K504" i="139" l="1"/>
  <c r="M504" i="64"/>
  <c r="M504" i="121"/>
  <c r="M504" i="120"/>
  <c r="M15" i="122"/>
  <c r="M503" i="122" s="1"/>
  <c r="M509" i="121"/>
  <c r="K509" i="139"/>
  <c r="R504" i="139"/>
  <c r="R509" i="139"/>
  <c r="K513" i="139"/>
  <c r="L503" i="139"/>
  <c r="N503" i="139"/>
  <c r="R215" i="139"/>
  <c r="R15" i="139"/>
  <c r="R513" i="139"/>
  <c r="M503" i="66"/>
  <c r="M509" i="64"/>
  <c r="M15" i="121"/>
  <c r="M503" i="121" s="1"/>
  <c r="M15" i="120"/>
  <c r="M503" i="120" s="1"/>
  <c r="M509" i="66"/>
  <c r="M513" i="66"/>
  <c r="M513" i="64"/>
  <c r="M15" i="64"/>
  <c r="M503" i="64" s="1"/>
  <c r="M509" i="120"/>
  <c r="M504" i="66"/>
  <c r="Q522" i="138"/>
  <c r="P522" i="138"/>
  <c r="M522" i="138"/>
  <c r="L522" i="138"/>
  <c r="J522" i="138"/>
  <c r="I522" i="138"/>
  <c r="F522" i="138"/>
  <c r="E522" i="138"/>
  <c r="D522" i="138"/>
  <c r="C522" i="138"/>
  <c r="S521" i="138"/>
  <c r="Q521" i="138"/>
  <c r="P521" i="138"/>
  <c r="M521" i="138"/>
  <c r="L521" i="138"/>
  <c r="J521" i="138"/>
  <c r="I521" i="138"/>
  <c r="F521" i="138"/>
  <c r="E521" i="138"/>
  <c r="D521" i="138"/>
  <c r="C521" i="138"/>
  <c r="S520" i="138"/>
  <c r="Q520" i="138"/>
  <c r="P520" i="138"/>
  <c r="M520" i="138"/>
  <c r="L520" i="138"/>
  <c r="J520" i="138"/>
  <c r="I520" i="138"/>
  <c r="F520" i="138"/>
  <c r="E520" i="138"/>
  <c r="D520" i="138"/>
  <c r="C520" i="138"/>
  <c r="S519" i="138"/>
  <c r="Q519" i="138"/>
  <c r="P519" i="138"/>
  <c r="M519" i="138"/>
  <c r="L519" i="138"/>
  <c r="J519" i="138"/>
  <c r="I519" i="138"/>
  <c r="F519" i="138"/>
  <c r="E519" i="138"/>
  <c r="D519" i="138"/>
  <c r="C519" i="138"/>
  <c r="S518" i="138"/>
  <c r="Q518" i="138"/>
  <c r="P518" i="138"/>
  <c r="M518" i="138"/>
  <c r="L518" i="138"/>
  <c r="J518" i="138"/>
  <c r="I518" i="138"/>
  <c r="F518" i="138"/>
  <c r="E518" i="138"/>
  <c r="D518" i="138"/>
  <c r="C518" i="138"/>
  <c r="S517" i="138"/>
  <c r="Q517" i="138"/>
  <c r="P517" i="138"/>
  <c r="M517" i="138"/>
  <c r="L517" i="138"/>
  <c r="J517" i="138"/>
  <c r="I517" i="138"/>
  <c r="F517" i="138"/>
  <c r="E517" i="138"/>
  <c r="D517" i="138"/>
  <c r="C517" i="138"/>
  <c r="Q516" i="138"/>
  <c r="P516" i="138"/>
  <c r="M516" i="138"/>
  <c r="L516" i="138"/>
  <c r="J516" i="138"/>
  <c r="I516" i="138"/>
  <c r="F516" i="138"/>
  <c r="E516" i="138"/>
  <c r="D516" i="138"/>
  <c r="C516" i="138"/>
  <c r="Q515" i="138"/>
  <c r="P515" i="138"/>
  <c r="M515" i="138"/>
  <c r="L515" i="138"/>
  <c r="J515" i="138"/>
  <c r="I515" i="138"/>
  <c r="F515" i="138"/>
  <c r="E515" i="138"/>
  <c r="D515" i="138"/>
  <c r="C515" i="138"/>
  <c r="Q514" i="138"/>
  <c r="P514" i="138"/>
  <c r="M514" i="138"/>
  <c r="L514" i="138"/>
  <c r="J514" i="138"/>
  <c r="I514" i="138"/>
  <c r="F514" i="138"/>
  <c r="E514" i="138"/>
  <c r="D514" i="138"/>
  <c r="C514" i="138"/>
  <c r="Q512" i="138"/>
  <c r="P512" i="138"/>
  <c r="M512" i="138"/>
  <c r="L512" i="138"/>
  <c r="J512" i="138"/>
  <c r="I512" i="138"/>
  <c r="F512" i="138"/>
  <c r="E512" i="138"/>
  <c r="D512" i="138"/>
  <c r="C512" i="138"/>
  <c r="Q511" i="138"/>
  <c r="P511" i="138"/>
  <c r="N511" i="138"/>
  <c r="M511" i="138"/>
  <c r="L511" i="138"/>
  <c r="J511" i="138"/>
  <c r="I511" i="138"/>
  <c r="G511" i="138"/>
  <c r="F511" i="138"/>
  <c r="E511" i="138"/>
  <c r="D511" i="138"/>
  <c r="C511" i="138"/>
  <c r="Q510" i="138"/>
  <c r="P510" i="138"/>
  <c r="N510" i="138"/>
  <c r="M510" i="138"/>
  <c r="L510" i="138"/>
  <c r="J510" i="138"/>
  <c r="I510" i="138"/>
  <c r="G510" i="138"/>
  <c r="F510" i="138"/>
  <c r="E510" i="138"/>
  <c r="D510" i="138"/>
  <c r="C510" i="138"/>
  <c r="Q508" i="138"/>
  <c r="P508" i="138"/>
  <c r="O508" i="138"/>
  <c r="N508" i="138"/>
  <c r="M508" i="138"/>
  <c r="L508" i="138"/>
  <c r="J508" i="138"/>
  <c r="I508" i="138"/>
  <c r="H508" i="138"/>
  <c r="G508" i="138"/>
  <c r="F508" i="138"/>
  <c r="E508" i="138"/>
  <c r="D508" i="138"/>
  <c r="C508" i="138"/>
  <c r="Q507" i="138"/>
  <c r="P507" i="138"/>
  <c r="O507" i="138"/>
  <c r="N507" i="138"/>
  <c r="M507" i="138"/>
  <c r="L507" i="138"/>
  <c r="J507" i="138"/>
  <c r="I507" i="138"/>
  <c r="H507" i="138"/>
  <c r="G507" i="138"/>
  <c r="F507" i="138"/>
  <c r="E507" i="138"/>
  <c r="D507" i="138"/>
  <c r="C507" i="138"/>
  <c r="Q506" i="138"/>
  <c r="P506" i="138"/>
  <c r="O506" i="138"/>
  <c r="N506" i="138"/>
  <c r="M506" i="138"/>
  <c r="L506" i="138"/>
  <c r="J506" i="138"/>
  <c r="I506" i="138"/>
  <c r="H506" i="138"/>
  <c r="G506" i="138"/>
  <c r="F506" i="138"/>
  <c r="E506" i="138"/>
  <c r="D506" i="138"/>
  <c r="C506" i="138"/>
  <c r="Q505" i="138"/>
  <c r="P505" i="138"/>
  <c r="O505" i="138"/>
  <c r="N505" i="138"/>
  <c r="M505" i="138"/>
  <c r="L505" i="138"/>
  <c r="J505" i="138"/>
  <c r="I505" i="138"/>
  <c r="H505" i="138"/>
  <c r="G505" i="138"/>
  <c r="F505" i="138"/>
  <c r="E505" i="138"/>
  <c r="D505" i="138"/>
  <c r="C505" i="138"/>
  <c r="E503" i="138"/>
  <c r="D503" i="138"/>
  <c r="R481" i="138"/>
  <c r="K481" i="138"/>
  <c r="R480" i="138"/>
  <c r="K480" i="138"/>
  <c r="R479" i="138"/>
  <c r="K479" i="138"/>
  <c r="R478" i="138"/>
  <c r="K478" i="138"/>
  <c r="R477" i="138"/>
  <c r="K477" i="138"/>
  <c r="R476" i="138"/>
  <c r="K476" i="138"/>
  <c r="R475" i="138"/>
  <c r="K475" i="138"/>
  <c r="R474" i="138"/>
  <c r="K474" i="138"/>
  <c r="R473" i="138"/>
  <c r="K473" i="138"/>
  <c r="Q472" i="138"/>
  <c r="P472" i="138"/>
  <c r="M472" i="138"/>
  <c r="L472" i="138"/>
  <c r="J472" i="138"/>
  <c r="K472" i="138" s="1"/>
  <c r="I472" i="138"/>
  <c r="F472" i="138"/>
  <c r="E472" i="138"/>
  <c r="D472" i="138"/>
  <c r="C472" i="138"/>
  <c r="R471" i="138"/>
  <c r="K471" i="138"/>
  <c r="R470" i="138"/>
  <c r="K470" i="138"/>
  <c r="R469" i="138"/>
  <c r="K469" i="138"/>
  <c r="Q468" i="138"/>
  <c r="P468" i="138"/>
  <c r="N468" i="138"/>
  <c r="M468" i="138"/>
  <c r="L468" i="138"/>
  <c r="J468" i="138"/>
  <c r="I468" i="138"/>
  <c r="G468" i="138"/>
  <c r="F468" i="138"/>
  <c r="E468" i="138"/>
  <c r="D468" i="138"/>
  <c r="C468" i="138"/>
  <c r="R467" i="138"/>
  <c r="K467" i="138"/>
  <c r="R466" i="138"/>
  <c r="K466" i="138"/>
  <c r="R465" i="138"/>
  <c r="K465" i="138"/>
  <c r="R464" i="138"/>
  <c r="K464" i="138"/>
  <c r="Q463" i="138"/>
  <c r="Q462" i="138" s="1"/>
  <c r="P463" i="138"/>
  <c r="O463" i="138"/>
  <c r="N463" i="138"/>
  <c r="N462" i="138" s="1"/>
  <c r="M463" i="138"/>
  <c r="L463" i="138"/>
  <c r="J463" i="138"/>
  <c r="I463" i="138"/>
  <c r="I462" i="138" s="1"/>
  <c r="H463" i="138"/>
  <c r="H462" i="138" s="1"/>
  <c r="G463" i="138"/>
  <c r="F463" i="138"/>
  <c r="E463" i="138"/>
  <c r="D463" i="138"/>
  <c r="C463" i="138"/>
  <c r="P462" i="138"/>
  <c r="O462" i="138"/>
  <c r="L462" i="138"/>
  <c r="J462" i="138"/>
  <c r="G462" i="138"/>
  <c r="F462" i="138"/>
  <c r="C462" i="138"/>
  <c r="R437" i="138"/>
  <c r="K437" i="138"/>
  <c r="R436" i="138"/>
  <c r="K436" i="138"/>
  <c r="R435" i="138"/>
  <c r="K435" i="138"/>
  <c r="R434" i="138"/>
  <c r="K434" i="138"/>
  <c r="R433" i="138"/>
  <c r="K433" i="138"/>
  <c r="R432" i="138"/>
  <c r="K432" i="138"/>
  <c r="R431" i="138"/>
  <c r="K431" i="138"/>
  <c r="R430" i="138"/>
  <c r="K430" i="138"/>
  <c r="R429" i="138"/>
  <c r="K429" i="138"/>
  <c r="Q428" i="138"/>
  <c r="P428" i="138"/>
  <c r="M428" i="138"/>
  <c r="L428" i="138"/>
  <c r="R428" i="138" s="1"/>
  <c r="F428" i="138"/>
  <c r="E428" i="138"/>
  <c r="D428" i="138"/>
  <c r="C428" i="138"/>
  <c r="R427" i="138"/>
  <c r="K427" i="138"/>
  <c r="R426" i="138"/>
  <c r="K426" i="138"/>
  <c r="R425" i="138"/>
  <c r="K425" i="138"/>
  <c r="Q424" i="138"/>
  <c r="P424" i="138"/>
  <c r="N424" i="138"/>
  <c r="M424" i="138"/>
  <c r="L424" i="138"/>
  <c r="K424" i="138"/>
  <c r="I424" i="138"/>
  <c r="G424" i="138"/>
  <c r="F424" i="138"/>
  <c r="E424" i="138"/>
  <c r="D424" i="138"/>
  <c r="C424" i="138"/>
  <c r="V423" i="138"/>
  <c r="R423" i="138"/>
  <c r="K423" i="138"/>
  <c r="R422" i="138"/>
  <c r="K422" i="138"/>
  <c r="R421" i="138"/>
  <c r="K421" i="138"/>
  <c r="R420" i="138"/>
  <c r="K420" i="138"/>
  <c r="Q419" i="138"/>
  <c r="Q418" i="138" s="1"/>
  <c r="P419" i="138"/>
  <c r="P418" i="138" s="1"/>
  <c r="O419" i="138"/>
  <c r="O418" i="138" s="1"/>
  <c r="N419" i="138"/>
  <c r="N418" i="138" s="1"/>
  <c r="M419" i="138"/>
  <c r="M418" i="138" s="1"/>
  <c r="L419" i="138"/>
  <c r="I419" i="138"/>
  <c r="I418" i="138" s="1"/>
  <c r="H419" i="138"/>
  <c r="G419" i="138"/>
  <c r="G418" i="138" s="1"/>
  <c r="F419" i="138"/>
  <c r="F418" i="138" s="1"/>
  <c r="C419" i="138"/>
  <c r="L418" i="138"/>
  <c r="H418" i="138"/>
  <c r="R397" i="138"/>
  <c r="K397" i="138"/>
  <c r="R396" i="138"/>
  <c r="K396" i="138"/>
  <c r="R395" i="138"/>
  <c r="K395" i="138"/>
  <c r="R394" i="138"/>
  <c r="K394" i="138"/>
  <c r="R393" i="138"/>
  <c r="K393" i="138"/>
  <c r="R392" i="138"/>
  <c r="K392" i="138"/>
  <c r="R391" i="138"/>
  <c r="K391" i="138"/>
  <c r="R390" i="138"/>
  <c r="K390" i="138"/>
  <c r="R389" i="138"/>
  <c r="K389" i="138"/>
  <c r="Q388" i="138"/>
  <c r="P388" i="138"/>
  <c r="M388" i="138"/>
  <c r="L388" i="138"/>
  <c r="K388" i="138"/>
  <c r="J388" i="138"/>
  <c r="I388" i="138"/>
  <c r="F388" i="138"/>
  <c r="E388" i="138"/>
  <c r="D388" i="138"/>
  <c r="C388" i="138"/>
  <c r="R387" i="138"/>
  <c r="K387" i="138"/>
  <c r="R386" i="138"/>
  <c r="K386" i="138"/>
  <c r="R385" i="138"/>
  <c r="K385" i="138"/>
  <c r="Q384" i="138"/>
  <c r="P384" i="138"/>
  <c r="N384" i="138"/>
  <c r="M384" i="138"/>
  <c r="L384" i="138"/>
  <c r="J384" i="138"/>
  <c r="I384" i="138"/>
  <c r="G384" i="138"/>
  <c r="F384" i="138"/>
  <c r="E384" i="138"/>
  <c r="D384" i="138"/>
  <c r="C384" i="138"/>
  <c r="R383" i="138"/>
  <c r="K383" i="138"/>
  <c r="R382" i="138"/>
  <c r="K382" i="138"/>
  <c r="R381" i="138"/>
  <c r="K381" i="138"/>
  <c r="R380" i="138"/>
  <c r="K380" i="138"/>
  <c r="Q379" i="138"/>
  <c r="Q378" i="138" s="1"/>
  <c r="P379" i="138"/>
  <c r="P378" i="138" s="1"/>
  <c r="O379" i="138"/>
  <c r="N379" i="138"/>
  <c r="N378" i="138" s="1"/>
  <c r="M379" i="138"/>
  <c r="L379" i="138"/>
  <c r="L378" i="138" s="1"/>
  <c r="J379" i="138"/>
  <c r="I379" i="138"/>
  <c r="I378" i="138" s="1"/>
  <c r="H379" i="138"/>
  <c r="G379" i="138"/>
  <c r="F379" i="138"/>
  <c r="E379" i="138"/>
  <c r="D379" i="138"/>
  <c r="C379" i="138"/>
  <c r="O378" i="138"/>
  <c r="M378" i="138"/>
  <c r="J378" i="138"/>
  <c r="H378" i="138"/>
  <c r="G378" i="138"/>
  <c r="F378" i="138"/>
  <c r="C378" i="138"/>
  <c r="R355" i="138"/>
  <c r="K355" i="138"/>
  <c r="R354" i="138"/>
  <c r="K354" i="138"/>
  <c r="R353" i="138"/>
  <c r="K353" i="138"/>
  <c r="R352" i="138"/>
  <c r="K352" i="138"/>
  <c r="R351" i="138"/>
  <c r="K351" i="138"/>
  <c r="R350" i="138"/>
  <c r="K350" i="138"/>
  <c r="R349" i="138"/>
  <c r="K349" i="138"/>
  <c r="R348" i="138"/>
  <c r="K348" i="138"/>
  <c r="R347" i="138"/>
  <c r="K347" i="138"/>
  <c r="Q346" i="138"/>
  <c r="P346" i="138"/>
  <c r="M346" i="138"/>
  <c r="L346" i="138"/>
  <c r="J346" i="138"/>
  <c r="I346" i="138"/>
  <c r="F346" i="138"/>
  <c r="E346" i="138"/>
  <c r="D346" i="138"/>
  <c r="C346" i="138"/>
  <c r="R345" i="138"/>
  <c r="K345" i="138"/>
  <c r="R344" i="138"/>
  <c r="K344" i="138"/>
  <c r="R343" i="138"/>
  <c r="K343" i="138"/>
  <c r="Q342" i="138"/>
  <c r="P342" i="138"/>
  <c r="N342" i="138"/>
  <c r="M342" i="138"/>
  <c r="L342" i="138"/>
  <c r="J342" i="138"/>
  <c r="I342" i="138"/>
  <c r="G342" i="138"/>
  <c r="F342" i="138"/>
  <c r="E342" i="138"/>
  <c r="D342" i="138"/>
  <c r="C342" i="138"/>
  <c r="R341" i="138"/>
  <c r="K341" i="138"/>
  <c r="R340" i="138"/>
  <c r="K340" i="138"/>
  <c r="R339" i="138"/>
  <c r="K339" i="138"/>
  <c r="R338" i="138"/>
  <c r="K338" i="138"/>
  <c r="Q337" i="138"/>
  <c r="Q336" i="138" s="1"/>
  <c r="P337" i="138"/>
  <c r="P336" i="138" s="1"/>
  <c r="O337" i="138"/>
  <c r="N337" i="138"/>
  <c r="M337" i="138"/>
  <c r="M336" i="138" s="1"/>
  <c r="L337" i="138"/>
  <c r="J337" i="138"/>
  <c r="J336" i="138" s="1"/>
  <c r="I337" i="138"/>
  <c r="I336" i="138" s="1"/>
  <c r="H337" i="138"/>
  <c r="H336" i="138" s="1"/>
  <c r="G337" i="138"/>
  <c r="G336" i="138" s="1"/>
  <c r="F337" i="138"/>
  <c r="E337" i="138"/>
  <c r="D337" i="138"/>
  <c r="C337" i="138"/>
  <c r="O336" i="138"/>
  <c r="N336" i="138"/>
  <c r="F336" i="138"/>
  <c r="R314" i="138"/>
  <c r="K314" i="138"/>
  <c r="R313" i="138"/>
  <c r="K313" i="138"/>
  <c r="R312" i="138"/>
  <c r="K312" i="138"/>
  <c r="R311" i="138"/>
  <c r="K311" i="138"/>
  <c r="R310" i="138"/>
  <c r="K310" i="138"/>
  <c r="R309" i="138"/>
  <c r="K309" i="138"/>
  <c r="R308" i="138"/>
  <c r="K308" i="138"/>
  <c r="R307" i="138"/>
  <c r="K307" i="138"/>
  <c r="R306" i="138"/>
  <c r="K306" i="138"/>
  <c r="Q305" i="138"/>
  <c r="P305" i="138"/>
  <c r="M305" i="138"/>
  <c r="L305" i="138"/>
  <c r="J305" i="138"/>
  <c r="I305" i="138"/>
  <c r="F305" i="138"/>
  <c r="E305" i="138"/>
  <c r="D305" i="138"/>
  <c r="C305" i="138"/>
  <c r="R304" i="138"/>
  <c r="K304" i="138"/>
  <c r="R303" i="138"/>
  <c r="K303" i="138"/>
  <c r="R302" i="138"/>
  <c r="K302" i="138"/>
  <c r="Q301" i="138"/>
  <c r="P301" i="138"/>
  <c r="N301" i="138"/>
  <c r="M301" i="138"/>
  <c r="L301" i="138"/>
  <c r="J301" i="138"/>
  <c r="I301" i="138"/>
  <c r="G301" i="138"/>
  <c r="F301" i="138"/>
  <c r="E301" i="138"/>
  <c r="D301" i="138"/>
  <c r="C301" i="138"/>
  <c r="R300" i="138"/>
  <c r="K300" i="138"/>
  <c r="R299" i="138"/>
  <c r="K299" i="138"/>
  <c r="R298" i="138"/>
  <c r="K298" i="138"/>
  <c r="R297" i="138"/>
  <c r="K297" i="138"/>
  <c r="Q296" i="138"/>
  <c r="P296" i="138"/>
  <c r="P295" i="138" s="1"/>
  <c r="O296" i="138"/>
  <c r="O295" i="138" s="1"/>
  <c r="N296" i="138"/>
  <c r="M296" i="138"/>
  <c r="L296" i="138"/>
  <c r="J296" i="138"/>
  <c r="I296" i="138"/>
  <c r="H296" i="138"/>
  <c r="H295" i="138" s="1"/>
  <c r="G296" i="138"/>
  <c r="G295" i="138" s="1"/>
  <c r="F296" i="138"/>
  <c r="F295" i="138" s="1"/>
  <c r="E296" i="138"/>
  <c r="D296" i="138"/>
  <c r="C296" i="138"/>
  <c r="C295" i="138" s="1"/>
  <c r="Q295" i="138"/>
  <c r="N295" i="138"/>
  <c r="M295" i="138"/>
  <c r="J295" i="138"/>
  <c r="I295" i="138"/>
  <c r="R274" i="138"/>
  <c r="K274" i="138"/>
  <c r="R273" i="138"/>
  <c r="K273" i="138"/>
  <c r="R272" i="138"/>
  <c r="K272" i="138"/>
  <c r="R271" i="138"/>
  <c r="K271" i="138"/>
  <c r="R270" i="138"/>
  <c r="K270" i="138"/>
  <c r="R269" i="138"/>
  <c r="K269" i="138"/>
  <c r="R268" i="138"/>
  <c r="K268" i="138"/>
  <c r="R267" i="138"/>
  <c r="K267" i="138"/>
  <c r="R266" i="138"/>
  <c r="K266" i="138"/>
  <c r="Q265" i="138"/>
  <c r="P265" i="138"/>
  <c r="M265" i="138"/>
  <c r="L265" i="138"/>
  <c r="J265" i="138"/>
  <c r="I265" i="138"/>
  <c r="F265" i="138"/>
  <c r="E265" i="138"/>
  <c r="D265" i="138"/>
  <c r="C265" i="138"/>
  <c r="R264" i="138"/>
  <c r="K264" i="138"/>
  <c r="R263" i="138"/>
  <c r="K263" i="138"/>
  <c r="R262" i="138"/>
  <c r="K262" i="138"/>
  <c r="Q261" i="138"/>
  <c r="P261" i="138"/>
  <c r="N261" i="138"/>
  <c r="M261" i="138"/>
  <c r="L261" i="138"/>
  <c r="J261" i="138"/>
  <c r="I261" i="138"/>
  <c r="G261" i="138"/>
  <c r="F261" i="138"/>
  <c r="E261" i="138"/>
  <c r="D261" i="138"/>
  <c r="C261" i="138"/>
  <c r="R260" i="138"/>
  <c r="K260" i="138"/>
  <c r="R259" i="138"/>
  <c r="K259" i="138"/>
  <c r="R258" i="138"/>
  <c r="K258" i="138"/>
  <c r="R257" i="138"/>
  <c r="K257" i="138"/>
  <c r="Q256" i="138"/>
  <c r="Q255" i="138" s="1"/>
  <c r="P256" i="138"/>
  <c r="P255" i="138" s="1"/>
  <c r="O256" i="138"/>
  <c r="O255" i="138" s="1"/>
  <c r="N256" i="138"/>
  <c r="N255" i="138" s="1"/>
  <c r="M256" i="138"/>
  <c r="L256" i="138"/>
  <c r="L255" i="138" s="1"/>
  <c r="J256" i="138"/>
  <c r="J255" i="138" s="1"/>
  <c r="I256" i="138"/>
  <c r="I255" i="138" s="1"/>
  <c r="H256" i="138"/>
  <c r="H255" i="138" s="1"/>
  <c r="G256" i="138"/>
  <c r="G255" i="138" s="1"/>
  <c r="F256" i="138"/>
  <c r="E256" i="138"/>
  <c r="D256" i="138"/>
  <c r="C256" i="138"/>
  <c r="C255" i="138" s="1"/>
  <c r="M255" i="138"/>
  <c r="F255" i="138"/>
  <c r="R234" i="138"/>
  <c r="K234" i="138"/>
  <c r="R233" i="138"/>
  <c r="K233" i="138"/>
  <c r="R232" i="138"/>
  <c r="K232" i="138"/>
  <c r="R231" i="138"/>
  <c r="K231" i="138"/>
  <c r="R230" i="138"/>
  <c r="K230" i="138"/>
  <c r="R229" i="138"/>
  <c r="K229" i="138"/>
  <c r="R228" i="138"/>
  <c r="K228" i="138"/>
  <c r="R227" i="138"/>
  <c r="K227" i="138"/>
  <c r="R226" i="138"/>
  <c r="K226" i="138"/>
  <c r="Q225" i="138"/>
  <c r="P225" i="138"/>
  <c r="M225" i="138"/>
  <c r="L225" i="138"/>
  <c r="J225" i="138"/>
  <c r="I225" i="138"/>
  <c r="F225" i="138"/>
  <c r="E225" i="138"/>
  <c r="D225" i="138"/>
  <c r="C225" i="138"/>
  <c r="R224" i="138"/>
  <c r="K224" i="138"/>
  <c r="R223" i="138"/>
  <c r="K223" i="138"/>
  <c r="R222" i="138"/>
  <c r="K222" i="138"/>
  <c r="Q221" i="138"/>
  <c r="P221" i="138"/>
  <c r="N221" i="138"/>
  <c r="M221" i="138"/>
  <c r="L221" i="138"/>
  <c r="J221" i="138"/>
  <c r="I221" i="138"/>
  <c r="G221" i="138"/>
  <c r="F221" i="138"/>
  <c r="E221" i="138"/>
  <c r="D221" i="138"/>
  <c r="C221" i="138"/>
  <c r="R220" i="138"/>
  <c r="K220" i="138"/>
  <c r="R219" i="138"/>
  <c r="K219" i="138"/>
  <c r="R218" i="138"/>
  <c r="K218" i="138"/>
  <c r="R217" i="138"/>
  <c r="K217" i="138"/>
  <c r="Q216" i="138"/>
  <c r="Q215" i="138" s="1"/>
  <c r="P216" i="138"/>
  <c r="O216" i="138"/>
  <c r="O215" i="138" s="1"/>
  <c r="N216" i="138"/>
  <c r="N215" i="138" s="1"/>
  <c r="M216" i="138"/>
  <c r="M215" i="138" s="1"/>
  <c r="L216" i="138"/>
  <c r="L215" i="138" s="1"/>
  <c r="J216" i="138"/>
  <c r="J215" i="138" s="1"/>
  <c r="I216" i="138"/>
  <c r="H216" i="138"/>
  <c r="G216" i="138"/>
  <c r="G215" i="138" s="1"/>
  <c r="F216" i="138"/>
  <c r="F215" i="138" s="1"/>
  <c r="E216" i="138"/>
  <c r="D216" i="138"/>
  <c r="C216" i="138"/>
  <c r="C215" i="138" s="1"/>
  <c r="P215" i="138"/>
  <c r="I215" i="138"/>
  <c r="H215" i="138"/>
  <c r="R194" i="138"/>
  <c r="K194" i="138"/>
  <c r="R193" i="138"/>
  <c r="K193" i="138"/>
  <c r="R192" i="138"/>
  <c r="K192" i="138"/>
  <c r="R191" i="138"/>
  <c r="K191" i="138"/>
  <c r="R190" i="138"/>
  <c r="K190" i="138"/>
  <c r="R189" i="138"/>
  <c r="K189" i="138"/>
  <c r="R188" i="138"/>
  <c r="K188" i="138"/>
  <c r="R187" i="138"/>
  <c r="K187" i="138"/>
  <c r="R186" i="138"/>
  <c r="K186" i="138"/>
  <c r="Q185" i="138"/>
  <c r="P185" i="138"/>
  <c r="M185" i="138"/>
  <c r="L185" i="138"/>
  <c r="J185" i="138"/>
  <c r="I185" i="138"/>
  <c r="F185" i="138"/>
  <c r="E185" i="138"/>
  <c r="D185" i="138"/>
  <c r="C185" i="138"/>
  <c r="R184" i="138"/>
  <c r="K184" i="138"/>
  <c r="R183" i="138"/>
  <c r="K183" i="138"/>
  <c r="R182" i="138"/>
  <c r="K182" i="138"/>
  <c r="Q181" i="138"/>
  <c r="P181" i="138"/>
  <c r="N181" i="138"/>
  <c r="M181" i="138"/>
  <c r="L181" i="138"/>
  <c r="J181" i="138"/>
  <c r="I181" i="138"/>
  <c r="G181" i="138"/>
  <c r="F181" i="138"/>
  <c r="E181" i="138"/>
  <c r="D181" i="138"/>
  <c r="C181" i="138"/>
  <c r="R180" i="138"/>
  <c r="K180" i="138"/>
  <c r="R179" i="138"/>
  <c r="K179" i="138"/>
  <c r="R178" i="138"/>
  <c r="K178" i="138"/>
  <c r="R177" i="138"/>
  <c r="K177" i="138"/>
  <c r="Q176" i="138"/>
  <c r="P176" i="138"/>
  <c r="P175" i="138" s="1"/>
  <c r="O176" i="138"/>
  <c r="O175" i="138" s="1"/>
  <c r="N176" i="138"/>
  <c r="M176" i="138"/>
  <c r="L176" i="138"/>
  <c r="L175" i="138" s="1"/>
  <c r="J176" i="138"/>
  <c r="J175" i="138" s="1"/>
  <c r="I176" i="138"/>
  <c r="I175" i="138" s="1"/>
  <c r="H176" i="138"/>
  <c r="H175" i="138" s="1"/>
  <c r="G176" i="138"/>
  <c r="G175" i="138" s="1"/>
  <c r="F176" i="138"/>
  <c r="F175" i="138" s="1"/>
  <c r="E176" i="138"/>
  <c r="D176" i="138"/>
  <c r="C176" i="138"/>
  <c r="Q175" i="138"/>
  <c r="N175" i="138"/>
  <c r="C175" i="138"/>
  <c r="R154" i="138"/>
  <c r="K154" i="138"/>
  <c r="R153" i="138"/>
  <c r="K153" i="138"/>
  <c r="R152" i="138"/>
  <c r="K152" i="138"/>
  <c r="R151" i="138"/>
  <c r="K151" i="138"/>
  <c r="R150" i="138"/>
  <c r="K150" i="138"/>
  <c r="R149" i="138"/>
  <c r="K149" i="138"/>
  <c r="R148" i="138"/>
  <c r="K148" i="138"/>
  <c r="R147" i="138"/>
  <c r="K147" i="138"/>
  <c r="R146" i="138"/>
  <c r="K146" i="138"/>
  <c r="Q145" i="138"/>
  <c r="P145" i="138"/>
  <c r="M145" i="138"/>
  <c r="L145" i="138"/>
  <c r="J145" i="138"/>
  <c r="I145" i="138"/>
  <c r="F145" i="138"/>
  <c r="E145" i="138"/>
  <c r="D145" i="138"/>
  <c r="C145" i="138"/>
  <c r="R144" i="138"/>
  <c r="K144" i="138"/>
  <c r="R143" i="138"/>
  <c r="K143" i="138"/>
  <c r="R142" i="138"/>
  <c r="K142" i="138"/>
  <c r="Q141" i="138"/>
  <c r="P141" i="138"/>
  <c r="N141" i="138"/>
  <c r="M141" i="138"/>
  <c r="L141" i="138"/>
  <c r="J141" i="138"/>
  <c r="I141" i="138"/>
  <c r="G141" i="138"/>
  <c r="F141" i="138"/>
  <c r="E141" i="138"/>
  <c r="D141" i="138"/>
  <c r="C141" i="138"/>
  <c r="R140" i="138"/>
  <c r="K140" i="138"/>
  <c r="R139" i="138"/>
  <c r="K139" i="138"/>
  <c r="R138" i="138"/>
  <c r="K138" i="138"/>
  <c r="R137" i="138"/>
  <c r="K137" i="138"/>
  <c r="Q136" i="138"/>
  <c r="Q135" i="138" s="1"/>
  <c r="P136" i="138"/>
  <c r="P135" i="138" s="1"/>
  <c r="O136" i="138"/>
  <c r="N136" i="138"/>
  <c r="M136" i="138"/>
  <c r="L136" i="138"/>
  <c r="R136" i="138" s="1"/>
  <c r="J136" i="138"/>
  <c r="I136" i="138"/>
  <c r="I135" i="138" s="1"/>
  <c r="H136" i="138"/>
  <c r="H135" i="138" s="1"/>
  <c r="G136" i="138"/>
  <c r="G135" i="138" s="1"/>
  <c r="F136" i="138"/>
  <c r="E136" i="138"/>
  <c r="D136" i="138"/>
  <c r="C136" i="138"/>
  <c r="C135" i="138" s="1"/>
  <c r="O135" i="138"/>
  <c r="N135" i="138"/>
  <c r="M135" i="138"/>
  <c r="J135" i="138"/>
  <c r="F135" i="138"/>
  <c r="R114" i="138"/>
  <c r="K114" i="138"/>
  <c r="R113" i="138"/>
  <c r="K113" i="138"/>
  <c r="R112" i="138"/>
  <c r="K112" i="138"/>
  <c r="R111" i="138"/>
  <c r="K111" i="138"/>
  <c r="R110" i="138"/>
  <c r="K110" i="138"/>
  <c r="R109" i="138"/>
  <c r="K109" i="138"/>
  <c r="R108" i="138"/>
  <c r="K108" i="138"/>
  <c r="R107" i="138"/>
  <c r="K107" i="138"/>
  <c r="R106" i="138"/>
  <c r="K106" i="138"/>
  <c r="Q105" i="138"/>
  <c r="P105" i="138"/>
  <c r="M105" i="138"/>
  <c r="L105" i="138"/>
  <c r="J105" i="138"/>
  <c r="I105" i="138"/>
  <c r="F105" i="138"/>
  <c r="E105" i="138"/>
  <c r="D105" i="138"/>
  <c r="C105" i="138"/>
  <c r="R104" i="138"/>
  <c r="K104" i="138"/>
  <c r="R103" i="138"/>
  <c r="K103" i="138"/>
  <c r="R102" i="138"/>
  <c r="K102" i="138"/>
  <c r="Q101" i="138"/>
  <c r="P101" i="138"/>
  <c r="N101" i="138"/>
  <c r="M101" i="138"/>
  <c r="L101" i="138"/>
  <c r="J101" i="138"/>
  <c r="I101" i="138"/>
  <c r="G101" i="138"/>
  <c r="F101" i="138"/>
  <c r="E101" i="138"/>
  <c r="D101" i="138"/>
  <c r="C101" i="138"/>
  <c r="K101" i="138" s="1"/>
  <c r="R100" i="138"/>
  <c r="K100" i="138"/>
  <c r="R99" i="138"/>
  <c r="K99" i="138"/>
  <c r="R98" i="138"/>
  <c r="K98" i="138"/>
  <c r="R97" i="138"/>
  <c r="K97" i="138"/>
  <c r="Q96" i="138"/>
  <c r="P96" i="138"/>
  <c r="P95" i="138" s="1"/>
  <c r="O96" i="138"/>
  <c r="O95" i="138" s="1"/>
  <c r="N96" i="138"/>
  <c r="M96" i="138"/>
  <c r="L96" i="138"/>
  <c r="L95" i="138" s="1"/>
  <c r="J96" i="138"/>
  <c r="J95" i="138" s="1"/>
  <c r="I96" i="138"/>
  <c r="I95" i="138" s="1"/>
  <c r="H96" i="138"/>
  <c r="G96" i="138"/>
  <c r="G95" i="138" s="1"/>
  <c r="F96" i="138"/>
  <c r="F95" i="138" s="1"/>
  <c r="E96" i="138"/>
  <c r="D96" i="138"/>
  <c r="C96" i="138"/>
  <c r="C95" i="138" s="1"/>
  <c r="Q95" i="138"/>
  <c r="N95" i="138"/>
  <c r="M95" i="138"/>
  <c r="H95" i="138"/>
  <c r="R74" i="138"/>
  <c r="K74" i="138"/>
  <c r="R73" i="138"/>
  <c r="K73" i="138"/>
  <c r="R72" i="138"/>
  <c r="K72" i="138"/>
  <c r="R71" i="138"/>
  <c r="K71" i="138"/>
  <c r="R70" i="138"/>
  <c r="K70" i="138"/>
  <c r="R69" i="138"/>
  <c r="K69" i="138"/>
  <c r="R68" i="138"/>
  <c r="K68" i="138"/>
  <c r="R67" i="138"/>
  <c r="K67" i="138"/>
  <c r="R66" i="138"/>
  <c r="K66" i="138"/>
  <c r="P65" i="138"/>
  <c r="M65" i="138"/>
  <c r="L65" i="138"/>
  <c r="J65" i="138"/>
  <c r="K65" i="138" s="1"/>
  <c r="I65" i="138"/>
  <c r="F65" i="138"/>
  <c r="E65" i="138"/>
  <c r="D65" i="138"/>
  <c r="C65" i="138"/>
  <c r="R64" i="138"/>
  <c r="K64" i="138"/>
  <c r="R63" i="138"/>
  <c r="K63" i="138"/>
  <c r="R62" i="138"/>
  <c r="K62" i="138"/>
  <c r="Q61" i="138"/>
  <c r="P61" i="138"/>
  <c r="N61" i="138"/>
  <c r="M61" i="138"/>
  <c r="L61" i="138"/>
  <c r="J61" i="138"/>
  <c r="I61" i="138"/>
  <c r="G61" i="138"/>
  <c r="F61" i="138"/>
  <c r="E61" i="138"/>
  <c r="D61" i="138"/>
  <c r="C61" i="138"/>
  <c r="R60" i="138"/>
  <c r="K60" i="138"/>
  <c r="R59" i="138"/>
  <c r="K59" i="138"/>
  <c r="R58" i="138"/>
  <c r="K58" i="138"/>
  <c r="R57" i="138"/>
  <c r="K57" i="138"/>
  <c r="Q56" i="138"/>
  <c r="Q55" i="138" s="1"/>
  <c r="P56" i="138"/>
  <c r="P55" i="138" s="1"/>
  <c r="O56" i="138"/>
  <c r="N56" i="138"/>
  <c r="M56" i="138"/>
  <c r="M55" i="138" s="1"/>
  <c r="L56" i="138"/>
  <c r="J56" i="138"/>
  <c r="J55" i="138" s="1"/>
  <c r="I56" i="138"/>
  <c r="H56" i="138"/>
  <c r="H55" i="138" s="1"/>
  <c r="G56" i="138"/>
  <c r="F56" i="138"/>
  <c r="E56" i="138"/>
  <c r="D56" i="138"/>
  <c r="C56" i="138"/>
  <c r="O55" i="138"/>
  <c r="N55" i="138"/>
  <c r="L55" i="138"/>
  <c r="I55" i="138"/>
  <c r="G55" i="138"/>
  <c r="F55" i="138"/>
  <c r="C55" i="138"/>
  <c r="U48" i="138"/>
  <c r="U88" i="138" s="1"/>
  <c r="U128" i="138" s="1"/>
  <c r="U168" i="138" s="1"/>
  <c r="U208" i="138" s="1"/>
  <c r="U248" i="138" s="1"/>
  <c r="U288" i="138" s="1"/>
  <c r="U329" i="138" s="1"/>
  <c r="U371" i="138" s="1"/>
  <c r="U411" i="138" s="1"/>
  <c r="U455" i="138" s="1"/>
  <c r="T48" i="138"/>
  <c r="T88" i="138" s="1"/>
  <c r="T128" i="138" s="1"/>
  <c r="T168" i="138" s="1"/>
  <c r="T208" i="138" s="1"/>
  <c r="T248" i="138" s="1"/>
  <c r="T288" i="138" s="1"/>
  <c r="T329" i="138" s="1"/>
  <c r="T371" i="138" s="1"/>
  <c r="T411" i="138" s="1"/>
  <c r="T455" i="138" s="1"/>
  <c r="R48" i="138"/>
  <c r="R88" i="138" s="1"/>
  <c r="U47" i="138"/>
  <c r="U495" i="138" s="1"/>
  <c r="T47" i="138"/>
  <c r="T87" i="138" s="1"/>
  <c r="T495" i="138" s="1"/>
  <c r="R47" i="138"/>
  <c r="R87" i="138" s="1"/>
  <c r="R127" i="138" s="1"/>
  <c r="R167" i="138" s="1"/>
  <c r="R207" i="138" s="1"/>
  <c r="R247" i="138" s="1"/>
  <c r="R287" i="138" s="1"/>
  <c r="R328" i="138" s="1"/>
  <c r="R370" i="138" s="1"/>
  <c r="R410" i="138" s="1"/>
  <c r="R454" i="138" s="1"/>
  <c r="R34" i="138"/>
  <c r="K34" i="138"/>
  <c r="R33" i="138"/>
  <c r="K33" i="138"/>
  <c r="R32" i="138"/>
  <c r="K32" i="138"/>
  <c r="R31" i="138"/>
  <c r="K31" i="138"/>
  <c r="R30" i="138"/>
  <c r="K30" i="138"/>
  <c r="R29" i="138"/>
  <c r="K29" i="138"/>
  <c r="R28" i="138"/>
  <c r="K28" i="138"/>
  <c r="R27" i="138"/>
  <c r="K27" i="138"/>
  <c r="R26" i="138"/>
  <c r="K26" i="138"/>
  <c r="Q25" i="138"/>
  <c r="P25" i="138"/>
  <c r="M25" i="138"/>
  <c r="L25" i="138"/>
  <c r="J25" i="138"/>
  <c r="I25" i="138"/>
  <c r="F25" i="138"/>
  <c r="E25" i="138"/>
  <c r="D25" i="138"/>
  <c r="C25" i="138"/>
  <c r="R24" i="138"/>
  <c r="K24" i="138"/>
  <c r="R23" i="138"/>
  <c r="K23" i="138"/>
  <c r="R22" i="138"/>
  <c r="K22" i="138"/>
  <c r="Q21" i="138"/>
  <c r="P21" i="138"/>
  <c r="N21" i="138"/>
  <c r="M21" i="138"/>
  <c r="L21" i="138"/>
  <c r="J21" i="138"/>
  <c r="I21" i="138"/>
  <c r="G21" i="138"/>
  <c r="F21" i="138"/>
  <c r="C21" i="138"/>
  <c r="R20" i="138"/>
  <c r="K20" i="138"/>
  <c r="R19" i="138"/>
  <c r="K19" i="138"/>
  <c r="R18" i="138"/>
  <c r="K18" i="138"/>
  <c r="R17" i="138"/>
  <c r="K17" i="138"/>
  <c r="Q16" i="138"/>
  <c r="P16" i="138"/>
  <c r="O16" i="138"/>
  <c r="O15" i="138" s="1"/>
  <c r="N16" i="138"/>
  <c r="N15" i="138" s="1"/>
  <c r="M16" i="138"/>
  <c r="M15" i="138" s="1"/>
  <c r="L16" i="138"/>
  <c r="J16" i="138"/>
  <c r="I16" i="138"/>
  <c r="H16" i="138"/>
  <c r="H15" i="138" s="1"/>
  <c r="G16" i="138"/>
  <c r="G15" i="138" s="1"/>
  <c r="F16" i="138"/>
  <c r="F15" i="138" s="1"/>
  <c r="E16" i="138"/>
  <c r="D16" i="138"/>
  <c r="C16" i="138"/>
  <c r="P15" i="138"/>
  <c r="L15" i="138"/>
  <c r="J15" i="138"/>
  <c r="C15" i="138"/>
  <c r="Q8" i="138"/>
  <c r="Q329" i="138" s="1"/>
  <c r="Q7" i="138"/>
  <c r="Q328" i="138" s="1"/>
  <c r="Q207" i="138" s="1"/>
  <c r="Q127" i="138" s="1"/>
  <c r="Q370" i="138" s="1"/>
  <c r="Q247" i="138" s="1"/>
  <c r="Q287" i="138" s="1"/>
  <c r="Q167" i="138" s="1"/>
  <c r="Q454" i="138" s="1"/>
  <c r="Q410" i="138" s="1"/>
  <c r="Q47" i="138" s="1"/>
  <c r="K185" i="138" l="1"/>
  <c r="K337" i="138"/>
  <c r="R337" i="138"/>
  <c r="K378" i="138"/>
  <c r="K265" i="138"/>
  <c r="J504" i="138"/>
  <c r="Q509" i="138"/>
  <c r="R185" i="138"/>
  <c r="R463" i="138"/>
  <c r="R503" i="139"/>
  <c r="F509" i="138"/>
  <c r="K255" i="138"/>
  <c r="G509" i="138"/>
  <c r="R25" i="138"/>
  <c r="K516" i="138"/>
  <c r="K518" i="138"/>
  <c r="K520" i="138"/>
  <c r="K522" i="138"/>
  <c r="K61" i="138"/>
  <c r="R61" i="138"/>
  <c r="D509" i="138"/>
  <c r="K145" i="138"/>
  <c r="R261" i="138"/>
  <c r="R296" i="138"/>
  <c r="C336" i="138"/>
  <c r="D513" i="138"/>
  <c r="K346" i="138"/>
  <c r="U496" i="138"/>
  <c r="K514" i="138"/>
  <c r="Q504" i="138"/>
  <c r="I509" i="138"/>
  <c r="F513" i="138"/>
  <c r="R507" i="138"/>
  <c r="K95" i="138"/>
  <c r="K105" i="138"/>
  <c r="R141" i="138"/>
  <c r="K181" i="138"/>
  <c r="J503" i="138"/>
  <c r="F504" i="138"/>
  <c r="R510" i="138"/>
  <c r="K261" i="138"/>
  <c r="K305" i="138"/>
  <c r="L336" i="138"/>
  <c r="R336" i="138" s="1"/>
  <c r="K342" i="138"/>
  <c r="R342" i="138"/>
  <c r="K379" i="138"/>
  <c r="R519" i="138"/>
  <c r="I504" i="138"/>
  <c r="K505" i="138"/>
  <c r="K507" i="138"/>
  <c r="C509" i="138"/>
  <c r="J509" i="138"/>
  <c r="K511" i="138"/>
  <c r="I513" i="138"/>
  <c r="K515" i="138"/>
  <c r="K517" i="138"/>
  <c r="K519" i="138"/>
  <c r="K521" i="138"/>
  <c r="K56" i="138"/>
  <c r="R56" i="138"/>
  <c r="R65" i="138"/>
  <c r="R101" i="138"/>
  <c r="R145" i="138"/>
  <c r="K225" i="138"/>
  <c r="K428" i="138"/>
  <c r="F503" i="138"/>
  <c r="R424" i="138"/>
  <c r="R418" i="138"/>
  <c r="R506" i="138"/>
  <c r="R225" i="138"/>
  <c r="R301" i="138"/>
  <c r="R468" i="138"/>
  <c r="R508" i="138"/>
  <c r="P509" i="138"/>
  <c r="R379" i="138"/>
  <c r="L504" i="138"/>
  <c r="R378" i="138"/>
  <c r="P513" i="138"/>
  <c r="P504" i="138"/>
  <c r="R176" i="138"/>
  <c r="R505" i="138"/>
  <c r="R512" i="138"/>
  <c r="M175" i="138"/>
  <c r="R175" i="138" s="1"/>
  <c r="R55" i="138"/>
  <c r="R495" i="138"/>
  <c r="R215" i="138"/>
  <c r="N503" i="138"/>
  <c r="G503" i="138"/>
  <c r="P503" i="138"/>
  <c r="K96" i="138"/>
  <c r="K215" i="138"/>
  <c r="H503" i="138"/>
  <c r="Q15" i="138"/>
  <c r="Q503" i="138" s="1"/>
  <c r="O504" i="138"/>
  <c r="K21" i="138"/>
  <c r="R21" i="138"/>
  <c r="L509" i="138"/>
  <c r="R511" i="138"/>
  <c r="Q513" i="138"/>
  <c r="R515" i="138"/>
  <c r="R517" i="138"/>
  <c r="R521" i="138"/>
  <c r="D504" i="138"/>
  <c r="R96" i="138"/>
  <c r="E509" i="138"/>
  <c r="T127" i="138"/>
  <c r="T167" i="138" s="1"/>
  <c r="T207" i="138" s="1"/>
  <c r="T247" i="138" s="1"/>
  <c r="T287" i="138" s="1"/>
  <c r="T328" i="138" s="1"/>
  <c r="T370" i="138" s="1"/>
  <c r="T410" i="138" s="1"/>
  <c r="T454" i="138" s="1"/>
  <c r="L135" i="138"/>
  <c r="R135" i="138" s="1"/>
  <c r="K141" i="138"/>
  <c r="K175" i="138"/>
  <c r="K176" i="138"/>
  <c r="R256" i="138"/>
  <c r="L295" i="138"/>
  <c r="R295" i="138" s="1"/>
  <c r="K301" i="138"/>
  <c r="R346" i="138"/>
  <c r="K384" i="138"/>
  <c r="R384" i="138"/>
  <c r="M462" i="138"/>
  <c r="R462" i="138" s="1"/>
  <c r="R472" i="138"/>
  <c r="N504" i="138"/>
  <c r="C513" i="138"/>
  <c r="K25" i="138"/>
  <c r="C418" i="138"/>
  <c r="K418" i="138" s="1"/>
  <c r="K419" i="138"/>
  <c r="I15" i="138"/>
  <c r="I503" i="138" s="1"/>
  <c r="K16" i="138"/>
  <c r="G504" i="138"/>
  <c r="K508" i="138"/>
  <c r="M509" i="138"/>
  <c r="K512" i="138"/>
  <c r="K55" i="138"/>
  <c r="R95" i="138"/>
  <c r="E504" i="138"/>
  <c r="R181" i="138"/>
  <c r="R216" i="138"/>
  <c r="K221" i="138"/>
  <c r="R255" i="138"/>
  <c r="R305" i="138"/>
  <c r="K336" i="138"/>
  <c r="K462" i="138"/>
  <c r="K463" i="138"/>
  <c r="K256" i="138"/>
  <c r="K15" i="138"/>
  <c r="K506" i="138"/>
  <c r="K510" i="138"/>
  <c r="O503" i="138"/>
  <c r="H504" i="138"/>
  <c r="M504" i="138"/>
  <c r="R16" i="138"/>
  <c r="N509" i="138"/>
  <c r="M513" i="138"/>
  <c r="R514" i="138"/>
  <c r="R516" i="138"/>
  <c r="R518" i="138"/>
  <c r="R520" i="138"/>
  <c r="R522" i="138"/>
  <c r="R496" i="138"/>
  <c r="R128" i="138"/>
  <c r="R168" i="138" s="1"/>
  <c r="R208" i="138" s="1"/>
  <c r="R248" i="138" s="1"/>
  <c r="R288" i="138" s="1"/>
  <c r="R329" i="138" s="1"/>
  <c r="R371" i="138" s="1"/>
  <c r="R411" i="138" s="1"/>
  <c r="R455" i="138" s="1"/>
  <c r="E513" i="138"/>
  <c r="R105" i="138"/>
  <c r="K135" i="138"/>
  <c r="K136" i="138"/>
  <c r="R221" i="138"/>
  <c r="R265" i="138"/>
  <c r="K295" i="138"/>
  <c r="K296" i="138"/>
  <c r="R388" i="138"/>
  <c r="R419" i="138"/>
  <c r="K468" i="138"/>
  <c r="J513" i="138"/>
  <c r="K216" i="138"/>
  <c r="C504" i="138"/>
  <c r="U87" i="138"/>
  <c r="U127" i="138" s="1"/>
  <c r="U167" i="138" s="1"/>
  <c r="U207" i="138" s="1"/>
  <c r="U247" i="138" s="1"/>
  <c r="U287" i="138" s="1"/>
  <c r="U328" i="138" s="1"/>
  <c r="U370" i="138" s="1"/>
  <c r="U410" i="138" s="1"/>
  <c r="U454" i="138" s="1"/>
  <c r="L513" i="138"/>
  <c r="L522" i="66"/>
  <c r="L521" i="66"/>
  <c r="L520" i="66"/>
  <c r="L519" i="66"/>
  <c r="L518" i="66"/>
  <c r="L517" i="66"/>
  <c r="L516" i="66"/>
  <c r="L515" i="66"/>
  <c r="L514" i="66"/>
  <c r="L512" i="66"/>
  <c r="L511" i="66"/>
  <c r="L510" i="66"/>
  <c r="L508" i="66"/>
  <c r="L507" i="66"/>
  <c r="L506" i="66"/>
  <c r="L505" i="66"/>
  <c r="L472" i="66"/>
  <c r="L468" i="66"/>
  <c r="L463" i="66"/>
  <c r="L462" i="66"/>
  <c r="L428" i="66"/>
  <c r="L424" i="66"/>
  <c r="L419" i="66"/>
  <c r="L418" i="66" s="1"/>
  <c r="L388" i="66"/>
  <c r="L384" i="66"/>
  <c r="L379" i="66"/>
  <c r="L378" i="66" s="1"/>
  <c r="L346" i="66"/>
  <c r="L342" i="66"/>
  <c r="L337" i="66"/>
  <c r="L336" i="66" s="1"/>
  <c r="L329" i="66"/>
  <c r="L305" i="66"/>
  <c r="L301" i="66"/>
  <c r="L296" i="66"/>
  <c r="L295" i="66" s="1"/>
  <c r="L265" i="66"/>
  <c r="L261" i="66"/>
  <c r="L256" i="66"/>
  <c r="L255" i="66" s="1"/>
  <c r="L225" i="66"/>
  <c r="L221" i="66"/>
  <c r="L216" i="66"/>
  <c r="L215" i="66" s="1"/>
  <c r="L185" i="66"/>
  <c r="L181" i="66"/>
  <c r="L176" i="66"/>
  <c r="L175" i="66" s="1"/>
  <c r="L145" i="66"/>
  <c r="L141" i="66"/>
  <c r="L136" i="66"/>
  <c r="L135" i="66" s="1"/>
  <c r="L105" i="66"/>
  <c r="L101" i="66"/>
  <c r="L96" i="66"/>
  <c r="L95" i="66"/>
  <c r="L61" i="66"/>
  <c r="L56" i="66"/>
  <c r="L55" i="66" s="1"/>
  <c r="L25" i="66"/>
  <c r="L21" i="66"/>
  <c r="L16" i="66"/>
  <c r="L15" i="66" s="1"/>
  <c r="L8" i="66"/>
  <c r="L7" i="66"/>
  <c r="L328" i="66" s="1"/>
  <c r="L207" i="66" s="1"/>
  <c r="L127" i="66" s="1"/>
  <c r="L370" i="66" s="1"/>
  <c r="L247" i="66" s="1"/>
  <c r="L287" i="66" s="1"/>
  <c r="L167" i="66" s="1"/>
  <c r="L454" i="66" s="1"/>
  <c r="L410" i="66" s="1"/>
  <c r="L47" i="66" s="1"/>
  <c r="L522" i="65"/>
  <c r="L521" i="65"/>
  <c r="L520" i="65"/>
  <c r="L519" i="65"/>
  <c r="L518" i="65"/>
  <c r="L517" i="65"/>
  <c r="L516" i="65"/>
  <c r="L515" i="65"/>
  <c r="L514" i="65"/>
  <c r="L512" i="65"/>
  <c r="L511" i="65"/>
  <c r="L510" i="65"/>
  <c r="L508" i="65"/>
  <c r="L507" i="65"/>
  <c r="L506" i="65"/>
  <c r="L505" i="65"/>
  <c r="L472" i="65"/>
  <c r="L468" i="65"/>
  <c r="L463" i="65"/>
  <c r="L462" i="65"/>
  <c r="L428" i="65"/>
  <c r="L424" i="65"/>
  <c r="L419" i="65"/>
  <c r="L418" i="65"/>
  <c r="L388" i="65"/>
  <c r="L384" i="65"/>
  <c r="L379" i="65"/>
  <c r="L378" i="65"/>
  <c r="L346" i="65"/>
  <c r="L342" i="65"/>
  <c r="L337" i="65"/>
  <c r="L336" i="65"/>
  <c r="L305" i="65"/>
  <c r="L301" i="65"/>
  <c r="L296" i="65"/>
  <c r="L295" i="65"/>
  <c r="L265" i="65"/>
  <c r="L261" i="65"/>
  <c r="L256" i="65"/>
  <c r="L255" i="65"/>
  <c r="L225" i="65"/>
  <c r="L221" i="65"/>
  <c r="L216" i="65"/>
  <c r="L215" i="65"/>
  <c r="L185" i="65"/>
  <c r="L181" i="65"/>
  <c r="L176" i="65"/>
  <c r="L175" i="65"/>
  <c r="L145" i="65"/>
  <c r="L141" i="65"/>
  <c r="L136" i="65"/>
  <c r="L135" i="65"/>
  <c r="L105" i="65"/>
  <c r="L101" i="65"/>
  <c r="L96" i="65"/>
  <c r="L95" i="65"/>
  <c r="L65" i="65"/>
  <c r="L61" i="65"/>
  <c r="L56" i="65"/>
  <c r="L55" i="65"/>
  <c r="L25" i="65"/>
  <c r="L21" i="65"/>
  <c r="L509" i="65" s="1"/>
  <c r="L16" i="65"/>
  <c r="L504" i="65" s="1"/>
  <c r="L15" i="65"/>
  <c r="L503" i="65" s="1"/>
  <c r="L522" i="64"/>
  <c r="L521" i="64"/>
  <c r="L520" i="64"/>
  <c r="L519" i="64"/>
  <c r="L518" i="64"/>
  <c r="L517" i="64"/>
  <c r="L516" i="64"/>
  <c r="L515" i="64"/>
  <c r="L514" i="64"/>
  <c r="L512" i="64"/>
  <c r="L511" i="64"/>
  <c r="L510" i="64"/>
  <c r="L508" i="64"/>
  <c r="L507" i="64"/>
  <c r="L506" i="64"/>
  <c r="L505" i="64"/>
  <c r="L472" i="64"/>
  <c r="L468" i="64"/>
  <c r="L463" i="64"/>
  <c r="L462" i="64"/>
  <c r="L428" i="64"/>
  <c r="L424" i="64"/>
  <c r="L419" i="64"/>
  <c r="L418" i="64"/>
  <c r="L388" i="64"/>
  <c r="L384" i="64"/>
  <c r="L379" i="64"/>
  <c r="L378" i="64"/>
  <c r="L346" i="64"/>
  <c r="L342" i="64"/>
  <c r="L337" i="64"/>
  <c r="L336" i="64"/>
  <c r="L305" i="64"/>
  <c r="L301" i="64"/>
  <c r="L296" i="64"/>
  <c r="L295" i="64"/>
  <c r="L265" i="64"/>
  <c r="L261" i="64"/>
  <c r="L256" i="64"/>
  <c r="L255" i="64"/>
  <c r="L225" i="64"/>
  <c r="L221" i="64"/>
  <c r="L216" i="64"/>
  <c r="L215" i="64"/>
  <c r="L185" i="64"/>
  <c r="L181" i="64"/>
  <c r="L176" i="64"/>
  <c r="L175" i="64"/>
  <c r="L145" i="64"/>
  <c r="L141" i="64"/>
  <c r="L136" i="64"/>
  <c r="L135" i="64"/>
  <c r="L105" i="64"/>
  <c r="L101" i="64"/>
  <c r="L96" i="64"/>
  <c r="L95" i="64"/>
  <c r="L65" i="64"/>
  <c r="L61" i="64"/>
  <c r="L56" i="64"/>
  <c r="L55" i="64"/>
  <c r="L25" i="64"/>
  <c r="L513" i="64" s="1"/>
  <c r="L21" i="64"/>
  <c r="L509" i="64" s="1"/>
  <c r="L16" i="64"/>
  <c r="L504" i="64" s="1"/>
  <c r="L15" i="64"/>
  <c r="L503" i="64" s="1"/>
  <c r="L522" i="121"/>
  <c r="L521" i="121"/>
  <c r="L520" i="121"/>
  <c r="L519" i="121"/>
  <c r="L518" i="121"/>
  <c r="L517" i="121"/>
  <c r="L516" i="121"/>
  <c r="L515" i="121"/>
  <c r="L514" i="121"/>
  <c r="L512" i="121"/>
  <c r="L511" i="121"/>
  <c r="L510" i="121"/>
  <c r="L508" i="121"/>
  <c r="L507" i="121"/>
  <c r="L506" i="121"/>
  <c r="L505" i="121"/>
  <c r="L472" i="121"/>
  <c r="L468" i="121"/>
  <c r="L463" i="121"/>
  <c r="L462" i="121"/>
  <c r="L428" i="121"/>
  <c r="L424" i="121"/>
  <c r="L419" i="121"/>
  <c r="L418" i="121"/>
  <c r="L388" i="121"/>
  <c r="L384" i="121"/>
  <c r="L379" i="121"/>
  <c r="L378" i="121"/>
  <c r="L346" i="121"/>
  <c r="L342" i="121"/>
  <c r="L337" i="121"/>
  <c r="L336" i="121"/>
  <c r="L305" i="121"/>
  <c r="L301" i="121"/>
  <c r="L296" i="121"/>
  <c r="L295" i="121"/>
  <c r="L265" i="121"/>
  <c r="L261" i="121"/>
  <c r="L256" i="121"/>
  <c r="L255" i="121"/>
  <c r="L225" i="121"/>
  <c r="L221" i="121"/>
  <c r="L216" i="121"/>
  <c r="L215" i="121"/>
  <c r="L185" i="121"/>
  <c r="L181" i="121"/>
  <c r="L176" i="121"/>
  <c r="L175" i="121"/>
  <c r="L145" i="121"/>
  <c r="L141" i="121"/>
  <c r="L136" i="121"/>
  <c r="L135" i="121"/>
  <c r="L105" i="121"/>
  <c r="L101" i="121"/>
  <c r="L96" i="121"/>
  <c r="L95" i="121"/>
  <c r="L65" i="121"/>
  <c r="L61" i="121"/>
  <c r="L56" i="121"/>
  <c r="L55" i="121"/>
  <c r="L25" i="121"/>
  <c r="L513" i="121" s="1"/>
  <c r="L21" i="121"/>
  <c r="L509" i="121" s="1"/>
  <c r="L16" i="121"/>
  <c r="L504" i="121" s="1"/>
  <c r="L15" i="121"/>
  <c r="L503" i="121" s="1"/>
  <c r="L522" i="122"/>
  <c r="L521" i="122"/>
  <c r="L520" i="122"/>
  <c r="L519" i="122"/>
  <c r="L518" i="122"/>
  <c r="L517" i="122"/>
  <c r="L516" i="122"/>
  <c r="L515" i="122"/>
  <c r="L514" i="122"/>
  <c r="L512" i="122"/>
  <c r="L511" i="122"/>
  <c r="L510" i="122"/>
  <c r="L508" i="122"/>
  <c r="L507" i="122"/>
  <c r="L506" i="122"/>
  <c r="L505" i="122"/>
  <c r="L472" i="122"/>
  <c r="L468" i="122"/>
  <c r="L463" i="122"/>
  <c r="L462" i="122"/>
  <c r="L388" i="122"/>
  <c r="L384" i="122"/>
  <c r="L379" i="122"/>
  <c r="L378" i="122"/>
  <c r="L346" i="122"/>
  <c r="L342" i="122"/>
  <c r="L337" i="122"/>
  <c r="L336" i="122"/>
  <c r="L305" i="122"/>
  <c r="L301" i="122"/>
  <c r="L296" i="122"/>
  <c r="L295" i="122"/>
  <c r="L265" i="122"/>
  <c r="L261" i="122"/>
  <c r="L256" i="122"/>
  <c r="L255" i="122"/>
  <c r="L225" i="122"/>
  <c r="L221" i="122"/>
  <c r="L216" i="122"/>
  <c r="L215" i="122"/>
  <c r="L185" i="122"/>
  <c r="L181" i="122"/>
  <c r="L176" i="122"/>
  <c r="L175" i="122"/>
  <c r="L145" i="122"/>
  <c r="L141" i="122"/>
  <c r="L136" i="122"/>
  <c r="L135" i="122"/>
  <c r="L105" i="122"/>
  <c r="L101" i="122"/>
  <c r="L96" i="122"/>
  <c r="L95" i="122"/>
  <c r="L65" i="122"/>
  <c r="L61" i="122"/>
  <c r="L56" i="122"/>
  <c r="L55" i="122"/>
  <c r="L25" i="122"/>
  <c r="L513" i="122" s="1"/>
  <c r="L21" i="122"/>
  <c r="L509" i="122" s="1"/>
  <c r="L16" i="122"/>
  <c r="L504" i="122" s="1"/>
  <c r="L15" i="122"/>
  <c r="L503" i="122" s="1"/>
  <c r="L522" i="120"/>
  <c r="L521" i="120"/>
  <c r="L520" i="120"/>
  <c r="L519" i="120"/>
  <c r="L518" i="120"/>
  <c r="L517" i="120"/>
  <c r="L516" i="120"/>
  <c r="L515" i="120"/>
  <c r="L514" i="120"/>
  <c r="L512" i="120"/>
  <c r="L511" i="120"/>
  <c r="L510" i="120"/>
  <c r="L508" i="120"/>
  <c r="L507" i="120"/>
  <c r="L506" i="120"/>
  <c r="L505" i="120"/>
  <c r="L472" i="120"/>
  <c r="L468" i="120"/>
  <c r="L463" i="120"/>
  <c r="L462" i="120"/>
  <c r="L424" i="120"/>
  <c r="L419" i="120"/>
  <c r="L418" i="120" s="1"/>
  <c r="L388" i="120"/>
  <c r="L384" i="120"/>
  <c r="L379" i="120"/>
  <c r="L378" i="120" s="1"/>
  <c r="L346" i="120"/>
  <c r="L342" i="120"/>
  <c r="L337" i="120"/>
  <c r="L336" i="120" s="1"/>
  <c r="L305" i="120"/>
  <c r="L301" i="120"/>
  <c r="L296" i="120"/>
  <c r="L295" i="120" s="1"/>
  <c r="L265" i="120"/>
  <c r="L261" i="120"/>
  <c r="L256" i="120"/>
  <c r="L255" i="120" s="1"/>
  <c r="L225" i="120"/>
  <c r="L221" i="120"/>
  <c r="L216" i="120"/>
  <c r="L215" i="120" s="1"/>
  <c r="L185" i="120"/>
  <c r="L181" i="120"/>
  <c r="L176" i="120"/>
  <c r="L175" i="120" s="1"/>
  <c r="L145" i="120"/>
  <c r="L141" i="120"/>
  <c r="L136" i="120"/>
  <c r="L135" i="120" s="1"/>
  <c r="L105" i="120"/>
  <c r="L101" i="120"/>
  <c r="L96" i="120"/>
  <c r="L95" i="120" s="1"/>
  <c r="L65" i="120"/>
  <c r="L61" i="120"/>
  <c r="L56" i="120"/>
  <c r="L55" i="120" s="1"/>
  <c r="L25" i="120"/>
  <c r="L21" i="120"/>
  <c r="L16" i="120"/>
  <c r="L15" i="120" s="1"/>
  <c r="L509" i="66" l="1"/>
  <c r="L503" i="120"/>
  <c r="K513" i="138"/>
  <c r="L513" i="65"/>
  <c r="L513" i="120"/>
  <c r="L504" i="120"/>
  <c r="L513" i="66"/>
  <c r="L509" i="120"/>
  <c r="R504" i="138"/>
  <c r="R513" i="138"/>
  <c r="K504" i="138"/>
  <c r="C503" i="138"/>
  <c r="R15" i="138"/>
  <c r="R503" i="138" s="1"/>
  <c r="K509" i="138"/>
  <c r="K503" i="138"/>
  <c r="L503" i="138"/>
  <c r="R509" i="138"/>
  <c r="M503" i="138"/>
  <c r="L503" i="66"/>
  <c r="L504" i="66"/>
  <c r="Q522" i="137"/>
  <c r="P522" i="137"/>
  <c r="M522" i="137"/>
  <c r="L522" i="137"/>
  <c r="J522" i="137"/>
  <c r="I522" i="137"/>
  <c r="F522" i="137"/>
  <c r="E522" i="137"/>
  <c r="D522" i="137"/>
  <c r="C522" i="137"/>
  <c r="S521" i="137"/>
  <c r="Q521" i="137"/>
  <c r="P521" i="137"/>
  <c r="M521" i="137"/>
  <c r="L521" i="137"/>
  <c r="J521" i="137"/>
  <c r="I521" i="137"/>
  <c r="F521" i="137"/>
  <c r="E521" i="137"/>
  <c r="D521" i="137"/>
  <c r="C521" i="137"/>
  <c r="S520" i="137"/>
  <c r="Q520" i="137"/>
  <c r="P520" i="137"/>
  <c r="M520" i="137"/>
  <c r="L520" i="137"/>
  <c r="J520" i="137"/>
  <c r="I520" i="137"/>
  <c r="F520" i="137"/>
  <c r="E520" i="137"/>
  <c r="D520" i="137"/>
  <c r="C520" i="137"/>
  <c r="S519" i="137"/>
  <c r="Q519" i="137"/>
  <c r="P519" i="137"/>
  <c r="M519" i="137"/>
  <c r="L519" i="137"/>
  <c r="J519" i="137"/>
  <c r="I519" i="137"/>
  <c r="F519" i="137"/>
  <c r="E519" i="137"/>
  <c r="D519" i="137"/>
  <c r="C519" i="137"/>
  <c r="S518" i="137"/>
  <c r="Q518" i="137"/>
  <c r="P518" i="137"/>
  <c r="M518" i="137"/>
  <c r="L518" i="137"/>
  <c r="J518" i="137"/>
  <c r="I518" i="137"/>
  <c r="F518" i="137"/>
  <c r="E518" i="137"/>
  <c r="D518" i="137"/>
  <c r="C518" i="137"/>
  <c r="S517" i="137"/>
  <c r="Q517" i="137"/>
  <c r="P517" i="137"/>
  <c r="M517" i="137"/>
  <c r="L517" i="137"/>
  <c r="J517" i="137"/>
  <c r="I517" i="137"/>
  <c r="F517" i="137"/>
  <c r="E517" i="137"/>
  <c r="D517" i="137"/>
  <c r="C517" i="137"/>
  <c r="Q516" i="137"/>
  <c r="P516" i="137"/>
  <c r="M516" i="137"/>
  <c r="L516" i="137"/>
  <c r="J516" i="137"/>
  <c r="I516" i="137"/>
  <c r="F516" i="137"/>
  <c r="E516" i="137"/>
  <c r="D516" i="137"/>
  <c r="C516" i="137"/>
  <c r="Q515" i="137"/>
  <c r="P515" i="137"/>
  <c r="M515" i="137"/>
  <c r="L515" i="137"/>
  <c r="J515" i="137"/>
  <c r="I515" i="137"/>
  <c r="F515" i="137"/>
  <c r="E515" i="137"/>
  <c r="D515" i="137"/>
  <c r="C515" i="137"/>
  <c r="Q514" i="137"/>
  <c r="P514" i="137"/>
  <c r="M514" i="137"/>
  <c r="L514" i="137"/>
  <c r="J514" i="137"/>
  <c r="I514" i="137"/>
  <c r="F514" i="137"/>
  <c r="E514" i="137"/>
  <c r="D514" i="137"/>
  <c r="C514" i="137"/>
  <c r="Q512" i="137"/>
  <c r="P512" i="137"/>
  <c r="M512" i="137"/>
  <c r="L512" i="137"/>
  <c r="J512" i="137"/>
  <c r="I512" i="137"/>
  <c r="F512" i="137"/>
  <c r="E512" i="137"/>
  <c r="D512" i="137"/>
  <c r="C512" i="137"/>
  <c r="Q511" i="137"/>
  <c r="P511" i="137"/>
  <c r="N511" i="137"/>
  <c r="M511" i="137"/>
  <c r="L511" i="137"/>
  <c r="J511" i="137"/>
  <c r="I511" i="137"/>
  <c r="G511" i="137"/>
  <c r="F511" i="137"/>
  <c r="E511" i="137"/>
  <c r="D511" i="137"/>
  <c r="C511" i="137"/>
  <c r="Q510" i="137"/>
  <c r="P510" i="137"/>
  <c r="N510" i="137"/>
  <c r="M510" i="137"/>
  <c r="L510" i="137"/>
  <c r="J510" i="137"/>
  <c r="I510" i="137"/>
  <c r="G510" i="137"/>
  <c r="F510" i="137"/>
  <c r="E510" i="137"/>
  <c r="D510" i="137"/>
  <c r="C510" i="137"/>
  <c r="Q508" i="137"/>
  <c r="P508" i="137"/>
  <c r="O508" i="137"/>
  <c r="N508" i="137"/>
  <c r="M508" i="137"/>
  <c r="L508" i="137"/>
  <c r="J508" i="137"/>
  <c r="I508" i="137"/>
  <c r="H508" i="137"/>
  <c r="G508" i="137"/>
  <c r="F508" i="137"/>
  <c r="E508" i="137"/>
  <c r="D508" i="137"/>
  <c r="C508" i="137"/>
  <c r="Q507" i="137"/>
  <c r="P507" i="137"/>
  <c r="O507" i="137"/>
  <c r="N507" i="137"/>
  <c r="M507" i="137"/>
  <c r="L507" i="137"/>
  <c r="J507" i="137"/>
  <c r="I507" i="137"/>
  <c r="H507" i="137"/>
  <c r="G507" i="137"/>
  <c r="F507" i="137"/>
  <c r="E507" i="137"/>
  <c r="D507" i="137"/>
  <c r="C507" i="137"/>
  <c r="Q506" i="137"/>
  <c r="P506" i="137"/>
  <c r="O506" i="137"/>
  <c r="N506" i="137"/>
  <c r="M506" i="137"/>
  <c r="L506" i="137"/>
  <c r="J506" i="137"/>
  <c r="I506" i="137"/>
  <c r="H506" i="137"/>
  <c r="G506" i="137"/>
  <c r="F506" i="137"/>
  <c r="E506" i="137"/>
  <c r="D506" i="137"/>
  <c r="C506" i="137"/>
  <c r="Q505" i="137"/>
  <c r="P505" i="137"/>
  <c r="O505" i="137"/>
  <c r="N505" i="137"/>
  <c r="M505" i="137"/>
  <c r="L505" i="137"/>
  <c r="J505" i="137"/>
  <c r="I505" i="137"/>
  <c r="H505" i="137"/>
  <c r="G505" i="137"/>
  <c r="F505" i="137"/>
  <c r="E505" i="137"/>
  <c r="D505" i="137"/>
  <c r="C505" i="137"/>
  <c r="E503" i="137"/>
  <c r="D503" i="137"/>
  <c r="R481" i="137"/>
  <c r="K481" i="137"/>
  <c r="R480" i="137"/>
  <c r="K480" i="137"/>
  <c r="R479" i="137"/>
  <c r="K479" i="137"/>
  <c r="R478" i="137"/>
  <c r="K478" i="137"/>
  <c r="R477" i="137"/>
  <c r="K477" i="137"/>
  <c r="R476" i="137"/>
  <c r="K476" i="137"/>
  <c r="R475" i="137"/>
  <c r="K475" i="137"/>
  <c r="R474" i="137"/>
  <c r="K474" i="137"/>
  <c r="R473" i="137"/>
  <c r="K473" i="137"/>
  <c r="Q472" i="137"/>
  <c r="P472" i="137"/>
  <c r="M472" i="137"/>
  <c r="L472" i="137"/>
  <c r="J472" i="137"/>
  <c r="I472" i="137"/>
  <c r="F472" i="137"/>
  <c r="E472" i="137"/>
  <c r="D472" i="137"/>
  <c r="C472" i="137"/>
  <c r="R471" i="137"/>
  <c r="K471" i="137"/>
  <c r="R470" i="137"/>
  <c r="K470" i="137"/>
  <c r="R469" i="137"/>
  <c r="K469" i="137"/>
  <c r="Q468" i="137"/>
  <c r="P468" i="137"/>
  <c r="N468" i="137"/>
  <c r="M468" i="137"/>
  <c r="L468" i="137"/>
  <c r="J468" i="137"/>
  <c r="I468" i="137"/>
  <c r="G468" i="137"/>
  <c r="F468" i="137"/>
  <c r="E468" i="137"/>
  <c r="D468" i="137"/>
  <c r="C468" i="137"/>
  <c r="R467" i="137"/>
  <c r="K467" i="137"/>
  <c r="R466" i="137"/>
  <c r="K466" i="137"/>
  <c r="R465" i="137"/>
  <c r="K465" i="137"/>
  <c r="R464" i="137"/>
  <c r="K464" i="137"/>
  <c r="Q463" i="137"/>
  <c r="Q462" i="137" s="1"/>
  <c r="P463" i="137"/>
  <c r="P462" i="137" s="1"/>
  <c r="O463" i="137"/>
  <c r="N463" i="137"/>
  <c r="M463" i="137"/>
  <c r="L463" i="137"/>
  <c r="L462" i="137" s="1"/>
  <c r="J463" i="137"/>
  <c r="J462" i="137" s="1"/>
  <c r="I463" i="137"/>
  <c r="I462" i="137" s="1"/>
  <c r="H463" i="137"/>
  <c r="G463" i="137"/>
  <c r="G462" i="137" s="1"/>
  <c r="F463" i="137"/>
  <c r="F462" i="137" s="1"/>
  <c r="E463" i="137"/>
  <c r="D463" i="137"/>
  <c r="C463" i="137"/>
  <c r="O462" i="137"/>
  <c r="N462" i="137"/>
  <c r="H462" i="137"/>
  <c r="C462" i="137"/>
  <c r="R437" i="137"/>
  <c r="K437" i="137"/>
  <c r="R436" i="137"/>
  <c r="K436" i="137"/>
  <c r="R435" i="137"/>
  <c r="K435" i="137"/>
  <c r="R434" i="137"/>
  <c r="K434" i="137"/>
  <c r="R433" i="137"/>
  <c r="K433" i="137"/>
  <c r="R432" i="137"/>
  <c r="K432" i="137"/>
  <c r="R431" i="137"/>
  <c r="K431" i="137"/>
  <c r="R430" i="137"/>
  <c r="K430" i="137"/>
  <c r="R429" i="137"/>
  <c r="K429" i="137"/>
  <c r="Q428" i="137"/>
  <c r="P428" i="137"/>
  <c r="M428" i="137"/>
  <c r="L428" i="137"/>
  <c r="F428" i="137"/>
  <c r="E428" i="137"/>
  <c r="D428" i="137"/>
  <c r="C428" i="137"/>
  <c r="R427" i="137"/>
  <c r="K427" i="137"/>
  <c r="R426" i="137"/>
  <c r="K426" i="137"/>
  <c r="R425" i="137"/>
  <c r="K425" i="137"/>
  <c r="Q424" i="137"/>
  <c r="P424" i="137"/>
  <c r="N424" i="137"/>
  <c r="M424" i="137"/>
  <c r="L424" i="137"/>
  <c r="I424" i="137"/>
  <c r="G424" i="137"/>
  <c r="F424" i="137"/>
  <c r="E424" i="137"/>
  <c r="D424" i="137"/>
  <c r="C424" i="137"/>
  <c r="V423" i="137"/>
  <c r="R423" i="137"/>
  <c r="K423" i="137"/>
  <c r="R422" i="137"/>
  <c r="K422" i="137"/>
  <c r="R421" i="137"/>
  <c r="K421" i="137"/>
  <c r="R420" i="137"/>
  <c r="K420" i="137"/>
  <c r="Q419" i="137"/>
  <c r="Q418" i="137" s="1"/>
  <c r="P419" i="137"/>
  <c r="P418" i="137" s="1"/>
  <c r="O419" i="137"/>
  <c r="N419" i="137"/>
  <c r="N418" i="137" s="1"/>
  <c r="M419" i="137"/>
  <c r="M418" i="137" s="1"/>
  <c r="L419" i="137"/>
  <c r="L418" i="137" s="1"/>
  <c r="I419" i="137"/>
  <c r="I418" i="137" s="1"/>
  <c r="H419" i="137"/>
  <c r="H418" i="137" s="1"/>
  <c r="G419" i="137"/>
  <c r="G418" i="137" s="1"/>
  <c r="F419" i="137"/>
  <c r="F418" i="137" s="1"/>
  <c r="C419" i="137"/>
  <c r="O418" i="137"/>
  <c r="R397" i="137"/>
  <c r="K397" i="137"/>
  <c r="R396" i="137"/>
  <c r="K396" i="137"/>
  <c r="R395" i="137"/>
  <c r="K395" i="137"/>
  <c r="R394" i="137"/>
  <c r="K394" i="137"/>
  <c r="R393" i="137"/>
  <c r="K393" i="137"/>
  <c r="R392" i="137"/>
  <c r="K392" i="137"/>
  <c r="R391" i="137"/>
  <c r="K391" i="137"/>
  <c r="R390" i="137"/>
  <c r="K390" i="137"/>
  <c r="R389" i="137"/>
  <c r="K389" i="137"/>
  <c r="Q388" i="137"/>
  <c r="P388" i="137"/>
  <c r="M388" i="137"/>
  <c r="L388" i="137"/>
  <c r="J388" i="137"/>
  <c r="I388" i="137"/>
  <c r="F388" i="137"/>
  <c r="E388" i="137"/>
  <c r="D388" i="137"/>
  <c r="C388" i="137"/>
  <c r="R387" i="137"/>
  <c r="K387" i="137"/>
  <c r="R386" i="137"/>
  <c r="K386" i="137"/>
  <c r="R385" i="137"/>
  <c r="K385" i="137"/>
  <c r="Q384" i="137"/>
  <c r="P384" i="137"/>
  <c r="N384" i="137"/>
  <c r="M384" i="137"/>
  <c r="L384" i="137"/>
  <c r="J384" i="137"/>
  <c r="I384" i="137"/>
  <c r="G384" i="137"/>
  <c r="F384" i="137"/>
  <c r="E384" i="137"/>
  <c r="D384" i="137"/>
  <c r="C384" i="137"/>
  <c r="R383" i="137"/>
  <c r="K383" i="137"/>
  <c r="R382" i="137"/>
  <c r="K382" i="137"/>
  <c r="R381" i="137"/>
  <c r="K381" i="137"/>
  <c r="R380" i="137"/>
  <c r="K380" i="137"/>
  <c r="Q379" i="137"/>
  <c r="Q378" i="137" s="1"/>
  <c r="P379" i="137"/>
  <c r="P378" i="137" s="1"/>
  <c r="O379" i="137"/>
  <c r="N379" i="137"/>
  <c r="M379" i="137"/>
  <c r="L379" i="137"/>
  <c r="L378" i="137" s="1"/>
  <c r="J379" i="137"/>
  <c r="J378" i="137" s="1"/>
  <c r="I379" i="137"/>
  <c r="I378" i="137" s="1"/>
  <c r="H379" i="137"/>
  <c r="G379" i="137"/>
  <c r="G378" i="137" s="1"/>
  <c r="F379" i="137"/>
  <c r="F378" i="137" s="1"/>
  <c r="E379" i="137"/>
  <c r="D379" i="137"/>
  <c r="C379" i="137"/>
  <c r="O378" i="137"/>
  <c r="N378" i="137"/>
  <c r="H378" i="137"/>
  <c r="C378" i="137"/>
  <c r="R355" i="137"/>
  <c r="K355" i="137"/>
  <c r="R354" i="137"/>
  <c r="K354" i="137"/>
  <c r="R353" i="137"/>
  <c r="K353" i="137"/>
  <c r="R352" i="137"/>
  <c r="K352" i="137"/>
  <c r="R351" i="137"/>
  <c r="K351" i="137"/>
  <c r="R350" i="137"/>
  <c r="K350" i="137"/>
  <c r="R349" i="137"/>
  <c r="K349" i="137"/>
  <c r="R348" i="137"/>
  <c r="K348" i="137"/>
  <c r="R347" i="137"/>
  <c r="K347" i="137"/>
  <c r="Q346" i="137"/>
  <c r="P346" i="137"/>
  <c r="M346" i="137"/>
  <c r="L346" i="137"/>
  <c r="J346" i="137"/>
  <c r="I346" i="137"/>
  <c r="F346" i="137"/>
  <c r="E346" i="137"/>
  <c r="D346" i="137"/>
  <c r="C346" i="137"/>
  <c r="R345" i="137"/>
  <c r="K345" i="137"/>
  <c r="R344" i="137"/>
  <c r="K344" i="137"/>
  <c r="R343" i="137"/>
  <c r="K343" i="137"/>
  <c r="Q342" i="137"/>
  <c r="P342" i="137"/>
  <c r="N342" i="137"/>
  <c r="M342" i="137"/>
  <c r="L342" i="137"/>
  <c r="J342" i="137"/>
  <c r="I342" i="137"/>
  <c r="G342" i="137"/>
  <c r="F342" i="137"/>
  <c r="E342" i="137"/>
  <c r="D342" i="137"/>
  <c r="C342" i="137"/>
  <c r="R341" i="137"/>
  <c r="K341" i="137"/>
  <c r="R340" i="137"/>
  <c r="K340" i="137"/>
  <c r="R339" i="137"/>
  <c r="K339" i="137"/>
  <c r="R338" i="137"/>
  <c r="K338" i="137"/>
  <c r="Q337" i="137"/>
  <c r="P337" i="137"/>
  <c r="P336" i="137" s="1"/>
  <c r="O337" i="137"/>
  <c r="O336" i="137" s="1"/>
  <c r="N337" i="137"/>
  <c r="M337" i="137"/>
  <c r="L337" i="137"/>
  <c r="J337" i="137"/>
  <c r="J336" i="137" s="1"/>
  <c r="I337" i="137"/>
  <c r="H337" i="137"/>
  <c r="G337" i="137"/>
  <c r="G336" i="137" s="1"/>
  <c r="F337" i="137"/>
  <c r="F336" i="137" s="1"/>
  <c r="E337" i="137"/>
  <c r="D337" i="137"/>
  <c r="C337" i="137"/>
  <c r="C336" i="137" s="1"/>
  <c r="Q336" i="137"/>
  <c r="N336" i="137"/>
  <c r="M336" i="137"/>
  <c r="I336" i="137"/>
  <c r="H336" i="137"/>
  <c r="R314" i="137"/>
  <c r="K314" i="137"/>
  <c r="R313" i="137"/>
  <c r="K313" i="137"/>
  <c r="R312" i="137"/>
  <c r="K312" i="137"/>
  <c r="R311" i="137"/>
  <c r="K311" i="137"/>
  <c r="R310" i="137"/>
  <c r="K310" i="137"/>
  <c r="R309" i="137"/>
  <c r="K309" i="137"/>
  <c r="R308" i="137"/>
  <c r="K308" i="137"/>
  <c r="R307" i="137"/>
  <c r="K307" i="137"/>
  <c r="R306" i="137"/>
  <c r="K306" i="137"/>
  <c r="Q305" i="137"/>
  <c r="P305" i="137"/>
  <c r="M305" i="137"/>
  <c r="L305" i="137"/>
  <c r="J305" i="137"/>
  <c r="I305" i="137"/>
  <c r="F305" i="137"/>
  <c r="E305" i="137"/>
  <c r="D305" i="137"/>
  <c r="C305" i="137"/>
  <c r="R304" i="137"/>
  <c r="K304" i="137"/>
  <c r="R303" i="137"/>
  <c r="K303" i="137"/>
  <c r="R302" i="137"/>
  <c r="K302" i="137"/>
  <c r="Q301" i="137"/>
  <c r="P301" i="137"/>
  <c r="N301" i="137"/>
  <c r="M301" i="137"/>
  <c r="L301" i="137"/>
  <c r="J301" i="137"/>
  <c r="I301" i="137"/>
  <c r="G301" i="137"/>
  <c r="F301" i="137"/>
  <c r="E301" i="137"/>
  <c r="D301" i="137"/>
  <c r="C301" i="137"/>
  <c r="R300" i="137"/>
  <c r="K300" i="137"/>
  <c r="R299" i="137"/>
  <c r="K299" i="137"/>
  <c r="R298" i="137"/>
  <c r="K298" i="137"/>
  <c r="R297" i="137"/>
  <c r="K297" i="137"/>
  <c r="Q296" i="137"/>
  <c r="Q295" i="137" s="1"/>
  <c r="P296" i="137"/>
  <c r="P295" i="137" s="1"/>
  <c r="O296" i="137"/>
  <c r="O295" i="137" s="1"/>
  <c r="N296" i="137"/>
  <c r="N295" i="137" s="1"/>
  <c r="M296" i="137"/>
  <c r="L296" i="137"/>
  <c r="J296" i="137"/>
  <c r="I296" i="137"/>
  <c r="I295" i="137" s="1"/>
  <c r="H296" i="137"/>
  <c r="H295" i="137" s="1"/>
  <c r="G296" i="137"/>
  <c r="F296" i="137"/>
  <c r="E296" i="137"/>
  <c r="D296" i="137"/>
  <c r="C296" i="137"/>
  <c r="M295" i="137"/>
  <c r="J295" i="137"/>
  <c r="G295" i="137"/>
  <c r="F295" i="137"/>
  <c r="R274" i="137"/>
  <c r="K274" i="137"/>
  <c r="R273" i="137"/>
  <c r="K273" i="137"/>
  <c r="R272" i="137"/>
  <c r="K272" i="137"/>
  <c r="R271" i="137"/>
  <c r="K271" i="137"/>
  <c r="R270" i="137"/>
  <c r="K270" i="137"/>
  <c r="R269" i="137"/>
  <c r="K269" i="137"/>
  <c r="R268" i="137"/>
  <c r="K268" i="137"/>
  <c r="R267" i="137"/>
  <c r="K267" i="137"/>
  <c r="R266" i="137"/>
  <c r="K266" i="137"/>
  <c r="Q265" i="137"/>
  <c r="P265" i="137"/>
  <c r="M265" i="137"/>
  <c r="L265" i="137"/>
  <c r="J265" i="137"/>
  <c r="I265" i="137"/>
  <c r="F265" i="137"/>
  <c r="E265" i="137"/>
  <c r="D265" i="137"/>
  <c r="C265" i="137"/>
  <c r="R264" i="137"/>
  <c r="K264" i="137"/>
  <c r="R263" i="137"/>
  <c r="K263" i="137"/>
  <c r="R262" i="137"/>
  <c r="K262" i="137"/>
  <c r="Q261" i="137"/>
  <c r="P261" i="137"/>
  <c r="N261" i="137"/>
  <c r="M261" i="137"/>
  <c r="L261" i="137"/>
  <c r="J261" i="137"/>
  <c r="I261" i="137"/>
  <c r="G261" i="137"/>
  <c r="F261" i="137"/>
  <c r="E261" i="137"/>
  <c r="D261" i="137"/>
  <c r="C261" i="137"/>
  <c r="R260" i="137"/>
  <c r="K260" i="137"/>
  <c r="R259" i="137"/>
  <c r="K259" i="137"/>
  <c r="R258" i="137"/>
  <c r="K258" i="137"/>
  <c r="R257" i="137"/>
  <c r="K257" i="137"/>
  <c r="Q256" i="137"/>
  <c r="Q255" i="137" s="1"/>
  <c r="P256" i="137"/>
  <c r="P255" i="137" s="1"/>
  <c r="O256" i="137"/>
  <c r="O255" i="137" s="1"/>
  <c r="N256" i="137"/>
  <c r="N255" i="137" s="1"/>
  <c r="M256" i="137"/>
  <c r="L256" i="137"/>
  <c r="J256" i="137"/>
  <c r="J255" i="137" s="1"/>
  <c r="I256" i="137"/>
  <c r="I255" i="137" s="1"/>
  <c r="H256" i="137"/>
  <c r="H255" i="137" s="1"/>
  <c r="G256" i="137"/>
  <c r="G255" i="137" s="1"/>
  <c r="F256" i="137"/>
  <c r="F255" i="137" s="1"/>
  <c r="E256" i="137"/>
  <c r="D256" i="137"/>
  <c r="C256" i="137"/>
  <c r="C255" i="137" s="1"/>
  <c r="M255" i="137"/>
  <c r="L255" i="137"/>
  <c r="R234" i="137"/>
  <c r="K234" i="137"/>
  <c r="R233" i="137"/>
  <c r="K233" i="137"/>
  <c r="R232" i="137"/>
  <c r="K232" i="137"/>
  <c r="R231" i="137"/>
  <c r="K231" i="137"/>
  <c r="R230" i="137"/>
  <c r="K230" i="137"/>
  <c r="R229" i="137"/>
  <c r="K229" i="137"/>
  <c r="R228" i="137"/>
  <c r="K228" i="137"/>
  <c r="R227" i="137"/>
  <c r="K227" i="137"/>
  <c r="R226" i="137"/>
  <c r="K226" i="137"/>
  <c r="Q225" i="137"/>
  <c r="P225" i="137"/>
  <c r="M225" i="137"/>
  <c r="L225" i="137"/>
  <c r="J225" i="137"/>
  <c r="I225" i="137"/>
  <c r="F225" i="137"/>
  <c r="E225" i="137"/>
  <c r="D225" i="137"/>
  <c r="C225" i="137"/>
  <c r="R224" i="137"/>
  <c r="K224" i="137"/>
  <c r="R223" i="137"/>
  <c r="K223" i="137"/>
  <c r="R222" i="137"/>
  <c r="K222" i="137"/>
  <c r="Q221" i="137"/>
  <c r="P221" i="137"/>
  <c r="N221" i="137"/>
  <c r="M221" i="137"/>
  <c r="L221" i="137"/>
  <c r="J221" i="137"/>
  <c r="I221" i="137"/>
  <c r="G221" i="137"/>
  <c r="F221" i="137"/>
  <c r="E221" i="137"/>
  <c r="D221" i="137"/>
  <c r="C221" i="137"/>
  <c r="R220" i="137"/>
  <c r="K220" i="137"/>
  <c r="R219" i="137"/>
  <c r="K219" i="137"/>
  <c r="R218" i="137"/>
  <c r="K218" i="137"/>
  <c r="R217" i="137"/>
  <c r="K217" i="137"/>
  <c r="Q216" i="137"/>
  <c r="Q215" i="137" s="1"/>
  <c r="P216" i="137"/>
  <c r="P215" i="137" s="1"/>
  <c r="O216" i="137"/>
  <c r="N216" i="137"/>
  <c r="M216" i="137"/>
  <c r="M215" i="137" s="1"/>
  <c r="L216" i="137"/>
  <c r="L215" i="137" s="1"/>
  <c r="J216" i="137"/>
  <c r="I216" i="137"/>
  <c r="I215" i="137" s="1"/>
  <c r="H216" i="137"/>
  <c r="H215" i="137" s="1"/>
  <c r="G216" i="137"/>
  <c r="F216" i="137"/>
  <c r="E216" i="137"/>
  <c r="D216" i="137"/>
  <c r="C216" i="137"/>
  <c r="C215" i="137" s="1"/>
  <c r="O215" i="137"/>
  <c r="N215" i="137"/>
  <c r="G215" i="137"/>
  <c r="R194" i="137"/>
  <c r="K194" i="137"/>
  <c r="R193" i="137"/>
  <c r="K193" i="137"/>
  <c r="R192" i="137"/>
  <c r="K192" i="137"/>
  <c r="R191" i="137"/>
  <c r="K191" i="137"/>
  <c r="R190" i="137"/>
  <c r="K190" i="137"/>
  <c r="R189" i="137"/>
  <c r="K189" i="137"/>
  <c r="R188" i="137"/>
  <c r="K188" i="137"/>
  <c r="R187" i="137"/>
  <c r="K187" i="137"/>
  <c r="R186" i="137"/>
  <c r="K186" i="137"/>
  <c r="Q185" i="137"/>
  <c r="P185" i="137"/>
  <c r="M185" i="137"/>
  <c r="L185" i="137"/>
  <c r="J185" i="137"/>
  <c r="I185" i="137"/>
  <c r="F185" i="137"/>
  <c r="E185" i="137"/>
  <c r="D185" i="137"/>
  <c r="C185" i="137"/>
  <c r="R184" i="137"/>
  <c r="K184" i="137"/>
  <c r="R183" i="137"/>
  <c r="K183" i="137"/>
  <c r="R182" i="137"/>
  <c r="K182" i="137"/>
  <c r="Q181" i="137"/>
  <c r="P181" i="137"/>
  <c r="N181" i="137"/>
  <c r="M181" i="137"/>
  <c r="L181" i="137"/>
  <c r="J181" i="137"/>
  <c r="I181" i="137"/>
  <c r="G181" i="137"/>
  <c r="F181" i="137"/>
  <c r="E181" i="137"/>
  <c r="D181" i="137"/>
  <c r="C181" i="137"/>
  <c r="R180" i="137"/>
  <c r="K180" i="137"/>
  <c r="R179" i="137"/>
  <c r="K179" i="137"/>
  <c r="R178" i="137"/>
  <c r="K178" i="137"/>
  <c r="R177" i="137"/>
  <c r="K177" i="137"/>
  <c r="Q176" i="137"/>
  <c r="Q175" i="137" s="1"/>
  <c r="P176" i="137"/>
  <c r="P175" i="137" s="1"/>
  <c r="O176" i="137"/>
  <c r="N176" i="137"/>
  <c r="N175" i="137" s="1"/>
  <c r="M176" i="137"/>
  <c r="L176" i="137"/>
  <c r="J176" i="137"/>
  <c r="I176" i="137"/>
  <c r="I175" i="137" s="1"/>
  <c r="H176" i="137"/>
  <c r="H175" i="137" s="1"/>
  <c r="G176" i="137"/>
  <c r="F176" i="137"/>
  <c r="E176" i="137"/>
  <c r="D176" i="137"/>
  <c r="C176" i="137"/>
  <c r="O175" i="137"/>
  <c r="L175" i="137"/>
  <c r="J175" i="137"/>
  <c r="G175" i="137"/>
  <c r="F175" i="137"/>
  <c r="C175" i="137"/>
  <c r="R154" i="137"/>
  <c r="K154" i="137"/>
  <c r="R153" i="137"/>
  <c r="K153" i="137"/>
  <c r="R152" i="137"/>
  <c r="K152" i="137"/>
  <c r="R151" i="137"/>
  <c r="K151" i="137"/>
  <c r="R150" i="137"/>
  <c r="K150" i="137"/>
  <c r="R149" i="137"/>
  <c r="K149" i="137"/>
  <c r="R148" i="137"/>
  <c r="K148" i="137"/>
  <c r="R147" i="137"/>
  <c r="K147" i="137"/>
  <c r="R146" i="137"/>
  <c r="K146" i="137"/>
  <c r="Q145" i="137"/>
  <c r="P145" i="137"/>
  <c r="M145" i="137"/>
  <c r="L145" i="137"/>
  <c r="J145" i="137"/>
  <c r="I145" i="137"/>
  <c r="F145" i="137"/>
  <c r="E145" i="137"/>
  <c r="D145" i="137"/>
  <c r="C145" i="137"/>
  <c r="R144" i="137"/>
  <c r="K144" i="137"/>
  <c r="R143" i="137"/>
  <c r="K143" i="137"/>
  <c r="R142" i="137"/>
  <c r="K142" i="137"/>
  <c r="Q141" i="137"/>
  <c r="P141" i="137"/>
  <c r="N141" i="137"/>
  <c r="M141" i="137"/>
  <c r="L141" i="137"/>
  <c r="J141" i="137"/>
  <c r="I141" i="137"/>
  <c r="G141" i="137"/>
  <c r="F141" i="137"/>
  <c r="E141" i="137"/>
  <c r="D141" i="137"/>
  <c r="C141" i="137"/>
  <c r="R140" i="137"/>
  <c r="K140" i="137"/>
  <c r="R139" i="137"/>
  <c r="K139" i="137"/>
  <c r="R138" i="137"/>
  <c r="K138" i="137"/>
  <c r="R137" i="137"/>
  <c r="K137" i="137"/>
  <c r="Q136" i="137"/>
  <c r="Q135" i="137" s="1"/>
  <c r="P136" i="137"/>
  <c r="P135" i="137" s="1"/>
  <c r="O136" i="137"/>
  <c r="N136" i="137"/>
  <c r="N135" i="137" s="1"/>
  <c r="M136" i="137"/>
  <c r="L136" i="137"/>
  <c r="J136" i="137"/>
  <c r="I136" i="137"/>
  <c r="I135" i="137" s="1"/>
  <c r="H136" i="137"/>
  <c r="G136" i="137"/>
  <c r="G135" i="137" s="1"/>
  <c r="F136" i="137"/>
  <c r="E136" i="137"/>
  <c r="D136" i="137"/>
  <c r="C136" i="137"/>
  <c r="C135" i="137" s="1"/>
  <c r="K135" i="137" s="1"/>
  <c r="O135" i="137"/>
  <c r="M135" i="137"/>
  <c r="J135" i="137"/>
  <c r="H135" i="137"/>
  <c r="F135" i="137"/>
  <c r="R114" i="137"/>
  <c r="K114" i="137"/>
  <c r="R113" i="137"/>
  <c r="K113" i="137"/>
  <c r="R112" i="137"/>
  <c r="K112" i="137"/>
  <c r="R111" i="137"/>
  <c r="K111" i="137"/>
  <c r="R110" i="137"/>
  <c r="K110" i="137"/>
  <c r="R109" i="137"/>
  <c r="K109" i="137"/>
  <c r="R108" i="137"/>
  <c r="K108" i="137"/>
  <c r="R107" i="137"/>
  <c r="K107" i="137"/>
  <c r="R106" i="137"/>
  <c r="K106" i="137"/>
  <c r="Q105" i="137"/>
  <c r="P105" i="137"/>
  <c r="M105" i="137"/>
  <c r="L105" i="137"/>
  <c r="J105" i="137"/>
  <c r="I105" i="137"/>
  <c r="F105" i="137"/>
  <c r="E105" i="137"/>
  <c r="D105" i="137"/>
  <c r="C105" i="137"/>
  <c r="R104" i="137"/>
  <c r="K104" i="137"/>
  <c r="R103" i="137"/>
  <c r="K103" i="137"/>
  <c r="R102" i="137"/>
  <c r="K102" i="137"/>
  <c r="Q101" i="137"/>
  <c r="P101" i="137"/>
  <c r="N101" i="137"/>
  <c r="M101" i="137"/>
  <c r="L101" i="137"/>
  <c r="J101" i="137"/>
  <c r="I101" i="137"/>
  <c r="G101" i="137"/>
  <c r="F101" i="137"/>
  <c r="E101" i="137"/>
  <c r="D101" i="137"/>
  <c r="C101" i="137"/>
  <c r="R100" i="137"/>
  <c r="K100" i="137"/>
  <c r="R99" i="137"/>
  <c r="K99" i="137"/>
  <c r="R98" i="137"/>
  <c r="K98" i="137"/>
  <c r="R97" i="137"/>
  <c r="K97" i="137"/>
  <c r="Q96" i="137"/>
  <c r="Q95" i="137" s="1"/>
  <c r="P96" i="137"/>
  <c r="P95" i="137" s="1"/>
  <c r="O96" i="137"/>
  <c r="O95" i="137" s="1"/>
  <c r="N96" i="137"/>
  <c r="M96" i="137"/>
  <c r="M95" i="137" s="1"/>
  <c r="L96" i="137"/>
  <c r="J96" i="137"/>
  <c r="J95" i="137" s="1"/>
  <c r="I96" i="137"/>
  <c r="H96" i="137"/>
  <c r="H95" i="137" s="1"/>
  <c r="G96" i="137"/>
  <c r="G95" i="137" s="1"/>
  <c r="F96" i="137"/>
  <c r="F95" i="137" s="1"/>
  <c r="E96" i="137"/>
  <c r="D96" i="137"/>
  <c r="C96" i="137"/>
  <c r="C95" i="137" s="1"/>
  <c r="N95" i="137"/>
  <c r="L95" i="137"/>
  <c r="I95" i="137"/>
  <c r="R74" i="137"/>
  <c r="K74" i="137"/>
  <c r="R73" i="137"/>
  <c r="K73" i="137"/>
  <c r="R72" i="137"/>
  <c r="K72" i="137"/>
  <c r="R71" i="137"/>
  <c r="K71" i="137"/>
  <c r="R70" i="137"/>
  <c r="K70" i="137"/>
  <c r="R69" i="137"/>
  <c r="K69" i="137"/>
  <c r="R68" i="137"/>
  <c r="K68" i="137"/>
  <c r="R67" i="137"/>
  <c r="K67" i="137"/>
  <c r="R66" i="137"/>
  <c r="K66" i="137"/>
  <c r="P65" i="137"/>
  <c r="M65" i="137"/>
  <c r="L65" i="137"/>
  <c r="J65" i="137"/>
  <c r="I65" i="137"/>
  <c r="F65" i="137"/>
  <c r="E65" i="137"/>
  <c r="D65" i="137"/>
  <c r="C65" i="137"/>
  <c r="R64" i="137"/>
  <c r="K64" i="137"/>
  <c r="R63" i="137"/>
  <c r="K63" i="137"/>
  <c r="R62" i="137"/>
  <c r="K62" i="137"/>
  <c r="Q61" i="137"/>
  <c r="P61" i="137"/>
  <c r="N61" i="137"/>
  <c r="M61" i="137"/>
  <c r="L61" i="137"/>
  <c r="J61" i="137"/>
  <c r="I61" i="137"/>
  <c r="G61" i="137"/>
  <c r="F61" i="137"/>
  <c r="E61" i="137"/>
  <c r="D61" i="137"/>
  <c r="C61" i="137"/>
  <c r="R60" i="137"/>
  <c r="K60" i="137"/>
  <c r="R59" i="137"/>
  <c r="K59" i="137"/>
  <c r="R58" i="137"/>
  <c r="K58" i="137"/>
  <c r="R57" i="137"/>
  <c r="K57" i="137"/>
  <c r="Q56" i="137"/>
  <c r="Q55" i="137" s="1"/>
  <c r="P56" i="137"/>
  <c r="P55" i="137" s="1"/>
  <c r="O56" i="137"/>
  <c r="N56" i="137"/>
  <c r="M56" i="137"/>
  <c r="L56" i="137"/>
  <c r="J56" i="137"/>
  <c r="J55" i="137" s="1"/>
  <c r="I56" i="137"/>
  <c r="H56" i="137"/>
  <c r="H55" i="137" s="1"/>
  <c r="G56" i="137"/>
  <c r="G55" i="137" s="1"/>
  <c r="F56" i="137"/>
  <c r="E56" i="137"/>
  <c r="D56" i="137"/>
  <c r="C56" i="137"/>
  <c r="C55" i="137" s="1"/>
  <c r="O55" i="137"/>
  <c r="N55" i="137"/>
  <c r="M55" i="137"/>
  <c r="I55" i="137"/>
  <c r="F55" i="137"/>
  <c r="U48" i="137"/>
  <c r="U88" i="137" s="1"/>
  <c r="U128" i="137" s="1"/>
  <c r="U168" i="137" s="1"/>
  <c r="U208" i="137" s="1"/>
  <c r="U248" i="137" s="1"/>
  <c r="U288" i="137" s="1"/>
  <c r="U329" i="137" s="1"/>
  <c r="U371" i="137" s="1"/>
  <c r="U411" i="137" s="1"/>
  <c r="U455" i="137" s="1"/>
  <c r="T48" i="137"/>
  <c r="T88" i="137" s="1"/>
  <c r="T128" i="137" s="1"/>
  <c r="T168" i="137" s="1"/>
  <c r="T208" i="137" s="1"/>
  <c r="T248" i="137" s="1"/>
  <c r="T288" i="137" s="1"/>
  <c r="T329" i="137" s="1"/>
  <c r="T371" i="137" s="1"/>
  <c r="T411" i="137" s="1"/>
  <c r="T455" i="137" s="1"/>
  <c r="R48" i="137"/>
  <c r="R88" i="137" s="1"/>
  <c r="U47" i="137"/>
  <c r="U495" i="137" s="1"/>
  <c r="T47" i="137"/>
  <c r="T87" i="137" s="1"/>
  <c r="T495" i="137" s="1"/>
  <c r="R47" i="137"/>
  <c r="R495" i="137" s="1"/>
  <c r="R34" i="137"/>
  <c r="K34" i="137"/>
  <c r="R33" i="137"/>
  <c r="K33" i="137"/>
  <c r="R32" i="137"/>
  <c r="K32" i="137"/>
  <c r="R31" i="137"/>
  <c r="K31" i="137"/>
  <c r="R30" i="137"/>
  <c r="K30" i="137"/>
  <c r="R29" i="137"/>
  <c r="K29" i="137"/>
  <c r="R28" i="137"/>
  <c r="K28" i="137"/>
  <c r="R27" i="137"/>
  <c r="K27" i="137"/>
  <c r="R26" i="137"/>
  <c r="K26" i="137"/>
  <c r="Q25" i="137"/>
  <c r="P25" i="137"/>
  <c r="M25" i="137"/>
  <c r="L25" i="137"/>
  <c r="J25" i="137"/>
  <c r="I25" i="137"/>
  <c r="F25" i="137"/>
  <c r="E25" i="137"/>
  <c r="D25" i="137"/>
  <c r="C25" i="137"/>
  <c r="R24" i="137"/>
  <c r="K24" i="137"/>
  <c r="R23" i="137"/>
  <c r="K23" i="137"/>
  <c r="R22" i="137"/>
  <c r="K22" i="137"/>
  <c r="Q21" i="137"/>
  <c r="P21" i="137"/>
  <c r="N21" i="137"/>
  <c r="M21" i="137"/>
  <c r="L21" i="137"/>
  <c r="J21" i="137"/>
  <c r="I21" i="137"/>
  <c r="G21" i="137"/>
  <c r="F21" i="137"/>
  <c r="C21" i="137"/>
  <c r="R20" i="137"/>
  <c r="K20" i="137"/>
  <c r="R19" i="137"/>
  <c r="K19" i="137"/>
  <c r="R18" i="137"/>
  <c r="K18" i="137"/>
  <c r="R17" i="137"/>
  <c r="K17" i="137"/>
  <c r="Q16" i="137"/>
  <c r="Q15" i="137" s="1"/>
  <c r="P16" i="137"/>
  <c r="P15" i="137" s="1"/>
  <c r="O16" i="137"/>
  <c r="N16" i="137"/>
  <c r="N15" i="137" s="1"/>
  <c r="M16" i="137"/>
  <c r="M15" i="137" s="1"/>
  <c r="L16" i="137"/>
  <c r="L15" i="137" s="1"/>
  <c r="J16" i="137"/>
  <c r="I16" i="137"/>
  <c r="H16" i="137"/>
  <c r="G16" i="137"/>
  <c r="G15" i="137" s="1"/>
  <c r="F16" i="137"/>
  <c r="F15" i="137" s="1"/>
  <c r="E16" i="137"/>
  <c r="D16" i="137"/>
  <c r="C16" i="137"/>
  <c r="C15" i="137" s="1"/>
  <c r="O15" i="137"/>
  <c r="J15" i="137"/>
  <c r="H15" i="137"/>
  <c r="Q8" i="137"/>
  <c r="Q329" i="137" s="1"/>
  <c r="Q7" i="137"/>
  <c r="Q328" i="137" s="1"/>
  <c r="Q207" i="137" s="1"/>
  <c r="Q127" i="137" s="1"/>
  <c r="Q370" i="137" s="1"/>
  <c r="Q247" i="137" s="1"/>
  <c r="Q287" i="137" s="1"/>
  <c r="Q167" i="137" s="1"/>
  <c r="Q454" i="137" s="1"/>
  <c r="Q410" i="137" s="1"/>
  <c r="Q47" i="137" s="1"/>
  <c r="K105" i="137" l="1"/>
  <c r="K145" i="137"/>
  <c r="K261" i="137"/>
  <c r="R265" i="137"/>
  <c r="K388" i="137"/>
  <c r="K472" i="137"/>
  <c r="K507" i="137"/>
  <c r="J509" i="137"/>
  <c r="I513" i="137"/>
  <c r="K517" i="137"/>
  <c r="K519" i="137"/>
  <c r="K521" i="137"/>
  <c r="K296" i="137"/>
  <c r="I504" i="137"/>
  <c r="K505" i="137"/>
  <c r="K511" i="137"/>
  <c r="K515" i="137"/>
  <c r="R56" i="137"/>
  <c r="R181" i="137"/>
  <c r="K185" i="137"/>
  <c r="R388" i="137"/>
  <c r="E509" i="137"/>
  <c r="R255" i="137"/>
  <c r="O504" i="137"/>
  <c r="R521" i="137"/>
  <c r="K337" i="137"/>
  <c r="F509" i="137"/>
  <c r="R519" i="137"/>
  <c r="K255" i="137"/>
  <c r="J513" i="137"/>
  <c r="K181" i="137"/>
  <c r="N504" i="137"/>
  <c r="R337" i="137"/>
  <c r="K379" i="137"/>
  <c r="G504" i="137"/>
  <c r="K506" i="137"/>
  <c r="K508" i="137"/>
  <c r="R61" i="137"/>
  <c r="K101" i="137"/>
  <c r="E513" i="137"/>
  <c r="K136" i="137"/>
  <c r="F504" i="137"/>
  <c r="J504" i="137"/>
  <c r="R256" i="137"/>
  <c r="K265" i="137"/>
  <c r="C295" i="137"/>
  <c r="K428" i="137"/>
  <c r="R463" i="137"/>
  <c r="R468" i="137"/>
  <c r="U496" i="137"/>
  <c r="K95" i="137"/>
  <c r="K61" i="137"/>
  <c r="K378" i="137"/>
  <c r="H504" i="137"/>
  <c r="Q503" i="137"/>
  <c r="N509" i="137"/>
  <c r="F513" i="137"/>
  <c r="L55" i="137"/>
  <c r="K225" i="137"/>
  <c r="R261" i="137"/>
  <c r="L336" i="137"/>
  <c r="R336" i="137" s="1"/>
  <c r="R342" i="137"/>
  <c r="R346" i="137"/>
  <c r="K424" i="137"/>
  <c r="R428" i="137"/>
  <c r="K468" i="137"/>
  <c r="K21" i="137"/>
  <c r="R225" i="137"/>
  <c r="R221" i="137"/>
  <c r="R512" i="137"/>
  <c r="R176" i="137"/>
  <c r="R136" i="137"/>
  <c r="R141" i="137"/>
  <c r="R145" i="137"/>
  <c r="P513" i="137"/>
  <c r="R305" i="137"/>
  <c r="R515" i="137"/>
  <c r="R301" i="137"/>
  <c r="R296" i="137"/>
  <c r="N503" i="137"/>
  <c r="R517" i="137"/>
  <c r="R506" i="137"/>
  <c r="L295" i="137"/>
  <c r="R295" i="137" s="1"/>
  <c r="R384" i="137"/>
  <c r="R379" i="137"/>
  <c r="R55" i="137"/>
  <c r="R508" i="137"/>
  <c r="R510" i="137"/>
  <c r="R101" i="137"/>
  <c r="P509" i="137"/>
  <c r="M513" i="137"/>
  <c r="R105" i="137"/>
  <c r="U87" i="137"/>
  <c r="U127" i="137" s="1"/>
  <c r="U167" i="137" s="1"/>
  <c r="U207" i="137" s="1"/>
  <c r="U247" i="137" s="1"/>
  <c r="U287" i="137" s="1"/>
  <c r="U328" i="137" s="1"/>
  <c r="U370" i="137" s="1"/>
  <c r="U410" i="137" s="1"/>
  <c r="U454" i="137" s="1"/>
  <c r="R87" i="137"/>
  <c r="R127" i="137" s="1"/>
  <c r="R167" i="137" s="1"/>
  <c r="R207" i="137" s="1"/>
  <c r="R247" i="137" s="1"/>
  <c r="R287" i="137" s="1"/>
  <c r="R328" i="137" s="1"/>
  <c r="R370" i="137" s="1"/>
  <c r="R410" i="137" s="1"/>
  <c r="R454" i="137" s="1"/>
  <c r="R15" i="137"/>
  <c r="R215" i="137"/>
  <c r="C418" i="137"/>
  <c r="K418" i="137" s="1"/>
  <c r="K419" i="137"/>
  <c r="H503" i="137"/>
  <c r="L509" i="137"/>
  <c r="R21" i="137"/>
  <c r="Q509" i="137"/>
  <c r="R511" i="137"/>
  <c r="Q513" i="137"/>
  <c r="R505" i="137"/>
  <c r="R507" i="137"/>
  <c r="R65" i="137"/>
  <c r="K96" i="137"/>
  <c r="D509" i="137"/>
  <c r="K141" i="137"/>
  <c r="M175" i="137"/>
  <c r="R175" i="137" s="1"/>
  <c r="R185" i="137"/>
  <c r="F215" i="137"/>
  <c r="F503" i="137" s="1"/>
  <c r="J215" i="137"/>
  <c r="J503" i="137" s="1"/>
  <c r="K295" i="137"/>
  <c r="K305" i="137"/>
  <c r="K336" i="137"/>
  <c r="K346" i="137"/>
  <c r="K384" i="137"/>
  <c r="R418" i="137"/>
  <c r="R424" i="137"/>
  <c r="M462" i="137"/>
  <c r="R462" i="137" s="1"/>
  <c r="R472" i="137"/>
  <c r="P503" i="137"/>
  <c r="C503" i="137"/>
  <c r="I15" i="137"/>
  <c r="I503" i="137" s="1"/>
  <c r="K16" i="137"/>
  <c r="L504" i="137"/>
  <c r="P504" i="137"/>
  <c r="G509" i="137"/>
  <c r="M509" i="137"/>
  <c r="K510" i="137"/>
  <c r="K512" i="137"/>
  <c r="R25" i="137"/>
  <c r="K514" i="137"/>
  <c r="K516" i="137"/>
  <c r="K518" i="137"/>
  <c r="K520" i="137"/>
  <c r="K522" i="137"/>
  <c r="K55" i="137"/>
  <c r="K56" i="137"/>
  <c r="K65" i="137"/>
  <c r="D504" i="137"/>
  <c r="R96" i="137"/>
  <c r="T127" i="137"/>
  <c r="T167" i="137" s="1"/>
  <c r="T207" i="137" s="1"/>
  <c r="T247" i="137" s="1"/>
  <c r="T287" i="137" s="1"/>
  <c r="T328" i="137" s="1"/>
  <c r="T370" i="137" s="1"/>
  <c r="T410" i="137" s="1"/>
  <c r="T454" i="137" s="1"/>
  <c r="L135" i="137"/>
  <c r="R135" i="137" s="1"/>
  <c r="K175" i="137"/>
  <c r="K176" i="137"/>
  <c r="K256" i="137"/>
  <c r="K301" i="137"/>
  <c r="K342" i="137"/>
  <c r="M378" i="137"/>
  <c r="R378" i="137" s="1"/>
  <c r="K462" i="137"/>
  <c r="K463" i="137"/>
  <c r="G503" i="137"/>
  <c r="C513" i="137"/>
  <c r="K25" i="137"/>
  <c r="O503" i="137"/>
  <c r="M504" i="137"/>
  <c r="R16" i="137"/>
  <c r="Q504" i="137"/>
  <c r="I509" i="137"/>
  <c r="R514" i="137"/>
  <c r="R516" i="137"/>
  <c r="R518" i="137"/>
  <c r="R520" i="137"/>
  <c r="R522" i="137"/>
  <c r="R496" i="137"/>
  <c r="R128" i="137"/>
  <c r="R168" i="137" s="1"/>
  <c r="R208" i="137" s="1"/>
  <c r="R248" i="137" s="1"/>
  <c r="R288" i="137" s="1"/>
  <c r="R329" i="137" s="1"/>
  <c r="R371" i="137" s="1"/>
  <c r="R411" i="137" s="1"/>
  <c r="R455" i="137" s="1"/>
  <c r="R95" i="137"/>
  <c r="E504" i="137"/>
  <c r="R216" i="137"/>
  <c r="K221" i="137"/>
  <c r="D513" i="137"/>
  <c r="R419" i="137"/>
  <c r="K216" i="137"/>
  <c r="C504" i="137"/>
  <c r="C509" i="137"/>
  <c r="L513" i="137"/>
  <c r="K522" i="121"/>
  <c r="K521" i="121"/>
  <c r="K520" i="121"/>
  <c r="K519" i="121"/>
  <c r="K518" i="121"/>
  <c r="K517" i="121"/>
  <c r="K516" i="121"/>
  <c r="K515" i="121"/>
  <c r="K514" i="121"/>
  <c r="K512" i="121"/>
  <c r="K511" i="121"/>
  <c r="K510" i="121"/>
  <c r="K508" i="121"/>
  <c r="K507" i="121"/>
  <c r="K506" i="121"/>
  <c r="K505" i="121"/>
  <c r="K472" i="121"/>
  <c r="K468" i="121"/>
  <c r="K463" i="121"/>
  <c r="K462" i="121"/>
  <c r="K428" i="121"/>
  <c r="K424" i="121"/>
  <c r="K419" i="121"/>
  <c r="K418" i="121"/>
  <c r="K388" i="121"/>
  <c r="K384" i="121"/>
  <c r="K379" i="121"/>
  <c r="K378" i="121"/>
  <c r="K346" i="121"/>
  <c r="K342" i="121"/>
  <c r="K337" i="121"/>
  <c r="K336" i="121"/>
  <c r="K305" i="121"/>
  <c r="K301" i="121"/>
  <c r="K296" i="121"/>
  <c r="K295" i="121"/>
  <c r="K265" i="121"/>
  <c r="K261" i="121"/>
  <c r="K256" i="121"/>
  <c r="K255" i="121"/>
  <c r="K225" i="121"/>
  <c r="K221" i="121"/>
  <c r="K216" i="121"/>
  <c r="K215" i="121"/>
  <c r="K185" i="121"/>
  <c r="K181" i="121"/>
  <c r="K176" i="121"/>
  <c r="K175" i="121"/>
  <c r="K145" i="121"/>
  <c r="K141" i="121"/>
  <c r="K136" i="121"/>
  <c r="K135" i="121"/>
  <c r="K105" i="121"/>
  <c r="K101" i="121"/>
  <c r="K96" i="121"/>
  <c r="K95" i="121"/>
  <c r="K65" i="121"/>
  <c r="K61" i="121"/>
  <c r="K56" i="121"/>
  <c r="K55" i="121"/>
  <c r="K25" i="121"/>
  <c r="K513" i="121" s="1"/>
  <c r="K21" i="121"/>
  <c r="K509" i="121" s="1"/>
  <c r="K16" i="121"/>
  <c r="K504" i="121" s="1"/>
  <c r="K15" i="121"/>
  <c r="K503" i="121" s="1"/>
  <c r="K522" i="120"/>
  <c r="K521" i="120"/>
  <c r="K520" i="120"/>
  <c r="K519" i="120"/>
  <c r="K518" i="120"/>
  <c r="K517" i="120"/>
  <c r="K516" i="120"/>
  <c r="K515" i="120"/>
  <c r="K514" i="120"/>
  <c r="K512" i="120"/>
  <c r="K511" i="120"/>
  <c r="K510" i="120"/>
  <c r="K508" i="120"/>
  <c r="K507" i="120"/>
  <c r="K506" i="120"/>
  <c r="K505" i="120"/>
  <c r="K472" i="120"/>
  <c r="K468" i="120"/>
  <c r="K463" i="120"/>
  <c r="K462" i="120" s="1"/>
  <c r="K424" i="120"/>
  <c r="K419" i="120"/>
  <c r="K418" i="120"/>
  <c r="K388" i="120"/>
  <c r="K384" i="120"/>
  <c r="K379" i="120"/>
  <c r="K378" i="120"/>
  <c r="K346" i="120"/>
  <c r="K342" i="120"/>
  <c r="K337" i="120"/>
  <c r="K336" i="120"/>
  <c r="K305" i="120"/>
  <c r="K301" i="120"/>
  <c r="K296" i="120"/>
  <c r="K295" i="120"/>
  <c r="K265" i="120"/>
  <c r="K261" i="120"/>
  <c r="K256" i="120"/>
  <c r="K255" i="120"/>
  <c r="K225" i="120"/>
  <c r="K221" i="120"/>
  <c r="K216" i="120"/>
  <c r="K215" i="120"/>
  <c r="K185" i="120"/>
  <c r="K181" i="120"/>
  <c r="K176" i="120"/>
  <c r="K175" i="120"/>
  <c r="K145" i="120"/>
  <c r="K141" i="120"/>
  <c r="K136" i="120"/>
  <c r="K135" i="120"/>
  <c r="K105" i="120"/>
  <c r="K101" i="120"/>
  <c r="K96" i="120"/>
  <c r="K95" i="120"/>
  <c r="K65" i="120"/>
  <c r="K61" i="120"/>
  <c r="K56" i="120"/>
  <c r="K55" i="120"/>
  <c r="K25" i="120"/>
  <c r="K513" i="120" s="1"/>
  <c r="K21" i="120"/>
  <c r="K509" i="120" s="1"/>
  <c r="K16" i="120"/>
  <c r="K15" i="120"/>
  <c r="K503" i="120" s="1"/>
  <c r="K522" i="122"/>
  <c r="K521" i="122"/>
  <c r="K520" i="122"/>
  <c r="K519" i="122"/>
  <c r="K518" i="122"/>
  <c r="K517" i="122"/>
  <c r="K516" i="122"/>
  <c r="K515" i="122"/>
  <c r="K514" i="122"/>
  <c r="K512" i="122"/>
  <c r="K511" i="122"/>
  <c r="K510" i="122"/>
  <c r="K508" i="122"/>
  <c r="K507" i="122"/>
  <c r="K506" i="122"/>
  <c r="K505" i="122"/>
  <c r="K472" i="122"/>
  <c r="K468" i="122"/>
  <c r="K463" i="122"/>
  <c r="K462" i="122"/>
  <c r="K388" i="122"/>
  <c r="K384" i="122"/>
  <c r="K379" i="122"/>
  <c r="K378" i="122"/>
  <c r="K346" i="122"/>
  <c r="K342" i="122"/>
  <c r="K337" i="122"/>
  <c r="K336" i="122"/>
  <c r="K305" i="122"/>
  <c r="K301" i="122"/>
  <c r="K296" i="122"/>
  <c r="K295" i="122"/>
  <c r="K265" i="122"/>
  <c r="K261" i="122"/>
  <c r="K256" i="122"/>
  <c r="K255" i="122"/>
  <c r="K225" i="122"/>
  <c r="K221" i="122"/>
  <c r="K216" i="122"/>
  <c r="K215" i="122"/>
  <c r="K185" i="122"/>
  <c r="K181" i="122"/>
  <c r="K176" i="122"/>
  <c r="K175" i="122"/>
  <c r="K145" i="122"/>
  <c r="K141" i="122"/>
  <c r="K136" i="122"/>
  <c r="K135" i="122"/>
  <c r="K105" i="122"/>
  <c r="K101" i="122"/>
  <c r="K96" i="122"/>
  <c r="K95" i="122"/>
  <c r="K65" i="122"/>
  <c r="K61" i="122"/>
  <c r="K56" i="122"/>
  <c r="K55" i="122"/>
  <c r="K25" i="122"/>
  <c r="K513" i="122" s="1"/>
  <c r="K21" i="122"/>
  <c r="K509" i="122" s="1"/>
  <c r="K16" i="122"/>
  <c r="K504" i="122" s="1"/>
  <c r="K15" i="122"/>
  <c r="K503" i="122" s="1"/>
  <c r="K522" i="66"/>
  <c r="K521" i="66"/>
  <c r="K520" i="66"/>
  <c r="K519" i="66"/>
  <c r="K518" i="66"/>
  <c r="K517" i="66"/>
  <c r="K516" i="66"/>
  <c r="K515" i="66"/>
  <c r="K514" i="66"/>
  <c r="K512" i="66"/>
  <c r="K511" i="66"/>
  <c r="K510" i="66"/>
  <c r="K508" i="66"/>
  <c r="K507" i="66"/>
  <c r="K506" i="66"/>
  <c r="K505" i="66"/>
  <c r="K472" i="66"/>
  <c r="K468" i="66"/>
  <c r="K463" i="66"/>
  <c r="K462" i="66"/>
  <c r="K428" i="66"/>
  <c r="K424" i="66"/>
  <c r="K419" i="66"/>
  <c r="K418" i="66" s="1"/>
  <c r="K388" i="66"/>
  <c r="K384" i="66"/>
  <c r="K379" i="66"/>
  <c r="K378" i="66" s="1"/>
  <c r="K346" i="66"/>
  <c r="K342" i="66"/>
  <c r="K337" i="66"/>
  <c r="K336" i="66" s="1"/>
  <c r="K305" i="66"/>
  <c r="K301" i="66"/>
  <c r="K296" i="66"/>
  <c r="K295" i="66" s="1"/>
  <c r="K265" i="66"/>
  <c r="K261" i="66"/>
  <c r="K256" i="66"/>
  <c r="K255" i="66" s="1"/>
  <c r="K225" i="66"/>
  <c r="K221" i="66"/>
  <c r="K216" i="66"/>
  <c r="K215" i="66" s="1"/>
  <c r="K185" i="66"/>
  <c r="K181" i="66"/>
  <c r="K176" i="66"/>
  <c r="K175" i="66"/>
  <c r="K145" i="66"/>
  <c r="K141" i="66"/>
  <c r="K136" i="66"/>
  <c r="K135" i="66" s="1"/>
  <c r="K105" i="66"/>
  <c r="K101" i="66"/>
  <c r="K96" i="66"/>
  <c r="K95" i="66" s="1"/>
  <c r="K61" i="66"/>
  <c r="K56" i="66"/>
  <c r="K55" i="66" s="1"/>
  <c r="K25" i="66"/>
  <c r="K21" i="66"/>
  <c r="K16" i="66"/>
  <c r="K15" i="66" s="1"/>
  <c r="K8" i="66"/>
  <c r="K329" i="66" s="1"/>
  <c r="K7" i="66"/>
  <c r="K328" i="66" s="1"/>
  <c r="K207" i="66" s="1"/>
  <c r="K127" i="66" s="1"/>
  <c r="K370" i="66" s="1"/>
  <c r="K247" i="66" s="1"/>
  <c r="K287" i="66" s="1"/>
  <c r="K167" i="66" s="1"/>
  <c r="K454" i="66" s="1"/>
  <c r="K410" i="66" s="1"/>
  <c r="K47" i="66" s="1"/>
  <c r="K513" i="137" l="1"/>
  <c r="K513" i="66"/>
  <c r="K504" i="120"/>
  <c r="K15" i="137"/>
  <c r="K215" i="137"/>
  <c r="K509" i="66"/>
  <c r="K509" i="137"/>
  <c r="R504" i="137"/>
  <c r="K503" i="137"/>
  <c r="L503" i="137"/>
  <c r="K504" i="137"/>
  <c r="R509" i="137"/>
  <c r="R503" i="137"/>
  <c r="R513" i="137"/>
  <c r="M503" i="137"/>
  <c r="K503" i="66"/>
  <c r="K504" i="66"/>
  <c r="F510" i="136"/>
  <c r="Q522" i="136" l="1"/>
  <c r="P522" i="136"/>
  <c r="M522" i="136"/>
  <c r="L522" i="136"/>
  <c r="J522" i="136"/>
  <c r="I522" i="136"/>
  <c r="F522" i="136"/>
  <c r="E522" i="136"/>
  <c r="D522" i="136"/>
  <c r="C522" i="136"/>
  <c r="S521" i="136"/>
  <c r="Q521" i="136"/>
  <c r="P521" i="136"/>
  <c r="M521" i="136"/>
  <c r="L521" i="136"/>
  <c r="J521" i="136"/>
  <c r="I521" i="136"/>
  <c r="F521" i="136"/>
  <c r="E521" i="136"/>
  <c r="D521" i="136"/>
  <c r="C521" i="136"/>
  <c r="S520" i="136"/>
  <c r="Q520" i="136"/>
  <c r="P520" i="136"/>
  <c r="M520" i="136"/>
  <c r="L520" i="136"/>
  <c r="J520" i="136"/>
  <c r="I520" i="136"/>
  <c r="F520" i="136"/>
  <c r="E520" i="136"/>
  <c r="D520" i="136"/>
  <c r="C520" i="136"/>
  <c r="S519" i="136"/>
  <c r="Q519" i="136"/>
  <c r="P519" i="136"/>
  <c r="M519" i="136"/>
  <c r="L519" i="136"/>
  <c r="J519" i="136"/>
  <c r="I519" i="136"/>
  <c r="F519" i="136"/>
  <c r="E519" i="136"/>
  <c r="D519" i="136"/>
  <c r="C519" i="136"/>
  <c r="S518" i="136"/>
  <c r="Q518" i="136"/>
  <c r="P518" i="136"/>
  <c r="M518" i="136"/>
  <c r="L518" i="136"/>
  <c r="J518" i="136"/>
  <c r="I518" i="136"/>
  <c r="F518" i="136"/>
  <c r="E518" i="136"/>
  <c r="D518" i="136"/>
  <c r="C518" i="136"/>
  <c r="S517" i="136"/>
  <c r="Q517" i="136"/>
  <c r="P517" i="136"/>
  <c r="M517" i="136"/>
  <c r="L517" i="136"/>
  <c r="J517" i="136"/>
  <c r="I517" i="136"/>
  <c r="F517" i="136"/>
  <c r="E517" i="136"/>
  <c r="D517" i="136"/>
  <c r="C517" i="136"/>
  <c r="Q516" i="136"/>
  <c r="P516" i="136"/>
  <c r="M516" i="136"/>
  <c r="L516" i="136"/>
  <c r="J516" i="136"/>
  <c r="I516" i="136"/>
  <c r="F516" i="136"/>
  <c r="E516" i="136"/>
  <c r="D516" i="136"/>
  <c r="C516" i="136"/>
  <c r="Q515" i="136"/>
  <c r="P515" i="136"/>
  <c r="M515" i="136"/>
  <c r="L515" i="136"/>
  <c r="J515" i="136"/>
  <c r="I515" i="136"/>
  <c r="F515" i="136"/>
  <c r="E515" i="136"/>
  <c r="D515" i="136"/>
  <c r="C515" i="136"/>
  <c r="Q514" i="136"/>
  <c r="P514" i="136"/>
  <c r="M514" i="136"/>
  <c r="L514" i="136"/>
  <c r="J514" i="136"/>
  <c r="I514" i="136"/>
  <c r="F514" i="136"/>
  <c r="E514" i="136"/>
  <c r="D514" i="136"/>
  <c r="C514" i="136"/>
  <c r="Q512" i="136"/>
  <c r="P512" i="136"/>
  <c r="M512" i="136"/>
  <c r="L512" i="136"/>
  <c r="J512" i="136"/>
  <c r="I512" i="136"/>
  <c r="F512" i="136"/>
  <c r="E512" i="136"/>
  <c r="D512" i="136"/>
  <c r="C512" i="136"/>
  <c r="Q511" i="136"/>
  <c r="P511" i="136"/>
  <c r="N511" i="136"/>
  <c r="M511" i="136"/>
  <c r="L511" i="136"/>
  <c r="J511" i="136"/>
  <c r="I511" i="136"/>
  <c r="G511" i="136"/>
  <c r="F511" i="136"/>
  <c r="E511" i="136"/>
  <c r="D511" i="136"/>
  <c r="C511" i="136"/>
  <c r="Q510" i="136"/>
  <c r="P510" i="136"/>
  <c r="N510" i="136"/>
  <c r="M510" i="136"/>
  <c r="L510" i="136"/>
  <c r="J510" i="136"/>
  <c r="I510" i="136"/>
  <c r="G510" i="136"/>
  <c r="E510" i="136"/>
  <c r="D510" i="136"/>
  <c r="C510" i="136"/>
  <c r="Q508" i="136"/>
  <c r="P508" i="136"/>
  <c r="O508" i="136"/>
  <c r="N508" i="136"/>
  <c r="M508" i="136"/>
  <c r="L508" i="136"/>
  <c r="J508" i="136"/>
  <c r="I508" i="136"/>
  <c r="H508" i="136"/>
  <c r="G508" i="136"/>
  <c r="F508" i="136"/>
  <c r="E508" i="136"/>
  <c r="D508" i="136"/>
  <c r="C508" i="136"/>
  <c r="Q507" i="136"/>
  <c r="P507" i="136"/>
  <c r="O507" i="136"/>
  <c r="N507" i="136"/>
  <c r="M507" i="136"/>
  <c r="L507" i="136"/>
  <c r="J507" i="136"/>
  <c r="I507" i="136"/>
  <c r="H507" i="136"/>
  <c r="G507" i="136"/>
  <c r="F507" i="136"/>
  <c r="E507" i="136"/>
  <c r="D507" i="136"/>
  <c r="C507" i="136"/>
  <c r="Q506" i="136"/>
  <c r="P506" i="136"/>
  <c r="O506" i="136"/>
  <c r="N506" i="136"/>
  <c r="M506" i="136"/>
  <c r="L506" i="136"/>
  <c r="J506" i="136"/>
  <c r="I506" i="136"/>
  <c r="H506" i="136"/>
  <c r="G506" i="136"/>
  <c r="F506" i="136"/>
  <c r="E506" i="136"/>
  <c r="D506" i="136"/>
  <c r="C506" i="136"/>
  <c r="Q505" i="136"/>
  <c r="P505" i="136"/>
  <c r="O505" i="136"/>
  <c r="N505" i="136"/>
  <c r="M505" i="136"/>
  <c r="L505" i="136"/>
  <c r="J505" i="136"/>
  <c r="I505" i="136"/>
  <c r="H505" i="136"/>
  <c r="G505" i="136"/>
  <c r="F505" i="136"/>
  <c r="E505" i="136"/>
  <c r="D505" i="136"/>
  <c r="C505" i="136"/>
  <c r="E503" i="136"/>
  <c r="D503" i="136"/>
  <c r="R481" i="136"/>
  <c r="K481" i="136"/>
  <c r="R480" i="136"/>
  <c r="K480" i="136"/>
  <c r="R479" i="136"/>
  <c r="K479" i="136"/>
  <c r="R478" i="136"/>
  <c r="K478" i="136"/>
  <c r="R477" i="136"/>
  <c r="K477" i="136"/>
  <c r="R476" i="136"/>
  <c r="K476" i="136"/>
  <c r="R475" i="136"/>
  <c r="K475" i="136"/>
  <c r="R474" i="136"/>
  <c r="K474" i="136"/>
  <c r="R473" i="136"/>
  <c r="K473" i="136"/>
  <c r="Q472" i="136"/>
  <c r="P472" i="136"/>
  <c r="M472" i="136"/>
  <c r="L472" i="136"/>
  <c r="J472" i="136"/>
  <c r="I472" i="136"/>
  <c r="F472" i="136"/>
  <c r="E472" i="136"/>
  <c r="D472" i="136"/>
  <c r="C472" i="136"/>
  <c r="R471" i="136"/>
  <c r="K471" i="136"/>
  <c r="R470" i="136"/>
  <c r="K470" i="136"/>
  <c r="R469" i="136"/>
  <c r="K469" i="136"/>
  <c r="Q468" i="136"/>
  <c r="P468" i="136"/>
  <c r="N468" i="136"/>
  <c r="M468" i="136"/>
  <c r="L468" i="136"/>
  <c r="J468" i="136"/>
  <c r="I468" i="136"/>
  <c r="G468" i="136"/>
  <c r="F468" i="136"/>
  <c r="E468" i="136"/>
  <c r="D468" i="136"/>
  <c r="C468" i="136"/>
  <c r="R467" i="136"/>
  <c r="K467" i="136"/>
  <c r="R466" i="136"/>
  <c r="K466" i="136"/>
  <c r="R465" i="136"/>
  <c r="K465" i="136"/>
  <c r="R464" i="136"/>
  <c r="K464" i="136"/>
  <c r="Q463" i="136"/>
  <c r="Q462" i="136" s="1"/>
  <c r="P463" i="136"/>
  <c r="P462" i="136" s="1"/>
  <c r="O463" i="136"/>
  <c r="N463" i="136"/>
  <c r="M463" i="136"/>
  <c r="L463" i="136"/>
  <c r="L462" i="136" s="1"/>
  <c r="J463" i="136"/>
  <c r="J462" i="136" s="1"/>
  <c r="I463" i="136"/>
  <c r="I462" i="136" s="1"/>
  <c r="H463" i="136"/>
  <c r="G463" i="136"/>
  <c r="G462" i="136" s="1"/>
  <c r="F463" i="136"/>
  <c r="F462" i="136" s="1"/>
  <c r="E463" i="136"/>
  <c r="D463" i="136"/>
  <c r="C463" i="136"/>
  <c r="C462" i="136" s="1"/>
  <c r="O462" i="136"/>
  <c r="N462" i="136"/>
  <c r="H462" i="136"/>
  <c r="R437" i="136"/>
  <c r="K437" i="136"/>
  <c r="R436" i="136"/>
  <c r="K436" i="136"/>
  <c r="R435" i="136"/>
  <c r="K435" i="136"/>
  <c r="R434" i="136"/>
  <c r="K434" i="136"/>
  <c r="R433" i="136"/>
  <c r="K433" i="136"/>
  <c r="R432" i="136"/>
  <c r="K432" i="136"/>
  <c r="R431" i="136"/>
  <c r="K431" i="136"/>
  <c r="R430" i="136"/>
  <c r="K430" i="136"/>
  <c r="R429" i="136"/>
  <c r="K429" i="136"/>
  <c r="Q428" i="136"/>
  <c r="P428" i="136"/>
  <c r="M428" i="136"/>
  <c r="L428" i="136"/>
  <c r="F428" i="136"/>
  <c r="E428" i="136"/>
  <c r="D428" i="136"/>
  <c r="C428" i="136"/>
  <c r="R427" i="136"/>
  <c r="K427" i="136"/>
  <c r="R426" i="136"/>
  <c r="K426" i="136"/>
  <c r="R425" i="136"/>
  <c r="K425" i="136"/>
  <c r="Q424" i="136"/>
  <c r="P424" i="136"/>
  <c r="N424" i="136"/>
  <c r="M424" i="136"/>
  <c r="L424" i="136"/>
  <c r="I424" i="136"/>
  <c r="G424" i="136"/>
  <c r="F424" i="136"/>
  <c r="E424" i="136"/>
  <c r="D424" i="136"/>
  <c r="C424" i="136"/>
  <c r="V423" i="136"/>
  <c r="R423" i="136"/>
  <c r="K423" i="136"/>
  <c r="R422" i="136"/>
  <c r="K422" i="136"/>
  <c r="R421" i="136"/>
  <c r="K421" i="136"/>
  <c r="R420" i="136"/>
  <c r="K420" i="136"/>
  <c r="Q419" i="136"/>
  <c r="Q418" i="136" s="1"/>
  <c r="P419" i="136"/>
  <c r="P418" i="136" s="1"/>
  <c r="O419" i="136"/>
  <c r="N419" i="136"/>
  <c r="N418" i="136" s="1"/>
  <c r="M419" i="136"/>
  <c r="M418" i="136" s="1"/>
  <c r="L419" i="136"/>
  <c r="L418" i="136" s="1"/>
  <c r="I419" i="136"/>
  <c r="I418" i="136" s="1"/>
  <c r="H419" i="136"/>
  <c r="H418" i="136" s="1"/>
  <c r="G419" i="136"/>
  <c r="F419" i="136"/>
  <c r="C419" i="136"/>
  <c r="C418" i="136" s="1"/>
  <c r="O418" i="136"/>
  <c r="G418" i="136"/>
  <c r="F418" i="136"/>
  <c r="R397" i="136"/>
  <c r="K397" i="136"/>
  <c r="R396" i="136"/>
  <c r="K396" i="136"/>
  <c r="R395" i="136"/>
  <c r="K395" i="136"/>
  <c r="R394" i="136"/>
  <c r="K394" i="136"/>
  <c r="R393" i="136"/>
  <c r="K393" i="136"/>
  <c r="R392" i="136"/>
  <c r="K392" i="136"/>
  <c r="R391" i="136"/>
  <c r="K391" i="136"/>
  <c r="R390" i="136"/>
  <c r="K390" i="136"/>
  <c r="R389" i="136"/>
  <c r="K389" i="136"/>
  <c r="Q388" i="136"/>
  <c r="P388" i="136"/>
  <c r="M388" i="136"/>
  <c r="L388" i="136"/>
  <c r="J388" i="136"/>
  <c r="K388" i="136" s="1"/>
  <c r="I388" i="136"/>
  <c r="F388" i="136"/>
  <c r="E388" i="136"/>
  <c r="D388" i="136"/>
  <c r="C388" i="136"/>
  <c r="R387" i="136"/>
  <c r="K387" i="136"/>
  <c r="R386" i="136"/>
  <c r="K386" i="136"/>
  <c r="R385" i="136"/>
  <c r="K385" i="136"/>
  <c r="Q384" i="136"/>
  <c r="P384" i="136"/>
  <c r="N384" i="136"/>
  <c r="M384" i="136"/>
  <c r="L384" i="136"/>
  <c r="J384" i="136"/>
  <c r="I384" i="136"/>
  <c r="G384" i="136"/>
  <c r="F384" i="136"/>
  <c r="E384" i="136"/>
  <c r="D384" i="136"/>
  <c r="C384" i="136"/>
  <c r="R383" i="136"/>
  <c r="K383" i="136"/>
  <c r="R382" i="136"/>
  <c r="K382" i="136"/>
  <c r="R381" i="136"/>
  <c r="K381" i="136"/>
  <c r="R380" i="136"/>
  <c r="K380" i="136"/>
  <c r="Q379" i="136"/>
  <c r="Q378" i="136" s="1"/>
  <c r="P379" i="136"/>
  <c r="O379" i="136"/>
  <c r="N379" i="136"/>
  <c r="N378" i="136" s="1"/>
  <c r="M379" i="136"/>
  <c r="L379" i="136"/>
  <c r="J379" i="136"/>
  <c r="J378" i="136" s="1"/>
  <c r="I379" i="136"/>
  <c r="I378" i="136" s="1"/>
  <c r="H379" i="136"/>
  <c r="H378" i="136" s="1"/>
  <c r="G379" i="136"/>
  <c r="F379" i="136"/>
  <c r="E379" i="136"/>
  <c r="D379" i="136"/>
  <c r="C379" i="136"/>
  <c r="P378" i="136"/>
  <c r="O378" i="136"/>
  <c r="L378" i="136"/>
  <c r="G378" i="136"/>
  <c r="F378" i="136"/>
  <c r="C378" i="136"/>
  <c r="R355" i="136"/>
  <c r="K355" i="136"/>
  <c r="R354" i="136"/>
  <c r="K354" i="136"/>
  <c r="R353" i="136"/>
  <c r="K353" i="136"/>
  <c r="R352" i="136"/>
  <c r="K352" i="136"/>
  <c r="R351" i="136"/>
  <c r="K351" i="136"/>
  <c r="R350" i="136"/>
  <c r="K350" i="136"/>
  <c r="R349" i="136"/>
  <c r="K349" i="136"/>
  <c r="R348" i="136"/>
  <c r="K348" i="136"/>
  <c r="R347" i="136"/>
  <c r="K347" i="136"/>
  <c r="Q346" i="136"/>
  <c r="P346" i="136"/>
  <c r="M346" i="136"/>
  <c r="L346" i="136"/>
  <c r="J346" i="136"/>
  <c r="I346" i="136"/>
  <c r="F346" i="136"/>
  <c r="E346" i="136"/>
  <c r="D346" i="136"/>
  <c r="C346" i="136"/>
  <c r="R345" i="136"/>
  <c r="K345" i="136"/>
  <c r="R344" i="136"/>
  <c r="K344" i="136"/>
  <c r="R343" i="136"/>
  <c r="K343" i="136"/>
  <c r="Q342" i="136"/>
  <c r="P342" i="136"/>
  <c r="N342" i="136"/>
  <c r="M342" i="136"/>
  <c r="L342" i="136"/>
  <c r="J342" i="136"/>
  <c r="I342" i="136"/>
  <c r="G342" i="136"/>
  <c r="F342" i="136"/>
  <c r="E342" i="136"/>
  <c r="D342" i="136"/>
  <c r="C342" i="136"/>
  <c r="R341" i="136"/>
  <c r="K341" i="136"/>
  <c r="R340" i="136"/>
  <c r="K340" i="136"/>
  <c r="R339" i="136"/>
  <c r="K339" i="136"/>
  <c r="R338" i="136"/>
  <c r="K338" i="136"/>
  <c r="Q337" i="136"/>
  <c r="Q336" i="136" s="1"/>
  <c r="P337" i="136"/>
  <c r="O337" i="136"/>
  <c r="O336" i="136" s="1"/>
  <c r="N337" i="136"/>
  <c r="N336" i="136" s="1"/>
  <c r="M337" i="136"/>
  <c r="M336" i="136" s="1"/>
  <c r="L337" i="136"/>
  <c r="L336" i="136" s="1"/>
  <c r="J337" i="136"/>
  <c r="J336" i="136" s="1"/>
  <c r="I337" i="136"/>
  <c r="I336" i="136" s="1"/>
  <c r="H337" i="136"/>
  <c r="H336" i="136" s="1"/>
  <c r="G337" i="136"/>
  <c r="F337" i="136"/>
  <c r="F336" i="136" s="1"/>
  <c r="E337" i="136"/>
  <c r="D337" i="136"/>
  <c r="C337" i="136"/>
  <c r="C336" i="136" s="1"/>
  <c r="P336" i="136"/>
  <c r="G336" i="136"/>
  <c r="R314" i="136"/>
  <c r="K314" i="136"/>
  <c r="R313" i="136"/>
  <c r="K313" i="136"/>
  <c r="R312" i="136"/>
  <c r="K312" i="136"/>
  <c r="R311" i="136"/>
  <c r="K311" i="136"/>
  <c r="R310" i="136"/>
  <c r="K310" i="136"/>
  <c r="R309" i="136"/>
  <c r="K309" i="136"/>
  <c r="R308" i="136"/>
  <c r="K308" i="136"/>
  <c r="R307" i="136"/>
  <c r="K307" i="136"/>
  <c r="R306" i="136"/>
  <c r="K306" i="136"/>
  <c r="Q305" i="136"/>
  <c r="P305" i="136"/>
  <c r="M305" i="136"/>
  <c r="L305" i="136"/>
  <c r="J305" i="136"/>
  <c r="I305" i="136"/>
  <c r="F305" i="136"/>
  <c r="E305" i="136"/>
  <c r="D305" i="136"/>
  <c r="C305" i="136"/>
  <c r="R304" i="136"/>
  <c r="K304" i="136"/>
  <c r="R303" i="136"/>
  <c r="K303" i="136"/>
  <c r="R302" i="136"/>
  <c r="K302" i="136"/>
  <c r="Q301" i="136"/>
  <c r="P301" i="136"/>
  <c r="N301" i="136"/>
  <c r="M301" i="136"/>
  <c r="L301" i="136"/>
  <c r="J301" i="136"/>
  <c r="I301" i="136"/>
  <c r="G301" i="136"/>
  <c r="F301" i="136"/>
  <c r="E301" i="136"/>
  <c r="D301" i="136"/>
  <c r="C301" i="136"/>
  <c r="R300" i="136"/>
  <c r="K300" i="136"/>
  <c r="R299" i="136"/>
  <c r="K299" i="136"/>
  <c r="R298" i="136"/>
  <c r="K298" i="136"/>
  <c r="R297" i="136"/>
  <c r="K297" i="136"/>
  <c r="Q296" i="136"/>
  <c r="Q295" i="136" s="1"/>
  <c r="P296" i="136"/>
  <c r="P295" i="136" s="1"/>
  <c r="O296" i="136"/>
  <c r="N296" i="136"/>
  <c r="M296" i="136"/>
  <c r="M295" i="136" s="1"/>
  <c r="L296" i="136"/>
  <c r="J296" i="136"/>
  <c r="J295" i="136" s="1"/>
  <c r="I296" i="136"/>
  <c r="I295" i="136" s="1"/>
  <c r="H296" i="136"/>
  <c r="H295" i="136" s="1"/>
  <c r="G296" i="136"/>
  <c r="G295" i="136" s="1"/>
  <c r="F296" i="136"/>
  <c r="F295" i="136" s="1"/>
  <c r="E296" i="136"/>
  <c r="D296" i="136"/>
  <c r="C296" i="136"/>
  <c r="O295" i="136"/>
  <c r="N295" i="136"/>
  <c r="C295" i="136"/>
  <c r="R274" i="136"/>
  <c r="K274" i="136"/>
  <c r="R273" i="136"/>
  <c r="K273" i="136"/>
  <c r="R272" i="136"/>
  <c r="K272" i="136"/>
  <c r="R271" i="136"/>
  <c r="K271" i="136"/>
  <c r="R270" i="136"/>
  <c r="K270" i="136"/>
  <c r="R269" i="136"/>
  <c r="K269" i="136"/>
  <c r="R268" i="136"/>
  <c r="K268" i="136"/>
  <c r="R267" i="136"/>
  <c r="K267" i="136"/>
  <c r="R266" i="136"/>
  <c r="K266" i="136"/>
  <c r="Q265" i="136"/>
  <c r="P265" i="136"/>
  <c r="M265" i="136"/>
  <c r="L265" i="136"/>
  <c r="J265" i="136"/>
  <c r="I265" i="136"/>
  <c r="F265" i="136"/>
  <c r="E265" i="136"/>
  <c r="D265" i="136"/>
  <c r="C265" i="136"/>
  <c r="R264" i="136"/>
  <c r="K264" i="136"/>
  <c r="R263" i="136"/>
  <c r="K263" i="136"/>
  <c r="R262" i="136"/>
  <c r="K262" i="136"/>
  <c r="Q261" i="136"/>
  <c r="P261" i="136"/>
  <c r="N261" i="136"/>
  <c r="M261" i="136"/>
  <c r="L261" i="136"/>
  <c r="J261" i="136"/>
  <c r="I261" i="136"/>
  <c r="G261" i="136"/>
  <c r="F261" i="136"/>
  <c r="E261" i="136"/>
  <c r="D261" i="136"/>
  <c r="C261" i="136"/>
  <c r="K261" i="136" s="1"/>
  <c r="R260" i="136"/>
  <c r="K260" i="136"/>
  <c r="R259" i="136"/>
  <c r="K259" i="136"/>
  <c r="R258" i="136"/>
  <c r="K258" i="136"/>
  <c r="R257" i="136"/>
  <c r="K257" i="136"/>
  <c r="Q256" i="136"/>
  <c r="Q255" i="136" s="1"/>
  <c r="P256" i="136"/>
  <c r="O256" i="136"/>
  <c r="N256" i="136"/>
  <c r="R256" i="136" s="1"/>
  <c r="M256" i="136"/>
  <c r="M255" i="136" s="1"/>
  <c r="L256" i="136"/>
  <c r="J256" i="136"/>
  <c r="J255" i="136" s="1"/>
  <c r="I256" i="136"/>
  <c r="I255" i="136" s="1"/>
  <c r="H256" i="136"/>
  <c r="H255" i="136" s="1"/>
  <c r="G256" i="136"/>
  <c r="F256" i="136"/>
  <c r="E256" i="136"/>
  <c r="D256" i="136"/>
  <c r="C256" i="136"/>
  <c r="C255" i="136" s="1"/>
  <c r="P255" i="136"/>
  <c r="O255" i="136"/>
  <c r="L255" i="136"/>
  <c r="G255" i="136"/>
  <c r="F255" i="136"/>
  <c r="R234" i="136"/>
  <c r="K234" i="136"/>
  <c r="R233" i="136"/>
  <c r="K233" i="136"/>
  <c r="R232" i="136"/>
  <c r="K232" i="136"/>
  <c r="R231" i="136"/>
  <c r="K231" i="136"/>
  <c r="R230" i="136"/>
  <c r="K230" i="136"/>
  <c r="R229" i="136"/>
  <c r="K229" i="136"/>
  <c r="R228" i="136"/>
  <c r="K228" i="136"/>
  <c r="R227" i="136"/>
  <c r="K227" i="136"/>
  <c r="R226" i="136"/>
  <c r="K226" i="136"/>
  <c r="Q225" i="136"/>
  <c r="P225" i="136"/>
  <c r="M225" i="136"/>
  <c r="L225" i="136"/>
  <c r="J225" i="136"/>
  <c r="I225" i="136"/>
  <c r="F225" i="136"/>
  <c r="E225" i="136"/>
  <c r="D225" i="136"/>
  <c r="C225" i="136"/>
  <c r="R224" i="136"/>
  <c r="K224" i="136"/>
  <c r="R223" i="136"/>
  <c r="K223" i="136"/>
  <c r="R222" i="136"/>
  <c r="K222" i="136"/>
  <c r="Q221" i="136"/>
  <c r="P221" i="136"/>
  <c r="N221" i="136"/>
  <c r="M221" i="136"/>
  <c r="L221" i="136"/>
  <c r="J221" i="136"/>
  <c r="I221" i="136"/>
  <c r="G221" i="136"/>
  <c r="F221" i="136"/>
  <c r="E221" i="136"/>
  <c r="D221" i="136"/>
  <c r="C221" i="136"/>
  <c r="R220" i="136"/>
  <c r="K220" i="136"/>
  <c r="R219" i="136"/>
  <c r="K219" i="136"/>
  <c r="R218" i="136"/>
  <c r="K218" i="136"/>
  <c r="R217" i="136"/>
  <c r="K217" i="136"/>
  <c r="Q216" i="136"/>
  <c r="Q215" i="136" s="1"/>
  <c r="P216" i="136"/>
  <c r="P215" i="136" s="1"/>
  <c r="O216" i="136"/>
  <c r="N216" i="136"/>
  <c r="M216" i="136"/>
  <c r="L216" i="136"/>
  <c r="L215" i="136" s="1"/>
  <c r="J216" i="136"/>
  <c r="I216" i="136"/>
  <c r="I215" i="136" s="1"/>
  <c r="H216" i="136"/>
  <c r="H215" i="136" s="1"/>
  <c r="G216" i="136"/>
  <c r="G215" i="136" s="1"/>
  <c r="F216" i="136"/>
  <c r="E216" i="136"/>
  <c r="D216" i="136"/>
  <c r="C216" i="136"/>
  <c r="C215" i="136" s="1"/>
  <c r="O215" i="136"/>
  <c r="N215" i="136"/>
  <c r="J215" i="136"/>
  <c r="F215" i="136"/>
  <c r="R194" i="136"/>
  <c r="K194" i="136"/>
  <c r="R193" i="136"/>
  <c r="K193" i="136"/>
  <c r="R192" i="136"/>
  <c r="K192" i="136"/>
  <c r="R191" i="136"/>
  <c r="K191" i="136"/>
  <c r="R190" i="136"/>
  <c r="K190" i="136"/>
  <c r="R189" i="136"/>
  <c r="K189" i="136"/>
  <c r="R188" i="136"/>
  <c r="K188" i="136"/>
  <c r="R187" i="136"/>
  <c r="K187" i="136"/>
  <c r="R186" i="136"/>
  <c r="K186" i="136"/>
  <c r="Q185" i="136"/>
  <c r="P185" i="136"/>
  <c r="M185" i="136"/>
  <c r="L185" i="136"/>
  <c r="J185" i="136"/>
  <c r="I185" i="136"/>
  <c r="F185" i="136"/>
  <c r="E185" i="136"/>
  <c r="D185" i="136"/>
  <c r="C185" i="136"/>
  <c r="R184" i="136"/>
  <c r="K184" i="136"/>
  <c r="R183" i="136"/>
  <c r="K183" i="136"/>
  <c r="R182" i="136"/>
  <c r="K182" i="136"/>
  <c r="Q181" i="136"/>
  <c r="P181" i="136"/>
  <c r="N181" i="136"/>
  <c r="M181" i="136"/>
  <c r="L181" i="136"/>
  <c r="J181" i="136"/>
  <c r="I181" i="136"/>
  <c r="G181" i="136"/>
  <c r="F181" i="136"/>
  <c r="E181" i="136"/>
  <c r="D181" i="136"/>
  <c r="C181" i="136"/>
  <c r="R180" i="136"/>
  <c r="K180" i="136"/>
  <c r="R179" i="136"/>
  <c r="K179" i="136"/>
  <c r="R178" i="136"/>
  <c r="K178" i="136"/>
  <c r="R177" i="136"/>
  <c r="K177" i="136"/>
  <c r="Q176" i="136"/>
  <c r="Q175" i="136" s="1"/>
  <c r="P176" i="136"/>
  <c r="P175" i="136" s="1"/>
  <c r="O176" i="136"/>
  <c r="O175" i="136" s="1"/>
  <c r="N176" i="136"/>
  <c r="N175" i="136" s="1"/>
  <c r="M176" i="136"/>
  <c r="M175" i="136" s="1"/>
  <c r="L176" i="136"/>
  <c r="L175" i="136" s="1"/>
  <c r="J176" i="136"/>
  <c r="J175" i="136" s="1"/>
  <c r="I176" i="136"/>
  <c r="I175" i="136" s="1"/>
  <c r="H176" i="136"/>
  <c r="G176" i="136"/>
  <c r="G175" i="136" s="1"/>
  <c r="F176" i="136"/>
  <c r="F175" i="136" s="1"/>
  <c r="E176" i="136"/>
  <c r="D176" i="136"/>
  <c r="C176" i="136"/>
  <c r="C175" i="136" s="1"/>
  <c r="H175" i="136"/>
  <c r="R154" i="136"/>
  <c r="K154" i="136"/>
  <c r="R153" i="136"/>
  <c r="K153" i="136"/>
  <c r="R152" i="136"/>
  <c r="K152" i="136"/>
  <c r="R151" i="136"/>
  <c r="K151" i="136"/>
  <c r="R150" i="136"/>
  <c r="K150" i="136"/>
  <c r="R149" i="136"/>
  <c r="K149" i="136"/>
  <c r="R148" i="136"/>
  <c r="K148" i="136"/>
  <c r="R147" i="136"/>
  <c r="K147" i="136"/>
  <c r="R146" i="136"/>
  <c r="K146" i="136"/>
  <c r="Q145" i="136"/>
  <c r="P145" i="136"/>
  <c r="M145" i="136"/>
  <c r="L145" i="136"/>
  <c r="J145" i="136"/>
  <c r="I145" i="136"/>
  <c r="F145" i="136"/>
  <c r="E145" i="136"/>
  <c r="D145" i="136"/>
  <c r="C145" i="136"/>
  <c r="R144" i="136"/>
  <c r="K144" i="136"/>
  <c r="R143" i="136"/>
  <c r="K143" i="136"/>
  <c r="R142" i="136"/>
  <c r="K142" i="136"/>
  <c r="Q141" i="136"/>
  <c r="P141" i="136"/>
  <c r="N141" i="136"/>
  <c r="M141" i="136"/>
  <c r="L141" i="136"/>
  <c r="J141" i="136"/>
  <c r="I141" i="136"/>
  <c r="G141" i="136"/>
  <c r="F141" i="136"/>
  <c r="E141" i="136"/>
  <c r="D141" i="136"/>
  <c r="C141" i="136"/>
  <c r="R140" i="136"/>
  <c r="K140" i="136"/>
  <c r="R139" i="136"/>
  <c r="K139" i="136"/>
  <c r="R138" i="136"/>
  <c r="K138" i="136"/>
  <c r="R137" i="136"/>
  <c r="K137" i="136"/>
  <c r="Q136" i="136"/>
  <c r="Q135" i="136" s="1"/>
  <c r="P136" i="136"/>
  <c r="P135" i="136" s="1"/>
  <c r="O136" i="136"/>
  <c r="O135" i="136" s="1"/>
  <c r="N136" i="136"/>
  <c r="N135" i="136" s="1"/>
  <c r="M136" i="136"/>
  <c r="M135" i="136" s="1"/>
  <c r="L136" i="136"/>
  <c r="J136" i="136"/>
  <c r="I136" i="136"/>
  <c r="I135" i="136" s="1"/>
  <c r="H136" i="136"/>
  <c r="H135" i="136" s="1"/>
  <c r="G136" i="136"/>
  <c r="G135" i="136" s="1"/>
  <c r="F136" i="136"/>
  <c r="E136" i="136"/>
  <c r="D136" i="136"/>
  <c r="C136" i="136"/>
  <c r="C135" i="136" s="1"/>
  <c r="J135" i="136"/>
  <c r="F135" i="136"/>
  <c r="R114" i="136"/>
  <c r="K114" i="136"/>
  <c r="R113" i="136"/>
  <c r="K113" i="136"/>
  <c r="R112" i="136"/>
  <c r="K112" i="136"/>
  <c r="R111" i="136"/>
  <c r="K111" i="136"/>
  <c r="R110" i="136"/>
  <c r="K110" i="136"/>
  <c r="R109" i="136"/>
  <c r="K109" i="136"/>
  <c r="R108" i="136"/>
  <c r="K108" i="136"/>
  <c r="R107" i="136"/>
  <c r="K107" i="136"/>
  <c r="R106" i="136"/>
  <c r="K106" i="136"/>
  <c r="Q105" i="136"/>
  <c r="P105" i="136"/>
  <c r="M105" i="136"/>
  <c r="L105" i="136"/>
  <c r="J105" i="136"/>
  <c r="I105" i="136"/>
  <c r="F105" i="136"/>
  <c r="E105" i="136"/>
  <c r="D105" i="136"/>
  <c r="C105" i="136"/>
  <c r="R104" i="136"/>
  <c r="K104" i="136"/>
  <c r="R103" i="136"/>
  <c r="K103" i="136"/>
  <c r="R102" i="136"/>
  <c r="K102" i="136"/>
  <c r="Q101" i="136"/>
  <c r="P101" i="136"/>
  <c r="N101" i="136"/>
  <c r="M101" i="136"/>
  <c r="L101" i="136"/>
  <c r="J101" i="136"/>
  <c r="I101" i="136"/>
  <c r="G101" i="136"/>
  <c r="F101" i="136"/>
  <c r="E101" i="136"/>
  <c r="D101" i="136"/>
  <c r="C101" i="136"/>
  <c r="R100" i="136"/>
  <c r="K100" i="136"/>
  <c r="R99" i="136"/>
  <c r="K99" i="136"/>
  <c r="R98" i="136"/>
  <c r="K98" i="136"/>
  <c r="R97" i="136"/>
  <c r="K97" i="136"/>
  <c r="Q96" i="136"/>
  <c r="Q95" i="136" s="1"/>
  <c r="P96" i="136"/>
  <c r="O96" i="136"/>
  <c r="N96" i="136"/>
  <c r="M96" i="136"/>
  <c r="M95" i="136" s="1"/>
  <c r="L96" i="136"/>
  <c r="J96" i="136"/>
  <c r="J95" i="136" s="1"/>
  <c r="I96" i="136"/>
  <c r="I95" i="136" s="1"/>
  <c r="H96" i="136"/>
  <c r="H95" i="136" s="1"/>
  <c r="G96" i="136"/>
  <c r="F96" i="136"/>
  <c r="E96" i="136"/>
  <c r="D96" i="136"/>
  <c r="C96" i="136"/>
  <c r="C95" i="136" s="1"/>
  <c r="P95" i="136"/>
  <c r="O95" i="136"/>
  <c r="L95" i="136"/>
  <c r="G95" i="136"/>
  <c r="F95" i="136"/>
  <c r="R74" i="136"/>
  <c r="K74" i="136"/>
  <c r="R73" i="136"/>
  <c r="K73" i="136"/>
  <c r="R72" i="136"/>
  <c r="K72" i="136"/>
  <c r="R71" i="136"/>
  <c r="K71" i="136"/>
  <c r="R70" i="136"/>
  <c r="K70" i="136"/>
  <c r="R69" i="136"/>
  <c r="K69" i="136"/>
  <c r="R68" i="136"/>
  <c r="K68" i="136"/>
  <c r="R67" i="136"/>
  <c r="K67" i="136"/>
  <c r="R66" i="136"/>
  <c r="K66" i="136"/>
  <c r="P65" i="136"/>
  <c r="M65" i="136"/>
  <c r="L65" i="136"/>
  <c r="J65" i="136"/>
  <c r="I65" i="136"/>
  <c r="F65" i="136"/>
  <c r="E65" i="136"/>
  <c r="D65" i="136"/>
  <c r="C65" i="136"/>
  <c r="R64" i="136"/>
  <c r="K64" i="136"/>
  <c r="R63" i="136"/>
  <c r="K63" i="136"/>
  <c r="R62" i="136"/>
  <c r="K62" i="136"/>
  <c r="Q61" i="136"/>
  <c r="P61" i="136"/>
  <c r="N61" i="136"/>
  <c r="M61" i="136"/>
  <c r="L61" i="136"/>
  <c r="J61" i="136"/>
  <c r="I61" i="136"/>
  <c r="G61" i="136"/>
  <c r="F61" i="136"/>
  <c r="E61" i="136"/>
  <c r="D61" i="136"/>
  <c r="C61" i="136"/>
  <c r="R60" i="136"/>
  <c r="K60" i="136"/>
  <c r="R59" i="136"/>
  <c r="K59" i="136"/>
  <c r="R58" i="136"/>
  <c r="K58" i="136"/>
  <c r="R57" i="136"/>
  <c r="K57" i="136"/>
  <c r="Q56" i="136"/>
  <c r="P56" i="136"/>
  <c r="P55" i="136" s="1"/>
  <c r="O56" i="136"/>
  <c r="O55" i="136" s="1"/>
  <c r="N56" i="136"/>
  <c r="M56" i="136"/>
  <c r="L56" i="136"/>
  <c r="J56" i="136"/>
  <c r="J55" i="136" s="1"/>
  <c r="I56" i="136"/>
  <c r="H56" i="136"/>
  <c r="H55" i="136" s="1"/>
  <c r="G56" i="136"/>
  <c r="G55" i="136" s="1"/>
  <c r="F56" i="136"/>
  <c r="F55" i="136" s="1"/>
  <c r="E56" i="136"/>
  <c r="D56" i="136"/>
  <c r="C56" i="136"/>
  <c r="Q55" i="136"/>
  <c r="N55" i="136"/>
  <c r="M55" i="136"/>
  <c r="I55" i="136"/>
  <c r="U48" i="136"/>
  <c r="U88" i="136" s="1"/>
  <c r="T48" i="136"/>
  <c r="T88" i="136" s="1"/>
  <c r="T128" i="136" s="1"/>
  <c r="T168" i="136" s="1"/>
  <c r="T208" i="136" s="1"/>
  <c r="T248" i="136" s="1"/>
  <c r="T288" i="136" s="1"/>
  <c r="T329" i="136" s="1"/>
  <c r="T371" i="136" s="1"/>
  <c r="T411" i="136" s="1"/>
  <c r="T455" i="136" s="1"/>
  <c r="R48" i="136"/>
  <c r="R88" i="136" s="1"/>
  <c r="U47" i="136"/>
  <c r="T47" i="136"/>
  <c r="T87" i="136" s="1"/>
  <c r="T495" i="136" s="1"/>
  <c r="R47" i="136"/>
  <c r="R495" i="136" s="1"/>
  <c r="R34" i="136"/>
  <c r="K34" i="136"/>
  <c r="R33" i="136"/>
  <c r="K33" i="136"/>
  <c r="R32" i="136"/>
  <c r="K32" i="136"/>
  <c r="R31" i="136"/>
  <c r="K31" i="136"/>
  <c r="R30" i="136"/>
  <c r="K30" i="136"/>
  <c r="R29" i="136"/>
  <c r="K29" i="136"/>
  <c r="R28" i="136"/>
  <c r="K28" i="136"/>
  <c r="R27" i="136"/>
  <c r="K27" i="136"/>
  <c r="R26" i="136"/>
  <c r="K26" i="136"/>
  <c r="Q25" i="136"/>
  <c r="P25" i="136"/>
  <c r="M25" i="136"/>
  <c r="L25" i="136"/>
  <c r="J25" i="136"/>
  <c r="I25" i="136"/>
  <c r="F25" i="136"/>
  <c r="E25" i="136"/>
  <c r="D25" i="136"/>
  <c r="C25" i="136"/>
  <c r="R24" i="136"/>
  <c r="K24" i="136"/>
  <c r="R23" i="136"/>
  <c r="K23" i="136"/>
  <c r="R22" i="136"/>
  <c r="K22" i="136"/>
  <c r="Q21" i="136"/>
  <c r="P21" i="136"/>
  <c r="N21" i="136"/>
  <c r="M21" i="136"/>
  <c r="L21" i="136"/>
  <c r="J21" i="136"/>
  <c r="I21" i="136"/>
  <c r="G21" i="136"/>
  <c r="F21" i="136"/>
  <c r="C21" i="136"/>
  <c r="R20" i="136"/>
  <c r="K20" i="136"/>
  <c r="R19" i="136"/>
  <c r="K19" i="136"/>
  <c r="R18" i="136"/>
  <c r="K18" i="136"/>
  <c r="R17" i="136"/>
  <c r="K17" i="136"/>
  <c r="Q16" i="136"/>
  <c r="P16" i="136"/>
  <c r="P15" i="136" s="1"/>
  <c r="O16" i="136"/>
  <c r="N16" i="136"/>
  <c r="M16" i="136"/>
  <c r="L16" i="136"/>
  <c r="J16" i="136"/>
  <c r="J15" i="136" s="1"/>
  <c r="I16" i="136"/>
  <c r="H16" i="136"/>
  <c r="G16" i="136"/>
  <c r="G15" i="136" s="1"/>
  <c r="F16" i="136"/>
  <c r="F15" i="136" s="1"/>
  <c r="E16" i="136"/>
  <c r="D16" i="136"/>
  <c r="C16" i="136"/>
  <c r="C15" i="136" s="1"/>
  <c r="O15" i="136"/>
  <c r="Q8" i="136"/>
  <c r="Q329" i="136" s="1"/>
  <c r="Q7" i="136"/>
  <c r="Q328" i="136" s="1"/>
  <c r="Q207" i="136" s="1"/>
  <c r="Q127" i="136" s="1"/>
  <c r="Q370" i="136" s="1"/>
  <c r="Q247" i="136" s="1"/>
  <c r="Q287" i="136" s="1"/>
  <c r="Q167" i="136" s="1"/>
  <c r="Q454" i="136" s="1"/>
  <c r="Q410" i="136" s="1"/>
  <c r="Q47" i="136" s="1"/>
  <c r="R105" i="136" l="1"/>
  <c r="R96" i="136"/>
  <c r="K141" i="136"/>
  <c r="K346" i="136"/>
  <c r="K472" i="136"/>
  <c r="K145" i="136"/>
  <c r="K221" i="136"/>
  <c r="K342" i="136"/>
  <c r="R342" i="136"/>
  <c r="G503" i="136"/>
  <c r="C509" i="136"/>
  <c r="K511" i="136"/>
  <c r="I513" i="136"/>
  <c r="C504" i="136"/>
  <c r="R65" i="136"/>
  <c r="J504" i="136"/>
  <c r="K181" i="136"/>
  <c r="K296" i="136"/>
  <c r="F509" i="136"/>
  <c r="K468" i="136"/>
  <c r="O503" i="136"/>
  <c r="P509" i="136"/>
  <c r="F504" i="136"/>
  <c r="Q509" i="136"/>
  <c r="R519" i="136"/>
  <c r="K65" i="136"/>
  <c r="N95" i="136"/>
  <c r="T127" i="136"/>
  <c r="T167" i="136" s="1"/>
  <c r="T207" i="136" s="1"/>
  <c r="T247" i="136" s="1"/>
  <c r="T287" i="136" s="1"/>
  <c r="T328" i="136" s="1"/>
  <c r="T370" i="136" s="1"/>
  <c r="T410" i="136" s="1"/>
  <c r="T454" i="136" s="1"/>
  <c r="K136" i="136"/>
  <c r="N255" i="136"/>
  <c r="R255" i="136" s="1"/>
  <c r="K265" i="136"/>
  <c r="K305" i="136"/>
  <c r="R337" i="136"/>
  <c r="K379" i="136"/>
  <c r="K428" i="136"/>
  <c r="J503" i="136"/>
  <c r="R336" i="136"/>
  <c r="E513" i="136"/>
  <c r="K16" i="136"/>
  <c r="G509" i="136"/>
  <c r="M509" i="136"/>
  <c r="K514" i="136"/>
  <c r="K516" i="136"/>
  <c r="K518" i="136"/>
  <c r="K520" i="136"/>
  <c r="K522" i="136"/>
  <c r="K507" i="136"/>
  <c r="R61" i="136"/>
  <c r="K512" i="136"/>
  <c r="K95" i="136"/>
  <c r="K101" i="136"/>
  <c r="K185" i="136"/>
  <c r="K255" i="136"/>
  <c r="R261" i="136"/>
  <c r="R301" i="136"/>
  <c r="K384" i="136"/>
  <c r="K418" i="136"/>
  <c r="R472" i="136"/>
  <c r="R95" i="136"/>
  <c r="R101" i="136"/>
  <c r="K424" i="136"/>
  <c r="K505" i="136"/>
  <c r="R468" i="136"/>
  <c r="R463" i="136"/>
  <c r="R225" i="136"/>
  <c r="R216" i="136"/>
  <c r="R507" i="136"/>
  <c r="R185" i="136"/>
  <c r="R145" i="136"/>
  <c r="R141" i="136"/>
  <c r="R384" i="136"/>
  <c r="R379" i="136"/>
  <c r="R505" i="136"/>
  <c r="P513" i="136"/>
  <c r="R305" i="136"/>
  <c r="P503" i="136"/>
  <c r="R87" i="136"/>
  <c r="R127" i="136" s="1"/>
  <c r="R167" i="136" s="1"/>
  <c r="R207" i="136" s="1"/>
  <c r="R247" i="136" s="1"/>
  <c r="R287" i="136" s="1"/>
  <c r="R328" i="136" s="1"/>
  <c r="R370" i="136" s="1"/>
  <c r="R410" i="136" s="1"/>
  <c r="R454" i="136" s="1"/>
  <c r="K61" i="136"/>
  <c r="R296" i="136"/>
  <c r="L295" i="136"/>
  <c r="R295" i="136" s="1"/>
  <c r="J513" i="136"/>
  <c r="P504" i="136"/>
  <c r="K508" i="136"/>
  <c r="R21" i="136"/>
  <c r="L509" i="136"/>
  <c r="E509" i="136"/>
  <c r="R176" i="136"/>
  <c r="K295" i="136"/>
  <c r="M504" i="136"/>
  <c r="M15" i="136"/>
  <c r="R506" i="136"/>
  <c r="R508" i="136"/>
  <c r="U495" i="136"/>
  <c r="U87" i="136"/>
  <c r="U127" i="136" s="1"/>
  <c r="U167" i="136" s="1"/>
  <c r="U207" i="136" s="1"/>
  <c r="U247" i="136" s="1"/>
  <c r="U287" i="136" s="1"/>
  <c r="U328" i="136" s="1"/>
  <c r="U370" i="136" s="1"/>
  <c r="U410" i="136" s="1"/>
  <c r="U454" i="136" s="1"/>
  <c r="C55" i="136"/>
  <c r="K515" i="136"/>
  <c r="K517" i="136"/>
  <c r="K521" i="136"/>
  <c r="D513" i="136"/>
  <c r="M215" i="136"/>
  <c r="R215" i="136" s="1"/>
  <c r="R388" i="136"/>
  <c r="K462" i="136"/>
  <c r="G504" i="136"/>
  <c r="K21" i="136"/>
  <c r="C513" i="136"/>
  <c r="K25" i="136"/>
  <c r="L504" i="136"/>
  <c r="R16" i="136"/>
  <c r="K506" i="136"/>
  <c r="K56" i="136"/>
  <c r="U496" i="136"/>
  <c r="U128" i="136"/>
  <c r="U168" i="136" s="1"/>
  <c r="U208" i="136" s="1"/>
  <c r="U248" i="136" s="1"/>
  <c r="U288" i="136" s="1"/>
  <c r="U329" i="136" s="1"/>
  <c r="U371" i="136" s="1"/>
  <c r="U411" i="136" s="1"/>
  <c r="U455" i="136" s="1"/>
  <c r="L15" i="136"/>
  <c r="H504" i="136"/>
  <c r="H15" i="136"/>
  <c r="H503" i="136" s="1"/>
  <c r="Q504" i="136"/>
  <c r="Q15" i="136"/>
  <c r="Q503" i="136" s="1"/>
  <c r="F503" i="136"/>
  <c r="N504" i="136"/>
  <c r="R510" i="136"/>
  <c r="R512" i="136"/>
  <c r="F513" i="136"/>
  <c r="M513" i="136"/>
  <c r="R514" i="136"/>
  <c r="R516" i="136"/>
  <c r="R518" i="136"/>
  <c r="R520" i="136"/>
  <c r="R522" i="136"/>
  <c r="E504" i="136"/>
  <c r="K135" i="136"/>
  <c r="R175" i="136"/>
  <c r="R181" i="136"/>
  <c r="K215" i="136"/>
  <c r="K216" i="136"/>
  <c r="K225" i="136"/>
  <c r="O504" i="136"/>
  <c r="Q513" i="136"/>
  <c r="K463" i="136"/>
  <c r="I504" i="136"/>
  <c r="I509" i="136"/>
  <c r="R511" i="136"/>
  <c r="K519" i="136"/>
  <c r="R56" i="136"/>
  <c r="R136" i="136"/>
  <c r="K176" i="136"/>
  <c r="R221" i="136"/>
  <c r="K256" i="136"/>
  <c r="K301" i="136"/>
  <c r="K336" i="136"/>
  <c r="K337" i="136"/>
  <c r="R346" i="136"/>
  <c r="M378" i="136"/>
  <c r="R378" i="136" s="1"/>
  <c r="R419" i="136"/>
  <c r="K175" i="136"/>
  <c r="R496" i="136"/>
  <c r="R128" i="136"/>
  <c r="R168" i="136" s="1"/>
  <c r="R208" i="136" s="1"/>
  <c r="R248" i="136" s="1"/>
  <c r="R288" i="136" s="1"/>
  <c r="R329" i="136" s="1"/>
  <c r="R371" i="136" s="1"/>
  <c r="R411" i="136" s="1"/>
  <c r="R455" i="136" s="1"/>
  <c r="K96" i="136"/>
  <c r="K105" i="136"/>
  <c r="I15" i="136"/>
  <c r="I503" i="136" s="1"/>
  <c r="N15" i="136"/>
  <c r="N503" i="136" s="1"/>
  <c r="J509" i="136"/>
  <c r="N509" i="136"/>
  <c r="K510" i="136"/>
  <c r="L513" i="136"/>
  <c r="R25" i="136"/>
  <c r="R515" i="136"/>
  <c r="R517" i="136"/>
  <c r="R521" i="136"/>
  <c r="L55" i="136"/>
  <c r="R55" i="136" s="1"/>
  <c r="D504" i="136"/>
  <c r="D509" i="136"/>
  <c r="L135" i="136"/>
  <c r="R135" i="136" s="1"/>
  <c r="R265" i="136"/>
  <c r="K378" i="136"/>
  <c r="R418" i="136"/>
  <c r="K419" i="136"/>
  <c r="R424" i="136"/>
  <c r="R428" i="136"/>
  <c r="M462" i="136"/>
  <c r="R462" i="136" s="1"/>
  <c r="J522" i="121"/>
  <c r="J521" i="121"/>
  <c r="J520" i="121"/>
  <c r="J519" i="121"/>
  <c r="J518" i="121"/>
  <c r="J517" i="121"/>
  <c r="J516" i="121"/>
  <c r="J515" i="121"/>
  <c r="J514" i="121"/>
  <c r="J512" i="121"/>
  <c r="J511" i="121"/>
  <c r="J510" i="121"/>
  <c r="J508" i="121"/>
  <c r="J507" i="121"/>
  <c r="J506" i="121"/>
  <c r="J505" i="121"/>
  <c r="J472" i="121"/>
  <c r="J468" i="121"/>
  <c r="J463" i="121"/>
  <c r="J462" i="121" s="1"/>
  <c r="J428" i="121"/>
  <c r="J424" i="121"/>
  <c r="J419" i="121"/>
  <c r="J418" i="121" s="1"/>
  <c r="J388" i="121"/>
  <c r="J384" i="121"/>
  <c r="J379" i="121"/>
  <c r="J378" i="121" s="1"/>
  <c r="J346" i="121"/>
  <c r="J342" i="121"/>
  <c r="J337" i="121"/>
  <c r="J336" i="121" s="1"/>
  <c r="J305" i="121"/>
  <c r="J301" i="121"/>
  <c r="J296" i="121"/>
  <c r="J295" i="121" s="1"/>
  <c r="J265" i="121"/>
  <c r="J261" i="121"/>
  <c r="J256" i="121"/>
  <c r="J255" i="121" s="1"/>
  <c r="J225" i="121"/>
  <c r="J221" i="121"/>
  <c r="J216" i="121"/>
  <c r="J215" i="121" s="1"/>
  <c r="J185" i="121"/>
  <c r="J181" i="121"/>
  <c r="J176" i="121"/>
  <c r="J175" i="121" s="1"/>
  <c r="J145" i="121"/>
  <c r="J141" i="121"/>
  <c r="J136" i="121"/>
  <c r="J135" i="121" s="1"/>
  <c r="J105" i="121"/>
  <c r="J101" i="121"/>
  <c r="J96" i="121"/>
  <c r="J95" i="121" s="1"/>
  <c r="J65" i="121"/>
  <c r="J61" i="121"/>
  <c r="J56" i="121"/>
  <c r="J55" i="121" s="1"/>
  <c r="J25" i="121"/>
  <c r="J513" i="121" s="1"/>
  <c r="J21" i="121"/>
  <c r="J16" i="121"/>
  <c r="J522" i="120"/>
  <c r="J521" i="120"/>
  <c r="J520" i="120"/>
  <c r="J519" i="120"/>
  <c r="J518" i="120"/>
  <c r="J517" i="120"/>
  <c r="J516" i="120"/>
  <c r="J515" i="120"/>
  <c r="J514" i="120"/>
  <c r="J512" i="120"/>
  <c r="J511" i="120"/>
  <c r="J510" i="120"/>
  <c r="J508" i="120"/>
  <c r="J507" i="120"/>
  <c r="J506" i="120"/>
  <c r="J505" i="120"/>
  <c r="J472" i="120"/>
  <c r="J468" i="120"/>
  <c r="J463" i="120"/>
  <c r="J462" i="120" s="1"/>
  <c r="J424" i="120"/>
  <c r="J419" i="120"/>
  <c r="J418" i="120" s="1"/>
  <c r="J388" i="120"/>
  <c r="J384" i="120"/>
  <c r="J379" i="120"/>
  <c r="J378" i="120" s="1"/>
  <c r="J346" i="120"/>
  <c r="J342" i="120"/>
  <c r="J337" i="120"/>
  <c r="J336" i="120" s="1"/>
  <c r="J305" i="120"/>
  <c r="J301" i="120"/>
  <c r="J296" i="120"/>
  <c r="J295" i="120" s="1"/>
  <c r="J265" i="120"/>
  <c r="J261" i="120"/>
  <c r="J256" i="120"/>
  <c r="J255" i="120" s="1"/>
  <c r="J225" i="120"/>
  <c r="J221" i="120"/>
  <c r="J216" i="120"/>
  <c r="J215" i="120" s="1"/>
  <c r="J185" i="120"/>
  <c r="J181" i="120"/>
  <c r="J176" i="120"/>
  <c r="J175" i="120" s="1"/>
  <c r="J145" i="120"/>
  <c r="J141" i="120"/>
  <c r="J136" i="120"/>
  <c r="J135" i="120" s="1"/>
  <c r="J105" i="120"/>
  <c r="J101" i="120"/>
  <c r="J96" i="120"/>
  <c r="J95" i="120" s="1"/>
  <c r="J65" i="120"/>
  <c r="J61" i="120"/>
  <c r="J56" i="120"/>
  <c r="J55" i="120" s="1"/>
  <c r="J25" i="120"/>
  <c r="J21" i="120"/>
  <c r="J16" i="120"/>
  <c r="J522" i="122"/>
  <c r="J521" i="122"/>
  <c r="J520" i="122"/>
  <c r="J519" i="122"/>
  <c r="J518" i="122"/>
  <c r="J517" i="122"/>
  <c r="J516" i="122"/>
  <c r="J515" i="122"/>
  <c r="J514" i="122"/>
  <c r="J512" i="122"/>
  <c r="J511" i="122"/>
  <c r="J510" i="122"/>
  <c r="J508" i="122"/>
  <c r="J507" i="122"/>
  <c r="J506" i="122"/>
  <c r="J505" i="122"/>
  <c r="J472" i="122"/>
  <c r="J468" i="122"/>
  <c r="J463" i="122"/>
  <c r="J462" i="122" s="1"/>
  <c r="J388" i="122"/>
  <c r="J384" i="122"/>
  <c r="J379" i="122"/>
  <c r="J378" i="122" s="1"/>
  <c r="J346" i="122"/>
  <c r="J342" i="122"/>
  <c r="J337" i="122"/>
  <c r="J336" i="122" s="1"/>
  <c r="J305" i="122"/>
  <c r="J301" i="122"/>
  <c r="J296" i="122"/>
  <c r="J295" i="122" s="1"/>
  <c r="J265" i="122"/>
  <c r="J261" i="122"/>
  <c r="J256" i="122"/>
  <c r="J255" i="122" s="1"/>
  <c r="J225" i="122"/>
  <c r="J221" i="122"/>
  <c r="J216" i="122"/>
  <c r="J215" i="122" s="1"/>
  <c r="J185" i="122"/>
  <c r="J181" i="122"/>
  <c r="J176" i="122"/>
  <c r="J175" i="122" s="1"/>
  <c r="J145" i="122"/>
  <c r="J141" i="122"/>
  <c r="J136" i="122"/>
  <c r="J135" i="122"/>
  <c r="J105" i="122"/>
  <c r="J101" i="122"/>
  <c r="J96" i="122"/>
  <c r="J95" i="122"/>
  <c r="J65" i="122"/>
  <c r="J61" i="122"/>
  <c r="J56" i="122"/>
  <c r="J55" i="122"/>
  <c r="J25" i="122"/>
  <c r="J21" i="122"/>
  <c r="J16" i="122"/>
  <c r="J15" i="122"/>
  <c r="J503" i="122" s="1"/>
  <c r="J522" i="66"/>
  <c r="J521" i="66"/>
  <c r="J520" i="66"/>
  <c r="J519" i="66"/>
  <c r="J518" i="66"/>
  <c r="J517" i="66"/>
  <c r="J516" i="66"/>
  <c r="J515" i="66"/>
  <c r="J514" i="66"/>
  <c r="J512" i="66"/>
  <c r="J511" i="66"/>
  <c r="J510" i="66"/>
  <c r="J508" i="66"/>
  <c r="J507" i="66"/>
  <c r="J506" i="66"/>
  <c r="J505" i="66"/>
  <c r="J472" i="66"/>
  <c r="J468" i="66"/>
  <c r="J463" i="66"/>
  <c r="J462" i="66" s="1"/>
  <c r="J428" i="66"/>
  <c r="J424" i="66"/>
  <c r="J419" i="66"/>
  <c r="J418" i="66" s="1"/>
  <c r="J388" i="66"/>
  <c r="J384" i="66"/>
  <c r="J379" i="66"/>
  <c r="J378" i="66" s="1"/>
  <c r="J346" i="66"/>
  <c r="J342" i="66"/>
  <c r="J337" i="66"/>
  <c r="J336" i="66" s="1"/>
  <c r="J305" i="66"/>
  <c r="J301" i="66"/>
  <c r="J296" i="66"/>
  <c r="J295" i="66" s="1"/>
  <c r="J265" i="66"/>
  <c r="J261" i="66"/>
  <c r="J256" i="66"/>
  <c r="J255" i="66" s="1"/>
  <c r="J225" i="66"/>
  <c r="J221" i="66"/>
  <c r="J216" i="66"/>
  <c r="J215" i="66" s="1"/>
  <c r="J185" i="66"/>
  <c r="J181" i="66"/>
  <c r="J176" i="66"/>
  <c r="J175" i="66" s="1"/>
  <c r="J145" i="66"/>
  <c r="J141" i="66"/>
  <c r="J136" i="66"/>
  <c r="J135" i="66" s="1"/>
  <c r="J105" i="66"/>
  <c r="J101" i="66"/>
  <c r="J96" i="66"/>
  <c r="J95" i="66" s="1"/>
  <c r="J61" i="66"/>
  <c r="J56" i="66"/>
  <c r="J55" i="66" s="1"/>
  <c r="J25" i="66"/>
  <c r="J21" i="66"/>
  <c r="J16" i="66"/>
  <c r="J15" i="66" s="1"/>
  <c r="J8" i="66"/>
  <c r="J329" i="66" s="1"/>
  <c r="J7" i="66"/>
  <c r="J328" i="66" s="1"/>
  <c r="J207" i="66" s="1"/>
  <c r="J127" i="66" s="1"/>
  <c r="J370" i="66" s="1"/>
  <c r="J247" i="66" s="1"/>
  <c r="J287" i="66" s="1"/>
  <c r="J167" i="66" s="1"/>
  <c r="J454" i="66" s="1"/>
  <c r="J410" i="66" s="1"/>
  <c r="J47" i="66" s="1"/>
  <c r="J522" i="65"/>
  <c r="J521" i="65"/>
  <c r="J520" i="65"/>
  <c r="J519" i="65"/>
  <c r="J518" i="65"/>
  <c r="J517" i="65"/>
  <c r="J516" i="65"/>
  <c r="J515" i="65"/>
  <c r="J514" i="65"/>
  <c r="J512" i="65"/>
  <c r="J511" i="65"/>
  <c r="J510" i="65"/>
  <c r="J508" i="65"/>
  <c r="J507" i="65"/>
  <c r="J506" i="65"/>
  <c r="J505" i="65"/>
  <c r="J472" i="65"/>
  <c r="J468" i="65"/>
  <c r="J463" i="65"/>
  <c r="J462" i="65" s="1"/>
  <c r="J428" i="65"/>
  <c r="J424" i="65"/>
  <c r="J419" i="65"/>
  <c r="J418" i="65" s="1"/>
  <c r="J388" i="65"/>
  <c r="J384" i="65"/>
  <c r="J379" i="65"/>
  <c r="J378" i="65" s="1"/>
  <c r="J346" i="65"/>
  <c r="J342" i="65"/>
  <c r="J337" i="65"/>
  <c r="J336" i="65" s="1"/>
  <c r="J305" i="65"/>
  <c r="J301" i="65"/>
  <c r="J296" i="65"/>
  <c r="J295" i="65" s="1"/>
  <c r="J265" i="65"/>
  <c r="J261" i="65"/>
  <c r="J256" i="65"/>
  <c r="J255" i="65" s="1"/>
  <c r="J225" i="65"/>
  <c r="J221" i="65"/>
  <c r="J216" i="65"/>
  <c r="J215" i="65" s="1"/>
  <c r="J185" i="65"/>
  <c r="J181" i="65"/>
  <c r="J176" i="65"/>
  <c r="J175" i="65" s="1"/>
  <c r="J145" i="65"/>
  <c r="J141" i="65"/>
  <c r="J136" i="65"/>
  <c r="J135" i="65" s="1"/>
  <c r="J105" i="65"/>
  <c r="J101" i="65"/>
  <c r="J96" i="65"/>
  <c r="J95" i="65" s="1"/>
  <c r="J65" i="65"/>
  <c r="J61" i="65"/>
  <c r="J56" i="65"/>
  <c r="J55" i="65" s="1"/>
  <c r="J25" i="65"/>
  <c r="J21" i="65"/>
  <c r="J509" i="65" s="1"/>
  <c r="J16" i="65"/>
  <c r="J504" i="65" s="1"/>
  <c r="J522" i="64"/>
  <c r="J521" i="64"/>
  <c r="J520" i="64"/>
  <c r="J519" i="64"/>
  <c r="J518" i="64"/>
  <c r="J517" i="64"/>
  <c r="J516" i="64"/>
  <c r="J515" i="64"/>
  <c r="J514" i="64"/>
  <c r="J512" i="64"/>
  <c r="J511" i="64"/>
  <c r="J510" i="64"/>
  <c r="J508" i="64"/>
  <c r="J507" i="64"/>
  <c r="J506" i="64"/>
  <c r="J505" i="64"/>
  <c r="J472" i="64"/>
  <c r="J468" i="64"/>
  <c r="J463" i="64"/>
  <c r="J462" i="64" s="1"/>
  <c r="J428" i="64"/>
  <c r="J424" i="64"/>
  <c r="J419" i="64"/>
  <c r="J418" i="64" s="1"/>
  <c r="J388" i="64"/>
  <c r="J384" i="64"/>
  <c r="J379" i="64"/>
  <c r="J378" i="64" s="1"/>
  <c r="J346" i="64"/>
  <c r="J342" i="64"/>
  <c r="J337" i="64"/>
  <c r="J336" i="64" s="1"/>
  <c r="J305" i="64"/>
  <c r="J301" i="64"/>
  <c r="J296" i="64"/>
  <c r="J295" i="64" s="1"/>
  <c r="J265" i="64"/>
  <c r="J261" i="64"/>
  <c r="J256" i="64"/>
  <c r="J255" i="64" s="1"/>
  <c r="J225" i="64"/>
  <c r="J221" i="64"/>
  <c r="J216" i="64"/>
  <c r="J215" i="64" s="1"/>
  <c r="J185" i="64"/>
  <c r="J181" i="64"/>
  <c r="J176" i="64"/>
  <c r="J175" i="64" s="1"/>
  <c r="J145" i="64"/>
  <c r="J141" i="64"/>
  <c r="J136" i="64"/>
  <c r="J135" i="64" s="1"/>
  <c r="J105" i="64"/>
  <c r="J101" i="64"/>
  <c r="J96" i="64"/>
  <c r="J95" i="64" s="1"/>
  <c r="J65" i="64"/>
  <c r="J61" i="64"/>
  <c r="J56" i="64"/>
  <c r="J55" i="64" s="1"/>
  <c r="J25" i="64"/>
  <c r="J21" i="64"/>
  <c r="J16" i="64"/>
  <c r="J15" i="64" s="1"/>
  <c r="J513" i="64" l="1"/>
  <c r="J513" i="65"/>
  <c r="J513" i="120"/>
  <c r="J513" i="122"/>
  <c r="J504" i="121"/>
  <c r="J509" i="121"/>
  <c r="J509" i="66"/>
  <c r="J504" i="122"/>
  <c r="J503" i="64"/>
  <c r="J504" i="64"/>
  <c r="J15" i="65"/>
  <c r="J503" i="65" s="1"/>
  <c r="J513" i="66"/>
  <c r="J509" i="122"/>
  <c r="J504" i="120"/>
  <c r="J15" i="121"/>
  <c r="J503" i="121" s="1"/>
  <c r="J509" i="64"/>
  <c r="J509" i="120"/>
  <c r="K509" i="136"/>
  <c r="K504" i="136"/>
  <c r="R513" i="136"/>
  <c r="K55" i="136"/>
  <c r="C503" i="136"/>
  <c r="L503" i="136"/>
  <c r="R15" i="136"/>
  <c r="R503" i="136" s="1"/>
  <c r="K513" i="136"/>
  <c r="M503" i="136"/>
  <c r="R509" i="136"/>
  <c r="K15" i="136"/>
  <c r="K503" i="136" s="1"/>
  <c r="R504" i="136"/>
  <c r="J15" i="120"/>
  <c r="J503" i="120" s="1"/>
  <c r="J503" i="66"/>
  <c r="J504" i="66"/>
  <c r="Q522" i="135"/>
  <c r="P522" i="135"/>
  <c r="M522" i="135"/>
  <c r="L522" i="135"/>
  <c r="J522" i="135"/>
  <c r="I522" i="135"/>
  <c r="F522" i="135"/>
  <c r="E522" i="135"/>
  <c r="D522" i="135"/>
  <c r="C522" i="135"/>
  <c r="S521" i="135"/>
  <c r="Q521" i="135"/>
  <c r="P521" i="135"/>
  <c r="M521" i="135"/>
  <c r="L521" i="135"/>
  <c r="J521" i="135"/>
  <c r="I521" i="135"/>
  <c r="F521" i="135"/>
  <c r="E521" i="135"/>
  <c r="D521" i="135"/>
  <c r="C521" i="135"/>
  <c r="S520" i="135"/>
  <c r="Q520" i="135"/>
  <c r="P520" i="135"/>
  <c r="M520" i="135"/>
  <c r="L520" i="135"/>
  <c r="J520" i="135"/>
  <c r="I520" i="135"/>
  <c r="F520" i="135"/>
  <c r="E520" i="135"/>
  <c r="D520" i="135"/>
  <c r="C520" i="135"/>
  <c r="S519" i="135"/>
  <c r="Q519" i="135"/>
  <c r="P519" i="135"/>
  <c r="M519" i="135"/>
  <c r="L519" i="135"/>
  <c r="J519" i="135"/>
  <c r="I519" i="135"/>
  <c r="F519" i="135"/>
  <c r="E519" i="135"/>
  <c r="D519" i="135"/>
  <c r="C519" i="135"/>
  <c r="S518" i="135"/>
  <c r="Q518" i="135"/>
  <c r="P518" i="135"/>
  <c r="M518" i="135"/>
  <c r="L518" i="135"/>
  <c r="J518" i="135"/>
  <c r="I518" i="135"/>
  <c r="F518" i="135"/>
  <c r="E518" i="135"/>
  <c r="D518" i="135"/>
  <c r="C518" i="135"/>
  <c r="S517" i="135"/>
  <c r="Q517" i="135"/>
  <c r="P517" i="135"/>
  <c r="M517" i="135"/>
  <c r="L517" i="135"/>
  <c r="J517" i="135"/>
  <c r="I517" i="135"/>
  <c r="F517" i="135"/>
  <c r="E517" i="135"/>
  <c r="D517" i="135"/>
  <c r="C517" i="135"/>
  <c r="Q516" i="135"/>
  <c r="P516" i="135"/>
  <c r="M516" i="135"/>
  <c r="L516" i="135"/>
  <c r="J516" i="135"/>
  <c r="I516" i="135"/>
  <c r="F516" i="135"/>
  <c r="E516" i="135"/>
  <c r="D516" i="135"/>
  <c r="C516" i="135"/>
  <c r="Q515" i="135"/>
  <c r="P515" i="135"/>
  <c r="M515" i="135"/>
  <c r="L515" i="135"/>
  <c r="J515" i="135"/>
  <c r="I515" i="135"/>
  <c r="F515" i="135"/>
  <c r="E515" i="135"/>
  <c r="D515" i="135"/>
  <c r="C515" i="135"/>
  <c r="Q514" i="135"/>
  <c r="P514" i="135"/>
  <c r="M514" i="135"/>
  <c r="L514" i="135"/>
  <c r="J514" i="135"/>
  <c r="I514" i="135"/>
  <c r="F514" i="135"/>
  <c r="E514" i="135"/>
  <c r="D514" i="135"/>
  <c r="C514" i="135"/>
  <c r="Q512" i="135"/>
  <c r="P512" i="135"/>
  <c r="M512" i="135"/>
  <c r="L512" i="135"/>
  <c r="J512" i="135"/>
  <c r="I512" i="135"/>
  <c r="F512" i="135"/>
  <c r="E512" i="135"/>
  <c r="D512" i="135"/>
  <c r="C512" i="135"/>
  <c r="Q511" i="135"/>
  <c r="P511" i="135"/>
  <c r="N511" i="135"/>
  <c r="M511" i="135"/>
  <c r="L511" i="135"/>
  <c r="J511" i="135"/>
  <c r="I511" i="135"/>
  <c r="G511" i="135"/>
  <c r="F511" i="135"/>
  <c r="E511" i="135"/>
  <c r="D511" i="135"/>
  <c r="C511" i="135"/>
  <c r="Q510" i="135"/>
  <c r="P510" i="135"/>
  <c r="N510" i="135"/>
  <c r="M510" i="135"/>
  <c r="L510" i="135"/>
  <c r="J510" i="135"/>
  <c r="I510" i="135"/>
  <c r="G510" i="135"/>
  <c r="F510" i="135"/>
  <c r="E510" i="135"/>
  <c r="D510" i="135"/>
  <c r="C510" i="135"/>
  <c r="Q508" i="135"/>
  <c r="P508" i="135"/>
  <c r="O508" i="135"/>
  <c r="N508" i="135"/>
  <c r="M508" i="135"/>
  <c r="L508" i="135"/>
  <c r="J508" i="135"/>
  <c r="I508" i="135"/>
  <c r="H508" i="135"/>
  <c r="G508" i="135"/>
  <c r="F508" i="135"/>
  <c r="E508" i="135"/>
  <c r="D508" i="135"/>
  <c r="C508" i="135"/>
  <c r="Q507" i="135"/>
  <c r="P507" i="135"/>
  <c r="O507" i="135"/>
  <c r="N507" i="135"/>
  <c r="M507" i="135"/>
  <c r="L507" i="135"/>
  <c r="J507" i="135"/>
  <c r="I507" i="135"/>
  <c r="H507" i="135"/>
  <c r="G507" i="135"/>
  <c r="F507" i="135"/>
  <c r="E507" i="135"/>
  <c r="D507" i="135"/>
  <c r="C507" i="135"/>
  <c r="Q506" i="135"/>
  <c r="P506" i="135"/>
  <c r="O506" i="135"/>
  <c r="N506" i="135"/>
  <c r="M506" i="135"/>
  <c r="L506" i="135"/>
  <c r="J506" i="135"/>
  <c r="I506" i="135"/>
  <c r="H506" i="135"/>
  <c r="G506" i="135"/>
  <c r="F506" i="135"/>
  <c r="E506" i="135"/>
  <c r="D506" i="135"/>
  <c r="C506" i="135"/>
  <c r="Q505" i="135"/>
  <c r="P505" i="135"/>
  <c r="O505" i="135"/>
  <c r="N505" i="135"/>
  <c r="M505" i="135"/>
  <c r="L505" i="135"/>
  <c r="J505" i="135"/>
  <c r="I505" i="135"/>
  <c r="H505" i="135"/>
  <c r="G505" i="135"/>
  <c r="F505" i="135"/>
  <c r="E505" i="135"/>
  <c r="D505" i="135"/>
  <c r="C505" i="135"/>
  <c r="E503" i="135"/>
  <c r="D503" i="135"/>
  <c r="R481" i="135"/>
  <c r="K481" i="135"/>
  <c r="R480" i="135"/>
  <c r="K480" i="135"/>
  <c r="R479" i="135"/>
  <c r="K479" i="135"/>
  <c r="R478" i="135"/>
  <c r="K478" i="135"/>
  <c r="R477" i="135"/>
  <c r="K477" i="135"/>
  <c r="R476" i="135"/>
  <c r="K476" i="135"/>
  <c r="R475" i="135"/>
  <c r="K475" i="135"/>
  <c r="R474" i="135"/>
  <c r="K474" i="135"/>
  <c r="R473" i="135"/>
  <c r="K473" i="135"/>
  <c r="Q472" i="135"/>
  <c r="P472" i="135"/>
  <c r="M472" i="135"/>
  <c r="L472" i="135"/>
  <c r="J472" i="135"/>
  <c r="I472" i="135"/>
  <c r="F472" i="135"/>
  <c r="E472" i="135"/>
  <c r="D472" i="135"/>
  <c r="C472" i="135"/>
  <c r="R471" i="135"/>
  <c r="K471" i="135"/>
  <c r="R470" i="135"/>
  <c r="K470" i="135"/>
  <c r="R469" i="135"/>
  <c r="K469" i="135"/>
  <c r="Q468" i="135"/>
  <c r="P468" i="135"/>
  <c r="N468" i="135"/>
  <c r="M468" i="135"/>
  <c r="L468" i="135"/>
  <c r="J468" i="135"/>
  <c r="I468" i="135"/>
  <c r="G468" i="135"/>
  <c r="F468" i="135"/>
  <c r="E468" i="135"/>
  <c r="D468" i="135"/>
  <c r="C468" i="135"/>
  <c r="R467" i="135"/>
  <c r="K467" i="135"/>
  <c r="R466" i="135"/>
  <c r="K466" i="135"/>
  <c r="R465" i="135"/>
  <c r="K465" i="135"/>
  <c r="R464" i="135"/>
  <c r="K464" i="135"/>
  <c r="Q463" i="135"/>
  <c r="Q462" i="135" s="1"/>
  <c r="P463" i="135"/>
  <c r="O463" i="135"/>
  <c r="N463" i="135"/>
  <c r="M463" i="135"/>
  <c r="L463" i="135"/>
  <c r="J463" i="135"/>
  <c r="J462" i="135" s="1"/>
  <c r="I463" i="135"/>
  <c r="H463" i="135"/>
  <c r="H462" i="135" s="1"/>
  <c r="G463" i="135"/>
  <c r="F463" i="135"/>
  <c r="F462" i="135" s="1"/>
  <c r="E463" i="135"/>
  <c r="D463" i="135"/>
  <c r="C463" i="135"/>
  <c r="P462" i="135"/>
  <c r="O462" i="135"/>
  <c r="N462" i="135"/>
  <c r="L462" i="135"/>
  <c r="I462" i="135"/>
  <c r="G462" i="135"/>
  <c r="C462" i="135"/>
  <c r="R437" i="135"/>
  <c r="K437" i="135"/>
  <c r="R436" i="135"/>
  <c r="K436" i="135"/>
  <c r="R435" i="135"/>
  <c r="K435" i="135"/>
  <c r="R434" i="135"/>
  <c r="K434" i="135"/>
  <c r="R433" i="135"/>
  <c r="K433" i="135"/>
  <c r="R432" i="135"/>
  <c r="K432" i="135"/>
  <c r="R431" i="135"/>
  <c r="K431" i="135"/>
  <c r="R430" i="135"/>
  <c r="K430" i="135"/>
  <c r="R429" i="135"/>
  <c r="K429" i="135"/>
  <c r="Q428" i="135"/>
  <c r="P428" i="135"/>
  <c r="M428" i="135"/>
  <c r="L428" i="135"/>
  <c r="F428" i="135"/>
  <c r="E428" i="135"/>
  <c r="D428" i="135"/>
  <c r="C428" i="135"/>
  <c r="R427" i="135"/>
  <c r="K427" i="135"/>
  <c r="R426" i="135"/>
  <c r="K426" i="135"/>
  <c r="R425" i="135"/>
  <c r="K425" i="135"/>
  <c r="Q424" i="135"/>
  <c r="P424" i="135"/>
  <c r="N424" i="135"/>
  <c r="M424" i="135"/>
  <c r="L424" i="135"/>
  <c r="I424" i="135"/>
  <c r="G424" i="135"/>
  <c r="F424" i="135"/>
  <c r="E424" i="135"/>
  <c r="D424" i="135"/>
  <c r="C424" i="135"/>
  <c r="K424" i="135" s="1"/>
  <c r="V423" i="135"/>
  <c r="R423" i="135"/>
  <c r="K423" i="135"/>
  <c r="R422" i="135"/>
  <c r="K422" i="135"/>
  <c r="R421" i="135"/>
  <c r="K421" i="135"/>
  <c r="R420" i="135"/>
  <c r="K420" i="135"/>
  <c r="Q419" i="135"/>
  <c r="Q418" i="135" s="1"/>
  <c r="P419" i="135"/>
  <c r="O419" i="135"/>
  <c r="O418" i="135" s="1"/>
  <c r="N419" i="135"/>
  <c r="N418" i="135" s="1"/>
  <c r="M419" i="135"/>
  <c r="M418" i="135" s="1"/>
  <c r="L419" i="135"/>
  <c r="I419" i="135"/>
  <c r="I418" i="135" s="1"/>
  <c r="H419" i="135"/>
  <c r="G419" i="135"/>
  <c r="G418" i="135" s="1"/>
  <c r="F419" i="135"/>
  <c r="C419" i="135"/>
  <c r="C418" i="135" s="1"/>
  <c r="P418" i="135"/>
  <c r="L418" i="135"/>
  <c r="H418" i="135"/>
  <c r="F418" i="135"/>
  <c r="R397" i="135"/>
  <c r="K397" i="135"/>
  <c r="R396" i="135"/>
  <c r="K396" i="135"/>
  <c r="R395" i="135"/>
  <c r="K395" i="135"/>
  <c r="R394" i="135"/>
  <c r="K394" i="135"/>
  <c r="R393" i="135"/>
  <c r="K393" i="135"/>
  <c r="R392" i="135"/>
  <c r="K392" i="135"/>
  <c r="R391" i="135"/>
  <c r="K391" i="135"/>
  <c r="R390" i="135"/>
  <c r="K390" i="135"/>
  <c r="R389" i="135"/>
  <c r="K389" i="135"/>
  <c r="Q388" i="135"/>
  <c r="P388" i="135"/>
  <c r="M388" i="135"/>
  <c r="L388" i="135"/>
  <c r="J388" i="135"/>
  <c r="I388" i="135"/>
  <c r="F388" i="135"/>
  <c r="E388" i="135"/>
  <c r="D388" i="135"/>
  <c r="C388" i="135"/>
  <c r="R387" i="135"/>
  <c r="K387" i="135"/>
  <c r="R386" i="135"/>
  <c r="K386" i="135"/>
  <c r="R385" i="135"/>
  <c r="K385" i="135"/>
  <c r="Q384" i="135"/>
  <c r="P384" i="135"/>
  <c r="N384" i="135"/>
  <c r="M384" i="135"/>
  <c r="L384" i="135"/>
  <c r="J384" i="135"/>
  <c r="I384" i="135"/>
  <c r="G384" i="135"/>
  <c r="F384" i="135"/>
  <c r="E384" i="135"/>
  <c r="D384" i="135"/>
  <c r="C384" i="135"/>
  <c r="R383" i="135"/>
  <c r="K383" i="135"/>
  <c r="R382" i="135"/>
  <c r="K382" i="135"/>
  <c r="R381" i="135"/>
  <c r="K381" i="135"/>
  <c r="R380" i="135"/>
  <c r="K380" i="135"/>
  <c r="Q379" i="135"/>
  <c r="Q378" i="135" s="1"/>
  <c r="P379" i="135"/>
  <c r="O379" i="135"/>
  <c r="O378" i="135" s="1"/>
  <c r="N379" i="135"/>
  <c r="M379" i="135"/>
  <c r="M378" i="135" s="1"/>
  <c r="L379" i="135"/>
  <c r="J379" i="135"/>
  <c r="J378" i="135" s="1"/>
  <c r="I379" i="135"/>
  <c r="H379" i="135"/>
  <c r="G379" i="135"/>
  <c r="F379" i="135"/>
  <c r="F378" i="135" s="1"/>
  <c r="E379" i="135"/>
  <c r="D379" i="135"/>
  <c r="C379" i="135"/>
  <c r="P378" i="135"/>
  <c r="N378" i="135"/>
  <c r="L378" i="135"/>
  <c r="I378" i="135"/>
  <c r="H378" i="135"/>
  <c r="G378" i="135"/>
  <c r="C378" i="135"/>
  <c r="R355" i="135"/>
  <c r="K355" i="135"/>
  <c r="R354" i="135"/>
  <c r="K354" i="135"/>
  <c r="R353" i="135"/>
  <c r="K353" i="135"/>
  <c r="R352" i="135"/>
  <c r="K352" i="135"/>
  <c r="R351" i="135"/>
  <c r="K351" i="135"/>
  <c r="R350" i="135"/>
  <c r="K350" i="135"/>
  <c r="R349" i="135"/>
  <c r="K349" i="135"/>
  <c r="R348" i="135"/>
  <c r="K348" i="135"/>
  <c r="R347" i="135"/>
  <c r="K347" i="135"/>
  <c r="Q346" i="135"/>
  <c r="P346" i="135"/>
  <c r="M346" i="135"/>
  <c r="L346" i="135"/>
  <c r="J346" i="135"/>
  <c r="I346" i="135"/>
  <c r="F346" i="135"/>
  <c r="E346" i="135"/>
  <c r="D346" i="135"/>
  <c r="C346" i="135"/>
  <c r="R345" i="135"/>
  <c r="K345" i="135"/>
  <c r="R344" i="135"/>
  <c r="K344" i="135"/>
  <c r="R343" i="135"/>
  <c r="K343" i="135"/>
  <c r="Q342" i="135"/>
  <c r="P342" i="135"/>
  <c r="N342" i="135"/>
  <c r="M342" i="135"/>
  <c r="L342" i="135"/>
  <c r="J342" i="135"/>
  <c r="I342" i="135"/>
  <c r="G342" i="135"/>
  <c r="F342" i="135"/>
  <c r="E342" i="135"/>
  <c r="D342" i="135"/>
  <c r="C342" i="135"/>
  <c r="R341" i="135"/>
  <c r="K341" i="135"/>
  <c r="R340" i="135"/>
  <c r="K340" i="135"/>
  <c r="R339" i="135"/>
  <c r="K339" i="135"/>
  <c r="R338" i="135"/>
  <c r="K338" i="135"/>
  <c r="Q337" i="135"/>
  <c r="P337" i="135"/>
  <c r="O337" i="135"/>
  <c r="O336" i="135" s="1"/>
  <c r="N337" i="135"/>
  <c r="N336" i="135" s="1"/>
  <c r="M337" i="135"/>
  <c r="L337" i="135"/>
  <c r="J337" i="135"/>
  <c r="J336" i="135" s="1"/>
  <c r="I337" i="135"/>
  <c r="I336" i="135" s="1"/>
  <c r="H337" i="135"/>
  <c r="G337" i="135"/>
  <c r="F337" i="135"/>
  <c r="F336" i="135" s="1"/>
  <c r="E337" i="135"/>
  <c r="D337" i="135"/>
  <c r="C337" i="135"/>
  <c r="C336" i="135" s="1"/>
  <c r="Q336" i="135"/>
  <c r="P336" i="135"/>
  <c r="M336" i="135"/>
  <c r="L336" i="135"/>
  <c r="H336" i="135"/>
  <c r="G336" i="135"/>
  <c r="R314" i="135"/>
  <c r="K314" i="135"/>
  <c r="R313" i="135"/>
  <c r="K313" i="135"/>
  <c r="R312" i="135"/>
  <c r="K312" i="135"/>
  <c r="R311" i="135"/>
  <c r="K311" i="135"/>
  <c r="R310" i="135"/>
  <c r="K310" i="135"/>
  <c r="R309" i="135"/>
  <c r="K309" i="135"/>
  <c r="R308" i="135"/>
  <c r="K308" i="135"/>
  <c r="R307" i="135"/>
  <c r="K307" i="135"/>
  <c r="R306" i="135"/>
  <c r="K306" i="135"/>
  <c r="Q305" i="135"/>
  <c r="P305" i="135"/>
  <c r="M305" i="135"/>
  <c r="L305" i="135"/>
  <c r="J305" i="135"/>
  <c r="I305" i="135"/>
  <c r="F305" i="135"/>
  <c r="E305" i="135"/>
  <c r="D305" i="135"/>
  <c r="C305" i="135"/>
  <c r="R304" i="135"/>
  <c r="K304" i="135"/>
  <c r="R303" i="135"/>
  <c r="K303" i="135"/>
  <c r="R302" i="135"/>
  <c r="K302" i="135"/>
  <c r="Q301" i="135"/>
  <c r="P301" i="135"/>
  <c r="N301" i="135"/>
  <c r="M301" i="135"/>
  <c r="L301" i="135"/>
  <c r="J301" i="135"/>
  <c r="I301" i="135"/>
  <c r="G301" i="135"/>
  <c r="F301" i="135"/>
  <c r="E301" i="135"/>
  <c r="D301" i="135"/>
  <c r="C301" i="135"/>
  <c r="R300" i="135"/>
  <c r="K300" i="135"/>
  <c r="R299" i="135"/>
  <c r="K299" i="135"/>
  <c r="R298" i="135"/>
  <c r="K298" i="135"/>
  <c r="R297" i="135"/>
  <c r="K297" i="135"/>
  <c r="Q296" i="135"/>
  <c r="Q295" i="135" s="1"/>
  <c r="P296" i="135"/>
  <c r="P295" i="135" s="1"/>
  <c r="O296" i="135"/>
  <c r="O295" i="135" s="1"/>
  <c r="N296" i="135"/>
  <c r="N295" i="135" s="1"/>
  <c r="M296" i="135"/>
  <c r="L296" i="135"/>
  <c r="J296" i="135"/>
  <c r="I296" i="135"/>
  <c r="I295" i="135" s="1"/>
  <c r="H296" i="135"/>
  <c r="H295" i="135" s="1"/>
  <c r="G296" i="135"/>
  <c r="F296" i="135"/>
  <c r="F295" i="135" s="1"/>
  <c r="E296" i="135"/>
  <c r="D296" i="135"/>
  <c r="C296" i="135"/>
  <c r="M295" i="135"/>
  <c r="L295" i="135"/>
  <c r="J295" i="135"/>
  <c r="G295" i="135"/>
  <c r="R274" i="135"/>
  <c r="K274" i="135"/>
  <c r="R273" i="135"/>
  <c r="K273" i="135"/>
  <c r="R272" i="135"/>
  <c r="K272" i="135"/>
  <c r="R271" i="135"/>
  <c r="K271" i="135"/>
  <c r="R270" i="135"/>
  <c r="K270" i="135"/>
  <c r="R269" i="135"/>
  <c r="K269" i="135"/>
  <c r="R268" i="135"/>
  <c r="K268" i="135"/>
  <c r="R267" i="135"/>
  <c r="K267" i="135"/>
  <c r="R266" i="135"/>
  <c r="K266" i="135"/>
  <c r="Q265" i="135"/>
  <c r="P265" i="135"/>
  <c r="M265" i="135"/>
  <c r="L265" i="135"/>
  <c r="J265" i="135"/>
  <c r="I265" i="135"/>
  <c r="F265" i="135"/>
  <c r="E265" i="135"/>
  <c r="D265" i="135"/>
  <c r="C265" i="135"/>
  <c r="R264" i="135"/>
  <c r="K264" i="135"/>
  <c r="R263" i="135"/>
  <c r="K263" i="135"/>
  <c r="R262" i="135"/>
  <c r="K262" i="135"/>
  <c r="Q261" i="135"/>
  <c r="P261" i="135"/>
  <c r="N261" i="135"/>
  <c r="M261" i="135"/>
  <c r="L261" i="135"/>
  <c r="J261" i="135"/>
  <c r="I261" i="135"/>
  <c r="G261" i="135"/>
  <c r="F261" i="135"/>
  <c r="E261" i="135"/>
  <c r="D261" i="135"/>
  <c r="C261" i="135"/>
  <c r="R260" i="135"/>
  <c r="K260" i="135"/>
  <c r="R259" i="135"/>
  <c r="K259" i="135"/>
  <c r="R258" i="135"/>
  <c r="K258" i="135"/>
  <c r="R257" i="135"/>
  <c r="K257" i="135"/>
  <c r="Q256" i="135"/>
  <c r="Q255" i="135" s="1"/>
  <c r="P256" i="135"/>
  <c r="O256" i="135"/>
  <c r="O255" i="135" s="1"/>
  <c r="N256" i="135"/>
  <c r="N255" i="135" s="1"/>
  <c r="M256" i="135"/>
  <c r="M255" i="135" s="1"/>
  <c r="L256" i="135"/>
  <c r="J256" i="135"/>
  <c r="J255" i="135" s="1"/>
  <c r="I256" i="135"/>
  <c r="I255" i="135" s="1"/>
  <c r="H256" i="135"/>
  <c r="H255" i="135" s="1"/>
  <c r="G256" i="135"/>
  <c r="F256" i="135"/>
  <c r="F255" i="135" s="1"/>
  <c r="E256" i="135"/>
  <c r="D256" i="135"/>
  <c r="C256" i="135"/>
  <c r="C255" i="135" s="1"/>
  <c r="P255" i="135"/>
  <c r="L255" i="135"/>
  <c r="G255" i="135"/>
  <c r="R234" i="135"/>
  <c r="K234" i="135"/>
  <c r="R233" i="135"/>
  <c r="K233" i="135"/>
  <c r="R232" i="135"/>
  <c r="K232" i="135"/>
  <c r="R231" i="135"/>
  <c r="K231" i="135"/>
  <c r="R230" i="135"/>
  <c r="K230" i="135"/>
  <c r="R229" i="135"/>
  <c r="K229" i="135"/>
  <c r="R228" i="135"/>
  <c r="K228" i="135"/>
  <c r="R227" i="135"/>
  <c r="K227" i="135"/>
  <c r="R226" i="135"/>
  <c r="K226" i="135"/>
  <c r="Q225" i="135"/>
  <c r="P225" i="135"/>
  <c r="M225" i="135"/>
  <c r="L225" i="135"/>
  <c r="J225" i="135"/>
  <c r="I225" i="135"/>
  <c r="F225" i="135"/>
  <c r="E225" i="135"/>
  <c r="D225" i="135"/>
  <c r="C225" i="135"/>
  <c r="R224" i="135"/>
  <c r="K224" i="135"/>
  <c r="R223" i="135"/>
  <c r="K223" i="135"/>
  <c r="R222" i="135"/>
  <c r="K222" i="135"/>
  <c r="Q221" i="135"/>
  <c r="P221" i="135"/>
  <c r="N221" i="135"/>
  <c r="M221" i="135"/>
  <c r="L221" i="135"/>
  <c r="J221" i="135"/>
  <c r="I221" i="135"/>
  <c r="G221" i="135"/>
  <c r="F221" i="135"/>
  <c r="E221" i="135"/>
  <c r="D221" i="135"/>
  <c r="C221" i="135"/>
  <c r="R220" i="135"/>
  <c r="K220" i="135"/>
  <c r="R219" i="135"/>
  <c r="K219" i="135"/>
  <c r="R218" i="135"/>
  <c r="K218" i="135"/>
  <c r="R217" i="135"/>
  <c r="K217" i="135"/>
  <c r="Q216" i="135"/>
  <c r="Q215" i="135" s="1"/>
  <c r="P216" i="135"/>
  <c r="P215" i="135" s="1"/>
  <c r="O216" i="135"/>
  <c r="N216" i="135"/>
  <c r="M216" i="135"/>
  <c r="L216" i="135"/>
  <c r="L215" i="135" s="1"/>
  <c r="J216" i="135"/>
  <c r="J215" i="135" s="1"/>
  <c r="I216" i="135"/>
  <c r="I215" i="135" s="1"/>
  <c r="H216" i="135"/>
  <c r="H215" i="135" s="1"/>
  <c r="G216" i="135"/>
  <c r="F216" i="135"/>
  <c r="F215" i="135" s="1"/>
  <c r="E216" i="135"/>
  <c r="D216" i="135"/>
  <c r="C216" i="135"/>
  <c r="O215" i="135"/>
  <c r="N215" i="135"/>
  <c r="M215" i="135"/>
  <c r="G215" i="135"/>
  <c r="R194" i="135"/>
  <c r="K194" i="135"/>
  <c r="R193" i="135"/>
  <c r="K193" i="135"/>
  <c r="R192" i="135"/>
  <c r="K192" i="135"/>
  <c r="R191" i="135"/>
  <c r="K191" i="135"/>
  <c r="R190" i="135"/>
  <c r="K190" i="135"/>
  <c r="R189" i="135"/>
  <c r="K189" i="135"/>
  <c r="R188" i="135"/>
  <c r="K188" i="135"/>
  <c r="R187" i="135"/>
  <c r="K187" i="135"/>
  <c r="R186" i="135"/>
  <c r="K186" i="135"/>
  <c r="Q185" i="135"/>
  <c r="P185" i="135"/>
  <c r="M185" i="135"/>
  <c r="L185" i="135"/>
  <c r="J185" i="135"/>
  <c r="I185" i="135"/>
  <c r="F185" i="135"/>
  <c r="E185" i="135"/>
  <c r="D185" i="135"/>
  <c r="C185" i="135"/>
  <c r="R184" i="135"/>
  <c r="K184" i="135"/>
  <c r="R183" i="135"/>
  <c r="K183" i="135"/>
  <c r="R182" i="135"/>
  <c r="K182" i="135"/>
  <c r="Q181" i="135"/>
  <c r="P181" i="135"/>
  <c r="N181" i="135"/>
  <c r="M181" i="135"/>
  <c r="L181" i="135"/>
  <c r="J181" i="135"/>
  <c r="I181" i="135"/>
  <c r="G181" i="135"/>
  <c r="F181" i="135"/>
  <c r="E181" i="135"/>
  <c r="D181" i="135"/>
  <c r="C181" i="135"/>
  <c r="R180" i="135"/>
  <c r="K180" i="135"/>
  <c r="R179" i="135"/>
  <c r="K179" i="135"/>
  <c r="R178" i="135"/>
  <c r="K178" i="135"/>
  <c r="R177" i="135"/>
  <c r="K177" i="135"/>
  <c r="Q176" i="135"/>
  <c r="Q175" i="135" s="1"/>
  <c r="P176" i="135"/>
  <c r="O176" i="135"/>
  <c r="O175" i="135" s="1"/>
  <c r="N176" i="135"/>
  <c r="N175" i="135" s="1"/>
  <c r="M176" i="135"/>
  <c r="M175" i="135" s="1"/>
  <c r="L176" i="135"/>
  <c r="J176" i="135"/>
  <c r="J175" i="135" s="1"/>
  <c r="I176" i="135"/>
  <c r="H176" i="135"/>
  <c r="H175" i="135" s="1"/>
  <c r="G176" i="135"/>
  <c r="F176" i="135"/>
  <c r="F175" i="135" s="1"/>
  <c r="E176" i="135"/>
  <c r="D176" i="135"/>
  <c r="C176" i="135"/>
  <c r="P175" i="135"/>
  <c r="L175" i="135"/>
  <c r="I175" i="135"/>
  <c r="G175" i="135"/>
  <c r="C175" i="135"/>
  <c r="R154" i="135"/>
  <c r="K154" i="135"/>
  <c r="R153" i="135"/>
  <c r="K153" i="135"/>
  <c r="R152" i="135"/>
  <c r="K152" i="135"/>
  <c r="R151" i="135"/>
  <c r="K151" i="135"/>
  <c r="R150" i="135"/>
  <c r="K150" i="135"/>
  <c r="R149" i="135"/>
  <c r="K149" i="135"/>
  <c r="R148" i="135"/>
  <c r="K148" i="135"/>
  <c r="R147" i="135"/>
  <c r="K147" i="135"/>
  <c r="R146" i="135"/>
  <c r="K146" i="135"/>
  <c r="Q145" i="135"/>
  <c r="P145" i="135"/>
  <c r="M145" i="135"/>
  <c r="L145" i="135"/>
  <c r="J145" i="135"/>
  <c r="I145" i="135"/>
  <c r="F145" i="135"/>
  <c r="E145" i="135"/>
  <c r="D145" i="135"/>
  <c r="C145" i="135"/>
  <c r="R144" i="135"/>
  <c r="K144" i="135"/>
  <c r="R143" i="135"/>
  <c r="K143" i="135"/>
  <c r="R142" i="135"/>
  <c r="K142" i="135"/>
  <c r="Q141" i="135"/>
  <c r="P141" i="135"/>
  <c r="N141" i="135"/>
  <c r="M141" i="135"/>
  <c r="L141" i="135"/>
  <c r="J141" i="135"/>
  <c r="I141" i="135"/>
  <c r="G141" i="135"/>
  <c r="F141" i="135"/>
  <c r="E141" i="135"/>
  <c r="D141" i="135"/>
  <c r="C141" i="135"/>
  <c r="R140" i="135"/>
  <c r="K140" i="135"/>
  <c r="R139" i="135"/>
  <c r="K139" i="135"/>
  <c r="R138" i="135"/>
  <c r="K138" i="135"/>
  <c r="R137" i="135"/>
  <c r="K137" i="135"/>
  <c r="Q136" i="135"/>
  <c r="Q135" i="135" s="1"/>
  <c r="P136" i="135"/>
  <c r="P135" i="135" s="1"/>
  <c r="O136" i="135"/>
  <c r="N136" i="135"/>
  <c r="M136" i="135"/>
  <c r="M135" i="135" s="1"/>
  <c r="L136" i="135"/>
  <c r="J136" i="135"/>
  <c r="J135" i="135" s="1"/>
  <c r="I136" i="135"/>
  <c r="I135" i="135" s="1"/>
  <c r="H136" i="135"/>
  <c r="H135" i="135" s="1"/>
  <c r="G136" i="135"/>
  <c r="G135" i="135" s="1"/>
  <c r="F136" i="135"/>
  <c r="E136" i="135"/>
  <c r="D136" i="135"/>
  <c r="C136" i="135"/>
  <c r="O135" i="135"/>
  <c r="N135" i="135"/>
  <c r="F135" i="135"/>
  <c r="C135" i="135"/>
  <c r="R114" i="135"/>
  <c r="K114" i="135"/>
  <c r="R113" i="135"/>
  <c r="K113" i="135"/>
  <c r="R112" i="135"/>
  <c r="K112" i="135"/>
  <c r="R111" i="135"/>
  <c r="K111" i="135"/>
  <c r="R110" i="135"/>
  <c r="K110" i="135"/>
  <c r="R109" i="135"/>
  <c r="K109" i="135"/>
  <c r="R108" i="135"/>
  <c r="K108" i="135"/>
  <c r="R107" i="135"/>
  <c r="K107" i="135"/>
  <c r="R106" i="135"/>
  <c r="K106" i="135"/>
  <c r="Q105" i="135"/>
  <c r="P105" i="135"/>
  <c r="M105" i="135"/>
  <c r="L105" i="135"/>
  <c r="J105" i="135"/>
  <c r="I105" i="135"/>
  <c r="F105" i="135"/>
  <c r="E105" i="135"/>
  <c r="D105" i="135"/>
  <c r="C105" i="135"/>
  <c r="R104" i="135"/>
  <c r="K104" i="135"/>
  <c r="R103" i="135"/>
  <c r="K103" i="135"/>
  <c r="R102" i="135"/>
  <c r="K102" i="135"/>
  <c r="Q101" i="135"/>
  <c r="P101" i="135"/>
  <c r="N101" i="135"/>
  <c r="M101" i="135"/>
  <c r="L101" i="135"/>
  <c r="J101" i="135"/>
  <c r="I101" i="135"/>
  <c r="G101" i="135"/>
  <c r="F101" i="135"/>
  <c r="E101" i="135"/>
  <c r="D101" i="135"/>
  <c r="C101" i="135"/>
  <c r="R100" i="135"/>
  <c r="K100" i="135"/>
  <c r="R99" i="135"/>
  <c r="K99" i="135"/>
  <c r="R98" i="135"/>
  <c r="K98" i="135"/>
  <c r="R97" i="135"/>
  <c r="K97" i="135"/>
  <c r="Q96" i="135"/>
  <c r="Q95" i="135" s="1"/>
  <c r="P96" i="135"/>
  <c r="P95" i="135" s="1"/>
  <c r="O96" i="135"/>
  <c r="N96" i="135"/>
  <c r="M96" i="135"/>
  <c r="M95" i="135" s="1"/>
  <c r="L96" i="135"/>
  <c r="J96" i="135"/>
  <c r="I96" i="135"/>
  <c r="H96" i="135"/>
  <c r="H95" i="135" s="1"/>
  <c r="G96" i="135"/>
  <c r="G95" i="135" s="1"/>
  <c r="F96" i="135"/>
  <c r="E96" i="135"/>
  <c r="D96" i="135"/>
  <c r="C96" i="135"/>
  <c r="C95" i="135" s="1"/>
  <c r="O95" i="135"/>
  <c r="N95" i="135"/>
  <c r="J95" i="135"/>
  <c r="I95" i="135"/>
  <c r="F95" i="135"/>
  <c r="R74" i="135"/>
  <c r="K74" i="135"/>
  <c r="R73" i="135"/>
  <c r="K73" i="135"/>
  <c r="R72" i="135"/>
  <c r="K72" i="135"/>
  <c r="R71" i="135"/>
  <c r="K71" i="135"/>
  <c r="R70" i="135"/>
  <c r="K70" i="135"/>
  <c r="R69" i="135"/>
  <c r="K69" i="135"/>
  <c r="R68" i="135"/>
  <c r="K68" i="135"/>
  <c r="R67" i="135"/>
  <c r="K67" i="135"/>
  <c r="R66" i="135"/>
  <c r="K66" i="135"/>
  <c r="P65" i="135"/>
  <c r="R65" i="135" s="1"/>
  <c r="M65" i="135"/>
  <c r="L65" i="135"/>
  <c r="J65" i="135"/>
  <c r="I65" i="135"/>
  <c r="F65" i="135"/>
  <c r="E65" i="135"/>
  <c r="D65" i="135"/>
  <c r="C65" i="135"/>
  <c r="R64" i="135"/>
  <c r="K64" i="135"/>
  <c r="R63" i="135"/>
  <c r="K63" i="135"/>
  <c r="R62" i="135"/>
  <c r="K62" i="135"/>
  <c r="Q61" i="135"/>
  <c r="P61" i="135"/>
  <c r="N61" i="135"/>
  <c r="M61" i="135"/>
  <c r="L61" i="135"/>
  <c r="J61" i="135"/>
  <c r="I61" i="135"/>
  <c r="G61" i="135"/>
  <c r="F61" i="135"/>
  <c r="E61" i="135"/>
  <c r="D61" i="135"/>
  <c r="C61" i="135"/>
  <c r="R60" i="135"/>
  <c r="K60" i="135"/>
  <c r="R59" i="135"/>
  <c r="K59" i="135"/>
  <c r="R58" i="135"/>
  <c r="K58" i="135"/>
  <c r="R57" i="135"/>
  <c r="K57" i="135"/>
  <c r="Q56" i="135"/>
  <c r="Q55" i="135" s="1"/>
  <c r="P56" i="135"/>
  <c r="P55" i="135" s="1"/>
  <c r="O56" i="135"/>
  <c r="O55" i="135" s="1"/>
  <c r="N56" i="135"/>
  <c r="M56" i="135"/>
  <c r="L56" i="135"/>
  <c r="J56" i="135"/>
  <c r="J55" i="135" s="1"/>
  <c r="I56" i="135"/>
  <c r="H56" i="135"/>
  <c r="H55" i="135" s="1"/>
  <c r="G56" i="135"/>
  <c r="G55" i="135" s="1"/>
  <c r="F56" i="135"/>
  <c r="F55" i="135" s="1"/>
  <c r="E56" i="135"/>
  <c r="D56" i="135"/>
  <c r="C56" i="135"/>
  <c r="C55" i="135" s="1"/>
  <c r="N55" i="135"/>
  <c r="M55" i="135"/>
  <c r="I55" i="135"/>
  <c r="U48" i="135"/>
  <c r="U88" i="135" s="1"/>
  <c r="T48" i="135"/>
  <c r="T88" i="135" s="1"/>
  <c r="T128" i="135" s="1"/>
  <c r="T168" i="135" s="1"/>
  <c r="T208" i="135" s="1"/>
  <c r="T248" i="135" s="1"/>
  <c r="T288" i="135" s="1"/>
  <c r="T329" i="135" s="1"/>
  <c r="T371" i="135" s="1"/>
  <c r="T411" i="135" s="1"/>
  <c r="T455" i="135" s="1"/>
  <c r="R48" i="135"/>
  <c r="R88" i="135" s="1"/>
  <c r="U47" i="135"/>
  <c r="U495" i="135" s="1"/>
  <c r="T47" i="135"/>
  <c r="T87" i="135" s="1"/>
  <c r="R47" i="135"/>
  <c r="R495" i="135" s="1"/>
  <c r="R34" i="135"/>
  <c r="K34" i="135"/>
  <c r="R33" i="135"/>
  <c r="K33" i="135"/>
  <c r="K521" i="135" s="1"/>
  <c r="R32" i="135"/>
  <c r="K32" i="135"/>
  <c r="R31" i="135"/>
  <c r="K31" i="135"/>
  <c r="K519" i="135" s="1"/>
  <c r="R30" i="135"/>
  <c r="K30" i="135"/>
  <c r="R29" i="135"/>
  <c r="K29" i="135"/>
  <c r="K517" i="135" s="1"/>
  <c r="R28" i="135"/>
  <c r="K28" i="135"/>
  <c r="R27" i="135"/>
  <c r="K27" i="135"/>
  <c r="K515" i="135" s="1"/>
  <c r="R26" i="135"/>
  <c r="R514" i="135" s="1"/>
  <c r="K26" i="135"/>
  <c r="Q25" i="135"/>
  <c r="P25" i="135"/>
  <c r="M25" i="135"/>
  <c r="M513" i="135" s="1"/>
  <c r="L25" i="135"/>
  <c r="J25" i="135"/>
  <c r="I25" i="135"/>
  <c r="I513" i="135" s="1"/>
  <c r="F25" i="135"/>
  <c r="F513" i="135" s="1"/>
  <c r="E25" i="135"/>
  <c r="D25" i="135"/>
  <c r="C25" i="135"/>
  <c r="C513" i="135" s="1"/>
  <c r="R24" i="135"/>
  <c r="K24" i="135"/>
  <c r="R23" i="135"/>
  <c r="K23" i="135"/>
  <c r="K511" i="135" s="1"/>
  <c r="R22" i="135"/>
  <c r="K22" i="135"/>
  <c r="Q21" i="135"/>
  <c r="P21" i="135"/>
  <c r="N21" i="135"/>
  <c r="M21" i="135"/>
  <c r="L21" i="135"/>
  <c r="J21" i="135"/>
  <c r="J509" i="135" s="1"/>
  <c r="I21" i="135"/>
  <c r="G21" i="135"/>
  <c r="F21" i="135"/>
  <c r="C21" i="135"/>
  <c r="C509" i="135" s="1"/>
  <c r="R20" i="135"/>
  <c r="K20" i="135"/>
  <c r="R19" i="135"/>
  <c r="K19" i="135"/>
  <c r="K507" i="135" s="1"/>
  <c r="R18" i="135"/>
  <c r="K18" i="135"/>
  <c r="R17" i="135"/>
  <c r="K17" i="135"/>
  <c r="K505" i="135" s="1"/>
  <c r="Q16" i="135"/>
  <c r="P16" i="135"/>
  <c r="O16" i="135"/>
  <c r="O504" i="135" s="1"/>
  <c r="N16" i="135"/>
  <c r="N504" i="135" s="1"/>
  <c r="M16" i="135"/>
  <c r="L16" i="135"/>
  <c r="J16" i="135"/>
  <c r="J504" i="135" s="1"/>
  <c r="I16" i="135"/>
  <c r="I504" i="135" s="1"/>
  <c r="H16" i="135"/>
  <c r="G16" i="135"/>
  <c r="F16" i="135"/>
  <c r="F504" i="135" s="1"/>
  <c r="E16" i="135"/>
  <c r="D16" i="135"/>
  <c r="C16" i="135"/>
  <c r="C15" i="135" s="1"/>
  <c r="Q15" i="135"/>
  <c r="P15" i="135"/>
  <c r="M15" i="135"/>
  <c r="L15" i="135"/>
  <c r="H15" i="135"/>
  <c r="G15" i="135"/>
  <c r="Q8" i="135"/>
  <c r="Q329" i="135" s="1"/>
  <c r="Q7" i="135"/>
  <c r="Q328" i="135" s="1"/>
  <c r="Q207" i="135" s="1"/>
  <c r="Q127" i="135" s="1"/>
  <c r="Q370" i="135" s="1"/>
  <c r="Q247" i="135" s="1"/>
  <c r="Q287" i="135" s="1"/>
  <c r="Q167" i="135" s="1"/>
  <c r="Q454" i="135" s="1"/>
  <c r="Q410" i="135" s="1"/>
  <c r="Q47" i="135" s="1"/>
  <c r="G504" i="135" l="1"/>
  <c r="K508" i="135"/>
  <c r="G509" i="135"/>
  <c r="K512" i="135"/>
  <c r="K514" i="135"/>
  <c r="K516" i="135"/>
  <c r="K518" i="135"/>
  <c r="K520" i="135"/>
  <c r="K522" i="135"/>
  <c r="K185" i="135"/>
  <c r="K221" i="135"/>
  <c r="R428" i="135"/>
  <c r="K506" i="135"/>
  <c r="K510" i="135"/>
  <c r="H504" i="135"/>
  <c r="Q504" i="135"/>
  <c r="R518" i="135"/>
  <c r="R520" i="135"/>
  <c r="R522" i="135"/>
  <c r="K145" i="135"/>
  <c r="K388" i="135"/>
  <c r="K472" i="135"/>
  <c r="K21" i="135"/>
  <c r="L509" i="135"/>
  <c r="Q509" i="135"/>
  <c r="R511" i="135"/>
  <c r="J513" i="135"/>
  <c r="Q513" i="135"/>
  <c r="R517" i="135"/>
  <c r="R519" i="135"/>
  <c r="R521" i="135"/>
  <c r="R101" i="135"/>
  <c r="R185" i="135"/>
  <c r="K261" i="135"/>
  <c r="R388" i="135"/>
  <c r="R472" i="135"/>
  <c r="K95" i="135"/>
  <c r="R96" i="135"/>
  <c r="E509" i="135"/>
  <c r="K105" i="135"/>
  <c r="K135" i="135"/>
  <c r="K136" i="135"/>
  <c r="R136" i="135"/>
  <c r="K175" i="135"/>
  <c r="K216" i="135"/>
  <c r="K225" i="135"/>
  <c r="R261" i="135"/>
  <c r="K301" i="135"/>
  <c r="R301" i="135"/>
  <c r="R305" i="135"/>
  <c r="K342" i="135"/>
  <c r="R342" i="135"/>
  <c r="R346" i="135"/>
  <c r="K428" i="135"/>
  <c r="G503" i="135"/>
  <c r="I15" i="135"/>
  <c r="N15" i="135"/>
  <c r="K16" i="135"/>
  <c r="R25" i="135"/>
  <c r="K55" i="135"/>
  <c r="K56" i="135"/>
  <c r="R56" i="135"/>
  <c r="D504" i="135"/>
  <c r="D513" i="135"/>
  <c r="R255" i="135"/>
  <c r="H503" i="135"/>
  <c r="F15" i="135"/>
  <c r="F503" i="135" s="1"/>
  <c r="J15" i="135"/>
  <c r="J503" i="135" s="1"/>
  <c r="O15" i="135"/>
  <c r="O503" i="135" s="1"/>
  <c r="I509" i="135"/>
  <c r="N509" i="135"/>
  <c r="K65" i="135"/>
  <c r="L95" i="135"/>
  <c r="R95" i="135" s="1"/>
  <c r="E504" i="135"/>
  <c r="K101" i="135"/>
  <c r="E513" i="135"/>
  <c r="R105" i="135"/>
  <c r="L135" i="135"/>
  <c r="R135" i="135" s="1"/>
  <c r="K141" i="135"/>
  <c r="K176" i="135"/>
  <c r="K296" i="135"/>
  <c r="K305" i="135"/>
  <c r="K336" i="135"/>
  <c r="K337" i="135"/>
  <c r="R337" i="135"/>
  <c r="K346" i="135"/>
  <c r="K378" i="135"/>
  <c r="K379" i="135"/>
  <c r="R424" i="135"/>
  <c r="K463" i="135"/>
  <c r="L55" i="135"/>
  <c r="R55" i="135" s="1"/>
  <c r="K61" i="135"/>
  <c r="R61" i="135"/>
  <c r="D509" i="135"/>
  <c r="K181" i="135"/>
  <c r="R181" i="135"/>
  <c r="C215" i="135"/>
  <c r="K215" i="135" s="1"/>
  <c r="K255" i="135"/>
  <c r="R256" i="135"/>
  <c r="K265" i="135"/>
  <c r="C295" i="135"/>
  <c r="K295" i="135" s="1"/>
  <c r="K384" i="135"/>
  <c r="K509" i="135" s="1"/>
  <c r="K462" i="135"/>
  <c r="K468" i="135"/>
  <c r="R468" i="135"/>
  <c r="R265" i="135"/>
  <c r="R463" i="135"/>
  <c r="R418" i="135"/>
  <c r="K418" i="135"/>
  <c r="I503" i="135"/>
  <c r="R145" i="135"/>
  <c r="R510" i="135"/>
  <c r="R141" i="135"/>
  <c r="R295" i="135"/>
  <c r="R296" i="135"/>
  <c r="R515" i="135"/>
  <c r="Q503" i="135"/>
  <c r="P504" i="135"/>
  <c r="N503" i="135"/>
  <c r="L504" i="135"/>
  <c r="R216" i="135"/>
  <c r="R215" i="135"/>
  <c r="R512" i="135"/>
  <c r="P513" i="135"/>
  <c r="R516" i="135"/>
  <c r="R225" i="135"/>
  <c r="R221" i="135"/>
  <c r="P509" i="135"/>
  <c r="M504" i="135"/>
  <c r="R175" i="135"/>
  <c r="R506" i="135"/>
  <c r="R507" i="135"/>
  <c r="R176" i="135"/>
  <c r="R505" i="135"/>
  <c r="R336" i="135"/>
  <c r="R508" i="135"/>
  <c r="M462" i="135"/>
  <c r="M503" i="135" s="1"/>
  <c r="M509" i="135"/>
  <c r="R384" i="135"/>
  <c r="P503" i="135"/>
  <c r="R378" i="135"/>
  <c r="L503" i="135"/>
  <c r="R379" i="135"/>
  <c r="R87" i="135"/>
  <c r="R127" i="135" s="1"/>
  <c r="R167" i="135" s="1"/>
  <c r="R207" i="135" s="1"/>
  <c r="R247" i="135" s="1"/>
  <c r="R287" i="135" s="1"/>
  <c r="R328" i="135" s="1"/>
  <c r="R370" i="135" s="1"/>
  <c r="R410" i="135" s="1"/>
  <c r="R454" i="135" s="1"/>
  <c r="R496" i="135"/>
  <c r="R128" i="135"/>
  <c r="R168" i="135" s="1"/>
  <c r="R208" i="135" s="1"/>
  <c r="R248" i="135" s="1"/>
  <c r="R288" i="135" s="1"/>
  <c r="R329" i="135" s="1"/>
  <c r="R371" i="135" s="1"/>
  <c r="R411" i="135" s="1"/>
  <c r="R455" i="135" s="1"/>
  <c r="T127" i="135"/>
  <c r="T167" i="135" s="1"/>
  <c r="T207" i="135" s="1"/>
  <c r="T247" i="135" s="1"/>
  <c r="T287" i="135" s="1"/>
  <c r="T328" i="135" s="1"/>
  <c r="T370" i="135" s="1"/>
  <c r="T410" i="135" s="1"/>
  <c r="T454" i="135" s="1"/>
  <c r="T495" i="135"/>
  <c r="U128" i="135"/>
  <c r="U168" i="135" s="1"/>
  <c r="U208" i="135" s="1"/>
  <c r="U248" i="135" s="1"/>
  <c r="U288" i="135" s="1"/>
  <c r="U329" i="135" s="1"/>
  <c r="U371" i="135" s="1"/>
  <c r="U411" i="135" s="1"/>
  <c r="U455" i="135" s="1"/>
  <c r="U496" i="135"/>
  <c r="R419" i="135"/>
  <c r="F509" i="135"/>
  <c r="R15" i="135"/>
  <c r="R16" i="135"/>
  <c r="R21" i="135"/>
  <c r="K419" i="135"/>
  <c r="C503" i="135"/>
  <c r="C504" i="135"/>
  <c r="K96" i="135"/>
  <c r="K256" i="135"/>
  <c r="K25" i="135"/>
  <c r="U87" i="135"/>
  <c r="U127" i="135" s="1"/>
  <c r="U167" i="135" s="1"/>
  <c r="U207" i="135" s="1"/>
  <c r="U247" i="135" s="1"/>
  <c r="U287" i="135" s="1"/>
  <c r="U328" i="135" s="1"/>
  <c r="U370" i="135" s="1"/>
  <c r="U410" i="135" s="1"/>
  <c r="U454" i="135" s="1"/>
  <c r="L513" i="135"/>
  <c r="I522" i="121"/>
  <c r="I521" i="121"/>
  <c r="I520" i="121"/>
  <c r="I519" i="121"/>
  <c r="I518" i="121"/>
  <c r="I517" i="121"/>
  <c r="I516" i="121"/>
  <c r="I515" i="121"/>
  <c r="I514" i="121"/>
  <c r="I512" i="121"/>
  <c r="I511" i="121"/>
  <c r="I510" i="121"/>
  <c r="I508" i="121"/>
  <c r="I507" i="121"/>
  <c r="I506" i="121"/>
  <c r="I505" i="121"/>
  <c r="I472" i="121"/>
  <c r="I468" i="121"/>
  <c r="I463" i="121"/>
  <c r="I462" i="121" s="1"/>
  <c r="I428" i="121"/>
  <c r="I424" i="121"/>
  <c r="I419" i="121"/>
  <c r="I418" i="121" s="1"/>
  <c r="I388" i="121"/>
  <c r="I384" i="121"/>
  <c r="I379" i="121"/>
  <c r="I378" i="121" s="1"/>
  <c r="I346" i="121"/>
  <c r="I342" i="121"/>
  <c r="I337" i="121"/>
  <c r="I336" i="121" s="1"/>
  <c r="I305" i="121"/>
  <c r="I301" i="121"/>
  <c r="I296" i="121"/>
  <c r="I295" i="121" s="1"/>
  <c r="I265" i="121"/>
  <c r="I261" i="121"/>
  <c r="I256" i="121"/>
  <c r="I255" i="121" s="1"/>
  <c r="I225" i="121"/>
  <c r="I221" i="121"/>
  <c r="I216" i="121"/>
  <c r="I215" i="121" s="1"/>
  <c r="I185" i="121"/>
  <c r="I181" i="121"/>
  <c r="I176" i="121"/>
  <c r="I175" i="121" s="1"/>
  <c r="I145" i="121"/>
  <c r="I141" i="121"/>
  <c r="I136" i="121"/>
  <c r="I135" i="121" s="1"/>
  <c r="I105" i="121"/>
  <c r="I101" i="121"/>
  <c r="I96" i="121"/>
  <c r="I95" i="121" s="1"/>
  <c r="I65" i="121"/>
  <c r="I61" i="121"/>
  <c r="I56" i="121"/>
  <c r="I55" i="121" s="1"/>
  <c r="I25" i="121"/>
  <c r="I21" i="121"/>
  <c r="I509" i="121" s="1"/>
  <c r="I16" i="121"/>
  <c r="I522" i="122"/>
  <c r="I521" i="122"/>
  <c r="I520" i="122"/>
  <c r="I519" i="122"/>
  <c r="I518" i="122"/>
  <c r="I517" i="122"/>
  <c r="I516" i="122"/>
  <c r="I515" i="122"/>
  <c r="I514" i="122"/>
  <c r="I512" i="122"/>
  <c r="I511" i="122"/>
  <c r="I510" i="122"/>
  <c r="I508" i="122"/>
  <c r="I507" i="122"/>
  <c r="I506" i="122"/>
  <c r="I505" i="122"/>
  <c r="I472" i="122"/>
  <c r="I468" i="122"/>
  <c r="I463" i="122"/>
  <c r="I462" i="122" s="1"/>
  <c r="I388" i="122"/>
  <c r="I384" i="122"/>
  <c r="I379" i="122"/>
  <c r="I378" i="122" s="1"/>
  <c r="I346" i="122"/>
  <c r="I342" i="122"/>
  <c r="I337" i="122"/>
  <c r="I336" i="122" s="1"/>
  <c r="I305" i="122"/>
  <c r="I301" i="122"/>
  <c r="I296" i="122"/>
  <c r="I295" i="122" s="1"/>
  <c r="I265" i="122"/>
  <c r="I261" i="122"/>
  <c r="I256" i="122"/>
  <c r="I255" i="122" s="1"/>
  <c r="I225" i="122"/>
  <c r="I221" i="122"/>
  <c r="I216" i="122"/>
  <c r="I215" i="122" s="1"/>
  <c r="I185" i="122"/>
  <c r="I181" i="122"/>
  <c r="I176" i="122"/>
  <c r="I175" i="122" s="1"/>
  <c r="I145" i="122"/>
  <c r="I141" i="122"/>
  <c r="I136" i="122"/>
  <c r="I135" i="122" s="1"/>
  <c r="I105" i="122"/>
  <c r="I101" i="122"/>
  <c r="I96" i="122"/>
  <c r="I95" i="122" s="1"/>
  <c r="I65" i="122"/>
  <c r="I61" i="122"/>
  <c r="I56" i="122"/>
  <c r="I55" i="122" s="1"/>
  <c r="I25" i="122"/>
  <c r="I513" i="122" s="1"/>
  <c r="I21" i="122"/>
  <c r="I509" i="122" s="1"/>
  <c r="I16" i="122"/>
  <c r="I504" i="122" s="1"/>
  <c r="I522" i="120"/>
  <c r="I521" i="120"/>
  <c r="I520" i="120"/>
  <c r="I519" i="120"/>
  <c r="I518" i="120"/>
  <c r="I517" i="120"/>
  <c r="I516" i="120"/>
  <c r="I515" i="120"/>
  <c r="I514" i="120"/>
  <c r="I512" i="120"/>
  <c r="I511" i="120"/>
  <c r="I510" i="120"/>
  <c r="I508" i="120"/>
  <c r="I507" i="120"/>
  <c r="I506" i="120"/>
  <c r="I505" i="120"/>
  <c r="I472" i="120"/>
  <c r="I468" i="120"/>
  <c r="I463" i="120"/>
  <c r="I462" i="120" s="1"/>
  <c r="I424" i="120"/>
  <c r="I419" i="120"/>
  <c r="I418" i="120" s="1"/>
  <c r="I388" i="120"/>
  <c r="I384" i="120"/>
  <c r="I379" i="120"/>
  <c r="I378" i="120" s="1"/>
  <c r="I346" i="120"/>
  <c r="I342" i="120"/>
  <c r="I337" i="120"/>
  <c r="I336" i="120" s="1"/>
  <c r="I305" i="120"/>
  <c r="I301" i="120"/>
  <c r="I296" i="120"/>
  <c r="I295" i="120" s="1"/>
  <c r="I265" i="120"/>
  <c r="I261" i="120"/>
  <c r="I256" i="120"/>
  <c r="I255" i="120" s="1"/>
  <c r="I225" i="120"/>
  <c r="I221" i="120"/>
  <c r="I216" i="120"/>
  <c r="I215" i="120" s="1"/>
  <c r="I185" i="120"/>
  <c r="I181" i="120"/>
  <c r="I176" i="120"/>
  <c r="I175" i="120" s="1"/>
  <c r="I145" i="120"/>
  <c r="I141" i="120"/>
  <c r="I136" i="120"/>
  <c r="I135" i="120" s="1"/>
  <c r="I105" i="120"/>
  <c r="I101" i="120"/>
  <c r="I96" i="120"/>
  <c r="I95" i="120" s="1"/>
  <c r="I65" i="120"/>
  <c r="I61" i="120"/>
  <c r="I56" i="120"/>
  <c r="I55" i="120" s="1"/>
  <c r="I25" i="120"/>
  <c r="I513" i="120" s="1"/>
  <c r="I21" i="120"/>
  <c r="I16" i="120"/>
  <c r="I504" i="120" s="1"/>
  <c r="I522" i="66"/>
  <c r="I521" i="66"/>
  <c r="I520" i="66"/>
  <c r="I519" i="66"/>
  <c r="I518" i="66"/>
  <c r="I517" i="66"/>
  <c r="I516" i="66"/>
  <c r="I515" i="66"/>
  <c r="I514" i="66"/>
  <c r="I512" i="66"/>
  <c r="I511" i="66"/>
  <c r="I510" i="66"/>
  <c r="I508" i="66"/>
  <c r="I507" i="66"/>
  <c r="I506" i="66"/>
  <c r="I505" i="66"/>
  <c r="I472" i="66"/>
  <c r="I468" i="66"/>
  <c r="I463" i="66"/>
  <c r="I462" i="66" s="1"/>
  <c r="I428" i="66"/>
  <c r="I424" i="66"/>
  <c r="I419" i="66"/>
  <c r="I418" i="66" s="1"/>
  <c r="I388" i="66"/>
  <c r="I384" i="66"/>
  <c r="I379" i="66"/>
  <c r="I378" i="66" s="1"/>
  <c r="I346" i="66"/>
  <c r="I342" i="66"/>
  <c r="I337" i="66"/>
  <c r="I336" i="66" s="1"/>
  <c r="I305" i="66"/>
  <c r="I301" i="66"/>
  <c r="I296" i="66"/>
  <c r="I295" i="66" s="1"/>
  <c r="I265" i="66"/>
  <c r="I261" i="66"/>
  <c r="I256" i="66"/>
  <c r="I255" i="66" s="1"/>
  <c r="I225" i="66"/>
  <c r="I221" i="66"/>
  <c r="I216" i="66"/>
  <c r="I215" i="66" s="1"/>
  <c r="I185" i="66"/>
  <c r="I181" i="66"/>
  <c r="I176" i="66"/>
  <c r="I175" i="66" s="1"/>
  <c r="I145" i="66"/>
  <c r="I141" i="66"/>
  <c r="I136" i="66"/>
  <c r="I135" i="66" s="1"/>
  <c r="I105" i="66"/>
  <c r="I101" i="66"/>
  <c r="I96" i="66"/>
  <c r="I95" i="66" s="1"/>
  <c r="I61" i="66"/>
  <c r="I56" i="66"/>
  <c r="I55" i="66" s="1"/>
  <c r="I25" i="66"/>
  <c r="I21" i="66"/>
  <c r="I16" i="66"/>
  <c r="I15" i="66" s="1"/>
  <c r="I8" i="66"/>
  <c r="I329" i="66" s="1"/>
  <c r="I7" i="66"/>
  <c r="I328" i="66" s="1"/>
  <c r="I207" i="66" s="1"/>
  <c r="I127" i="66" s="1"/>
  <c r="I370" i="66" s="1"/>
  <c r="I247" i="66" s="1"/>
  <c r="I287" i="66" s="1"/>
  <c r="I167" i="66" s="1"/>
  <c r="I454" i="66" s="1"/>
  <c r="I410" i="66" s="1"/>
  <c r="I47" i="66" s="1"/>
  <c r="I522" i="65"/>
  <c r="I521" i="65"/>
  <c r="I520" i="65"/>
  <c r="I519" i="65"/>
  <c r="I518" i="65"/>
  <c r="I517" i="65"/>
  <c r="I516" i="65"/>
  <c r="I515" i="65"/>
  <c r="I514" i="65"/>
  <c r="I512" i="65"/>
  <c r="I511" i="65"/>
  <c r="I510" i="65"/>
  <c r="I508" i="65"/>
  <c r="I507" i="65"/>
  <c r="I506" i="65"/>
  <c r="I505" i="65"/>
  <c r="I472" i="65"/>
  <c r="I468" i="65"/>
  <c r="I463" i="65"/>
  <c r="I462" i="65" s="1"/>
  <c r="I428" i="65"/>
  <c r="I424" i="65"/>
  <c r="I419" i="65"/>
  <c r="I418" i="65" s="1"/>
  <c r="I388" i="65"/>
  <c r="I384" i="65"/>
  <c r="I379" i="65"/>
  <c r="I378" i="65" s="1"/>
  <c r="I346" i="65"/>
  <c r="I342" i="65"/>
  <c r="I337" i="65"/>
  <c r="I336" i="65" s="1"/>
  <c r="I305" i="65"/>
  <c r="I301" i="65"/>
  <c r="I296" i="65"/>
  <c r="I295" i="65" s="1"/>
  <c r="I265" i="65"/>
  <c r="I261" i="65"/>
  <c r="I256" i="65"/>
  <c r="I255" i="65" s="1"/>
  <c r="I225" i="65"/>
  <c r="I221" i="65"/>
  <c r="I216" i="65"/>
  <c r="I215" i="65" s="1"/>
  <c r="I185" i="65"/>
  <c r="I181" i="65"/>
  <c r="I176" i="65"/>
  <c r="I175" i="65" s="1"/>
  <c r="I145" i="65"/>
  <c r="I141" i="65"/>
  <c r="I136" i="65"/>
  <c r="I135" i="65" s="1"/>
  <c r="I105" i="65"/>
  <c r="I101" i="65"/>
  <c r="I96" i="65"/>
  <c r="I95" i="65" s="1"/>
  <c r="I65" i="65"/>
  <c r="I61" i="65"/>
  <c r="I56" i="65"/>
  <c r="I55" i="65" s="1"/>
  <c r="I25" i="65"/>
  <c r="I21" i="65"/>
  <c r="I16" i="65"/>
  <c r="I504" i="65" s="1"/>
  <c r="I522" i="64"/>
  <c r="I521" i="64"/>
  <c r="I520" i="64"/>
  <c r="I519" i="64"/>
  <c r="I518" i="64"/>
  <c r="I517" i="64"/>
  <c r="I516" i="64"/>
  <c r="I515" i="64"/>
  <c r="I514" i="64"/>
  <c r="I512" i="64"/>
  <c r="I511" i="64"/>
  <c r="I510" i="64"/>
  <c r="I508" i="64"/>
  <c r="I507" i="64"/>
  <c r="I506" i="64"/>
  <c r="I505" i="64"/>
  <c r="I472" i="64"/>
  <c r="I468" i="64"/>
  <c r="I463" i="64"/>
  <c r="I462" i="64"/>
  <c r="I428" i="64"/>
  <c r="I424" i="64"/>
  <c r="I419" i="64"/>
  <c r="I418" i="64"/>
  <c r="I388" i="64"/>
  <c r="I384" i="64"/>
  <c r="I379" i="64"/>
  <c r="I378" i="64"/>
  <c r="I346" i="64"/>
  <c r="I342" i="64"/>
  <c r="I337" i="64"/>
  <c r="I336" i="64"/>
  <c r="I305" i="64"/>
  <c r="I301" i="64"/>
  <c r="I296" i="64"/>
  <c r="I295" i="64"/>
  <c r="I265" i="64"/>
  <c r="I261" i="64"/>
  <c r="I256" i="64"/>
  <c r="I255" i="64"/>
  <c r="I225" i="64"/>
  <c r="I221" i="64"/>
  <c r="I216" i="64"/>
  <c r="I215" i="64"/>
  <c r="I185" i="64"/>
  <c r="I181" i="64"/>
  <c r="I176" i="64"/>
  <c r="I175" i="64"/>
  <c r="I145" i="64"/>
  <c r="I141" i="64"/>
  <c r="I136" i="64"/>
  <c r="I135" i="64"/>
  <c r="I105" i="64"/>
  <c r="I101" i="64"/>
  <c r="I96" i="64"/>
  <c r="I95" i="64"/>
  <c r="I65" i="64"/>
  <c r="I61" i="64"/>
  <c r="I56" i="64"/>
  <c r="I55" i="64"/>
  <c r="I25" i="64"/>
  <c r="I513" i="64" s="1"/>
  <c r="I21" i="64"/>
  <c r="I509" i="64" s="1"/>
  <c r="I16" i="64"/>
  <c r="I504" i="64" s="1"/>
  <c r="I15" i="64"/>
  <c r="I503" i="64" s="1"/>
  <c r="I509" i="65" l="1"/>
  <c r="I15" i="122"/>
  <c r="I503" i="122" s="1"/>
  <c r="I504" i="121"/>
  <c r="I513" i="65"/>
  <c r="I15" i="120"/>
  <c r="I503" i="120" s="1"/>
  <c r="I513" i="121"/>
  <c r="R462" i="135"/>
  <c r="I15" i="65"/>
  <c r="I503" i="65" s="1"/>
  <c r="I509" i="66"/>
  <c r="K513" i="135"/>
  <c r="I503" i="66"/>
  <c r="I513" i="66"/>
  <c r="I509" i="120"/>
  <c r="R513" i="135"/>
  <c r="I15" i="121"/>
  <c r="I503" i="121" s="1"/>
  <c r="K504" i="135"/>
  <c r="R509" i="135"/>
  <c r="K15" i="135"/>
  <c r="K503" i="135" s="1"/>
  <c r="R503" i="135"/>
  <c r="R504" i="135"/>
  <c r="I504" i="66"/>
  <c r="Q522" i="134"/>
  <c r="P522" i="134"/>
  <c r="M522" i="134"/>
  <c r="L522" i="134"/>
  <c r="J522" i="134"/>
  <c r="I522" i="134"/>
  <c r="F522" i="134"/>
  <c r="E522" i="134"/>
  <c r="D522" i="134"/>
  <c r="C522" i="134"/>
  <c r="S521" i="134"/>
  <c r="Q521" i="134"/>
  <c r="P521" i="134"/>
  <c r="M521" i="134"/>
  <c r="L521" i="134"/>
  <c r="J521" i="134"/>
  <c r="I521" i="134"/>
  <c r="F521" i="134"/>
  <c r="E521" i="134"/>
  <c r="D521" i="134"/>
  <c r="C521" i="134"/>
  <c r="S520" i="134"/>
  <c r="Q520" i="134"/>
  <c r="P520" i="134"/>
  <c r="M520" i="134"/>
  <c r="L520" i="134"/>
  <c r="J520" i="134"/>
  <c r="I520" i="134"/>
  <c r="F520" i="134"/>
  <c r="E520" i="134"/>
  <c r="D520" i="134"/>
  <c r="C520" i="134"/>
  <c r="S519" i="134"/>
  <c r="Q519" i="134"/>
  <c r="P519" i="134"/>
  <c r="M519" i="134"/>
  <c r="L519" i="134"/>
  <c r="J519" i="134"/>
  <c r="I519" i="134"/>
  <c r="F519" i="134"/>
  <c r="E519" i="134"/>
  <c r="D519" i="134"/>
  <c r="C519" i="134"/>
  <c r="S518" i="134"/>
  <c r="Q518" i="134"/>
  <c r="P518" i="134"/>
  <c r="M518" i="134"/>
  <c r="L518" i="134"/>
  <c r="J518" i="134"/>
  <c r="I518" i="134"/>
  <c r="F518" i="134"/>
  <c r="E518" i="134"/>
  <c r="D518" i="134"/>
  <c r="C518" i="134"/>
  <c r="S517" i="134"/>
  <c r="Q517" i="134"/>
  <c r="P517" i="134"/>
  <c r="M517" i="134"/>
  <c r="L517" i="134"/>
  <c r="J517" i="134"/>
  <c r="I517" i="134"/>
  <c r="F517" i="134"/>
  <c r="E517" i="134"/>
  <c r="D517" i="134"/>
  <c r="C517" i="134"/>
  <c r="Q516" i="134"/>
  <c r="P516" i="134"/>
  <c r="M516" i="134"/>
  <c r="L516" i="134"/>
  <c r="J516" i="134"/>
  <c r="I516" i="134"/>
  <c r="F516" i="134"/>
  <c r="E516" i="134"/>
  <c r="D516" i="134"/>
  <c r="C516" i="134"/>
  <c r="Q515" i="134"/>
  <c r="P515" i="134"/>
  <c r="M515" i="134"/>
  <c r="L515" i="134"/>
  <c r="J515" i="134"/>
  <c r="I515" i="134"/>
  <c r="F515" i="134"/>
  <c r="E515" i="134"/>
  <c r="D515" i="134"/>
  <c r="C515" i="134"/>
  <c r="Q514" i="134"/>
  <c r="P514" i="134"/>
  <c r="M514" i="134"/>
  <c r="L514" i="134"/>
  <c r="J514" i="134"/>
  <c r="I514" i="134"/>
  <c r="F514" i="134"/>
  <c r="E514" i="134"/>
  <c r="D514" i="134"/>
  <c r="C514" i="134"/>
  <c r="Q512" i="134"/>
  <c r="P512" i="134"/>
  <c r="M512" i="134"/>
  <c r="L512" i="134"/>
  <c r="J512" i="134"/>
  <c r="I512" i="134"/>
  <c r="F512" i="134"/>
  <c r="E512" i="134"/>
  <c r="D512" i="134"/>
  <c r="C512" i="134"/>
  <c r="Q511" i="134"/>
  <c r="P511" i="134"/>
  <c r="N511" i="134"/>
  <c r="M511" i="134"/>
  <c r="L511" i="134"/>
  <c r="J511" i="134"/>
  <c r="I511" i="134"/>
  <c r="G511" i="134"/>
  <c r="F511" i="134"/>
  <c r="E511" i="134"/>
  <c r="D511" i="134"/>
  <c r="C511" i="134"/>
  <c r="Q510" i="134"/>
  <c r="P510" i="134"/>
  <c r="N510" i="134"/>
  <c r="M510" i="134"/>
  <c r="L510" i="134"/>
  <c r="J510" i="134"/>
  <c r="I510" i="134"/>
  <c r="G510" i="134"/>
  <c r="F510" i="134"/>
  <c r="E510" i="134"/>
  <c r="D510" i="134"/>
  <c r="C510" i="134"/>
  <c r="Q508" i="134"/>
  <c r="P508" i="134"/>
  <c r="O508" i="134"/>
  <c r="N508" i="134"/>
  <c r="M508" i="134"/>
  <c r="L508" i="134"/>
  <c r="J508" i="134"/>
  <c r="I508" i="134"/>
  <c r="H508" i="134"/>
  <c r="G508" i="134"/>
  <c r="F508" i="134"/>
  <c r="E508" i="134"/>
  <c r="D508" i="134"/>
  <c r="C508" i="134"/>
  <c r="Q507" i="134"/>
  <c r="P507" i="134"/>
  <c r="O507" i="134"/>
  <c r="N507" i="134"/>
  <c r="M507" i="134"/>
  <c r="L507" i="134"/>
  <c r="J507" i="134"/>
  <c r="I507" i="134"/>
  <c r="H507" i="134"/>
  <c r="G507" i="134"/>
  <c r="F507" i="134"/>
  <c r="E507" i="134"/>
  <c r="D507" i="134"/>
  <c r="C507" i="134"/>
  <c r="Q506" i="134"/>
  <c r="P506" i="134"/>
  <c r="O506" i="134"/>
  <c r="N506" i="134"/>
  <c r="M506" i="134"/>
  <c r="L506" i="134"/>
  <c r="J506" i="134"/>
  <c r="I506" i="134"/>
  <c r="H506" i="134"/>
  <c r="G506" i="134"/>
  <c r="F506" i="134"/>
  <c r="E506" i="134"/>
  <c r="D506" i="134"/>
  <c r="C506" i="134"/>
  <c r="Q505" i="134"/>
  <c r="P505" i="134"/>
  <c r="O505" i="134"/>
  <c r="N505" i="134"/>
  <c r="M505" i="134"/>
  <c r="L505" i="134"/>
  <c r="J505" i="134"/>
  <c r="I505" i="134"/>
  <c r="H505" i="134"/>
  <c r="G505" i="134"/>
  <c r="F505" i="134"/>
  <c r="E505" i="134"/>
  <c r="D505" i="134"/>
  <c r="C505" i="134"/>
  <c r="E503" i="134"/>
  <c r="D503" i="134"/>
  <c r="R481" i="134"/>
  <c r="K481" i="134"/>
  <c r="R480" i="134"/>
  <c r="K480" i="134"/>
  <c r="R479" i="134"/>
  <c r="K479" i="134"/>
  <c r="R478" i="134"/>
  <c r="K478" i="134"/>
  <c r="R477" i="134"/>
  <c r="K477" i="134"/>
  <c r="R476" i="134"/>
  <c r="K476" i="134"/>
  <c r="R475" i="134"/>
  <c r="K475" i="134"/>
  <c r="R474" i="134"/>
  <c r="K474" i="134"/>
  <c r="R473" i="134"/>
  <c r="K473" i="134"/>
  <c r="Q472" i="134"/>
  <c r="P472" i="134"/>
  <c r="M472" i="134"/>
  <c r="L472" i="134"/>
  <c r="J472" i="134"/>
  <c r="I472" i="134"/>
  <c r="F472" i="134"/>
  <c r="E472" i="134"/>
  <c r="D472" i="134"/>
  <c r="C472" i="134"/>
  <c r="K472" i="134" s="1"/>
  <c r="R471" i="134"/>
  <c r="K471" i="134"/>
  <c r="R470" i="134"/>
  <c r="K470" i="134"/>
  <c r="R469" i="134"/>
  <c r="K469" i="134"/>
  <c r="Q468" i="134"/>
  <c r="P468" i="134"/>
  <c r="N468" i="134"/>
  <c r="M468" i="134"/>
  <c r="L468" i="134"/>
  <c r="J468" i="134"/>
  <c r="I468" i="134"/>
  <c r="G468" i="134"/>
  <c r="F468" i="134"/>
  <c r="E468" i="134"/>
  <c r="D468" i="134"/>
  <c r="C468" i="134"/>
  <c r="R467" i="134"/>
  <c r="K467" i="134"/>
  <c r="R466" i="134"/>
  <c r="K466" i="134"/>
  <c r="R465" i="134"/>
  <c r="K465" i="134"/>
  <c r="R464" i="134"/>
  <c r="K464" i="134"/>
  <c r="Q463" i="134"/>
  <c r="Q462" i="134" s="1"/>
  <c r="P463" i="134"/>
  <c r="O463" i="134"/>
  <c r="O462" i="134" s="1"/>
  <c r="N463" i="134"/>
  <c r="M463" i="134"/>
  <c r="M462" i="134" s="1"/>
  <c r="L463" i="134"/>
  <c r="J463" i="134"/>
  <c r="I463" i="134"/>
  <c r="I462" i="134" s="1"/>
  <c r="H463" i="134"/>
  <c r="H462" i="134" s="1"/>
  <c r="G463" i="134"/>
  <c r="G462" i="134" s="1"/>
  <c r="F463" i="134"/>
  <c r="F462" i="134" s="1"/>
  <c r="E463" i="134"/>
  <c r="D463" i="134"/>
  <c r="C463" i="134"/>
  <c r="P462" i="134"/>
  <c r="N462" i="134"/>
  <c r="L462" i="134"/>
  <c r="J462" i="134"/>
  <c r="C462" i="134"/>
  <c r="R437" i="134"/>
  <c r="K437" i="134"/>
  <c r="R436" i="134"/>
  <c r="K436" i="134"/>
  <c r="R435" i="134"/>
  <c r="K435" i="134"/>
  <c r="R434" i="134"/>
  <c r="K434" i="134"/>
  <c r="R433" i="134"/>
  <c r="K433" i="134"/>
  <c r="R432" i="134"/>
  <c r="K432" i="134"/>
  <c r="R431" i="134"/>
  <c r="K431" i="134"/>
  <c r="R430" i="134"/>
  <c r="K430" i="134"/>
  <c r="R429" i="134"/>
  <c r="K429" i="134"/>
  <c r="Q428" i="134"/>
  <c r="P428" i="134"/>
  <c r="M428" i="134"/>
  <c r="L428" i="134"/>
  <c r="F428" i="134"/>
  <c r="E428" i="134"/>
  <c r="D428" i="134"/>
  <c r="C428" i="134"/>
  <c r="R427" i="134"/>
  <c r="K427" i="134"/>
  <c r="R426" i="134"/>
  <c r="K426" i="134"/>
  <c r="R425" i="134"/>
  <c r="K425" i="134"/>
  <c r="Q424" i="134"/>
  <c r="P424" i="134"/>
  <c r="N424" i="134"/>
  <c r="M424" i="134"/>
  <c r="L424" i="134"/>
  <c r="I424" i="134"/>
  <c r="G424" i="134"/>
  <c r="F424" i="134"/>
  <c r="E424" i="134"/>
  <c r="D424" i="134"/>
  <c r="C424" i="134"/>
  <c r="K424" i="134" s="1"/>
  <c r="V423" i="134"/>
  <c r="R423" i="134"/>
  <c r="K423" i="134"/>
  <c r="R422" i="134"/>
  <c r="K422" i="134"/>
  <c r="R421" i="134"/>
  <c r="K421" i="134"/>
  <c r="R420" i="134"/>
  <c r="K420" i="134"/>
  <c r="Q419" i="134"/>
  <c r="Q418" i="134" s="1"/>
  <c r="P419" i="134"/>
  <c r="P418" i="134" s="1"/>
  <c r="O419" i="134"/>
  <c r="O418" i="134" s="1"/>
  <c r="N419" i="134"/>
  <c r="N418" i="134" s="1"/>
  <c r="M419" i="134"/>
  <c r="M418" i="134" s="1"/>
  <c r="L419" i="134"/>
  <c r="I419" i="134"/>
  <c r="I418" i="134" s="1"/>
  <c r="H419" i="134"/>
  <c r="H418" i="134" s="1"/>
  <c r="G419" i="134"/>
  <c r="F419" i="134"/>
  <c r="F418" i="134" s="1"/>
  <c r="C419" i="134"/>
  <c r="L418" i="134"/>
  <c r="G418" i="134"/>
  <c r="R397" i="134"/>
  <c r="K397" i="134"/>
  <c r="R396" i="134"/>
  <c r="K396" i="134"/>
  <c r="R395" i="134"/>
  <c r="K395" i="134"/>
  <c r="R394" i="134"/>
  <c r="K394" i="134"/>
  <c r="R393" i="134"/>
  <c r="K393" i="134"/>
  <c r="R392" i="134"/>
  <c r="K392" i="134"/>
  <c r="R391" i="134"/>
  <c r="K391" i="134"/>
  <c r="R390" i="134"/>
  <c r="K390" i="134"/>
  <c r="R389" i="134"/>
  <c r="K389" i="134"/>
  <c r="Q388" i="134"/>
  <c r="P388" i="134"/>
  <c r="M388" i="134"/>
  <c r="L388" i="134"/>
  <c r="J388" i="134"/>
  <c r="I388" i="134"/>
  <c r="F388" i="134"/>
  <c r="K388" i="134" s="1"/>
  <c r="E388" i="134"/>
  <c r="D388" i="134"/>
  <c r="C388" i="134"/>
  <c r="R387" i="134"/>
  <c r="K387" i="134"/>
  <c r="R386" i="134"/>
  <c r="K386" i="134"/>
  <c r="R385" i="134"/>
  <c r="K385" i="134"/>
  <c r="Q384" i="134"/>
  <c r="P384" i="134"/>
  <c r="N384" i="134"/>
  <c r="M384" i="134"/>
  <c r="L384" i="134"/>
  <c r="J384" i="134"/>
  <c r="I384" i="134"/>
  <c r="G384" i="134"/>
  <c r="F384" i="134"/>
  <c r="E384" i="134"/>
  <c r="D384" i="134"/>
  <c r="C384" i="134"/>
  <c r="R383" i="134"/>
  <c r="K383" i="134"/>
  <c r="R382" i="134"/>
  <c r="K382" i="134"/>
  <c r="R381" i="134"/>
  <c r="K381" i="134"/>
  <c r="R380" i="134"/>
  <c r="K380" i="134"/>
  <c r="Q379" i="134"/>
  <c r="Q378" i="134" s="1"/>
  <c r="P379" i="134"/>
  <c r="P378" i="134" s="1"/>
  <c r="O379" i="134"/>
  <c r="N379" i="134"/>
  <c r="M379" i="134"/>
  <c r="M378" i="134" s="1"/>
  <c r="L379" i="134"/>
  <c r="L378" i="134" s="1"/>
  <c r="J379" i="134"/>
  <c r="J378" i="134" s="1"/>
  <c r="I379" i="134"/>
  <c r="I378" i="134" s="1"/>
  <c r="H379" i="134"/>
  <c r="G379" i="134"/>
  <c r="G378" i="134" s="1"/>
  <c r="F379" i="134"/>
  <c r="F378" i="134" s="1"/>
  <c r="E379" i="134"/>
  <c r="D379" i="134"/>
  <c r="C379" i="134"/>
  <c r="O378" i="134"/>
  <c r="N378" i="134"/>
  <c r="H378" i="134"/>
  <c r="C378" i="134"/>
  <c r="R355" i="134"/>
  <c r="K355" i="134"/>
  <c r="R354" i="134"/>
  <c r="K354" i="134"/>
  <c r="R353" i="134"/>
  <c r="K353" i="134"/>
  <c r="R352" i="134"/>
  <c r="K352" i="134"/>
  <c r="R351" i="134"/>
  <c r="K351" i="134"/>
  <c r="R350" i="134"/>
  <c r="K350" i="134"/>
  <c r="R349" i="134"/>
  <c r="K349" i="134"/>
  <c r="R348" i="134"/>
  <c r="K348" i="134"/>
  <c r="R347" i="134"/>
  <c r="K347" i="134"/>
  <c r="Q346" i="134"/>
  <c r="P346" i="134"/>
  <c r="M346" i="134"/>
  <c r="L346" i="134"/>
  <c r="J346" i="134"/>
  <c r="I346" i="134"/>
  <c r="F346" i="134"/>
  <c r="E346" i="134"/>
  <c r="D346" i="134"/>
  <c r="C346" i="134"/>
  <c r="R345" i="134"/>
  <c r="K345" i="134"/>
  <c r="R344" i="134"/>
  <c r="K344" i="134"/>
  <c r="R343" i="134"/>
  <c r="K343" i="134"/>
  <c r="Q342" i="134"/>
  <c r="P342" i="134"/>
  <c r="N342" i="134"/>
  <c r="M342" i="134"/>
  <c r="L342" i="134"/>
  <c r="J342" i="134"/>
  <c r="I342" i="134"/>
  <c r="G342" i="134"/>
  <c r="F342" i="134"/>
  <c r="E342" i="134"/>
  <c r="D342" i="134"/>
  <c r="C342" i="134"/>
  <c r="R341" i="134"/>
  <c r="K341" i="134"/>
  <c r="R340" i="134"/>
  <c r="K340" i="134"/>
  <c r="R339" i="134"/>
  <c r="K339" i="134"/>
  <c r="R338" i="134"/>
  <c r="K338" i="134"/>
  <c r="Q337" i="134"/>
  <c r="P337" i="134"/>
  <c r="P336" i="134" s="1"/>
  <c r="O337" i="134"/>
  <c r="O336" i="134" s="1"/>
  <c r="N337" i="134"/>
  <c r="M337" i="134"/>
  <c r="L337" i="134"/>
  <c r="J337" i="134"/>
  <c r="J336" i="134" s="1"/>
  <c r="I337" i="134"/>
  <c r="I336" i="134" s="1"/>
  <c r="H337" i="134"/>
  <c r="G337" i="134"/>
  <c r="G336" i="134" s="1"/>
  <c r="F337" i="134"/>
  <c r="F336" i="134" s="1"/>
  <c r="E337" i="134"/>
  <c r="D337" i="134"/>
  <c r="C337" i="134"/>
  <c r="Q336" i="134"/>
  <c r="N336" i="134"/>
  <c r="M336" i="134"/>
  <c r="H336" i="134"/>
  <c r="R314" i="134"/>
  <c r="K314" i="134"/>
  <c r="R313" i="134"/>
  <c r="K313" i="134"/>
  <c r="R312" i="134"/>
  <c r="K312" i="134"/>
  <c r="R311" i="134"/>
  <c r="K311" i="134"/>
  <c r="R310" i="134"/>
  <c r="K310" i="134"/>
  <c r="R309" i="134"/>
  <c r="K309" i="134"/>
  <c r="R308" i="134"/>
  <c r="K308" i="134"/>
  <c r="R307" i="134"/>
  <c r="K307" i="134"/>
  <c r="R306" i="134"/>
  <c r="K306" i="134"/>
  <c r="Q305" i="134"/>
  <c r="P305" i="134"/>
  <c r="M305" i="134"/>
  <c r="L305" i="134"/>
  <c r="J305" i="134"/>
  <c r="I305" i="134"/>
  <c r="F305" i="134"/>
  <c r="E305" i="134"/>
  <c r="D305" i="134"/>
  <c r="C305" i="134"/>
  <c r="R304" i="134"/>
  <c r="K304" i="134"/>
  <c r="R303" i="134"/>
  <c r="K303" i="134"/>
  <c r="R302" i="134"/>
  <c r="K302" i="134"/>
  <c r="Q301" i="134"/>
  <c r="P301" i="134"/>
  <c r="N301" i="134"/>
  <c r="M301" i="134"/>
  <c r="L301" i="134"/>
  <c r="J301" i="134"/>
  <c r="I301" i="134"/>
  <c r="G301" i="134"/>
  <c r="F301" i="134"/>
  <c r="E301" i="134"/>
  <c r="D301" i="134"/>
  <c r="C301" i="134"/>
  <c r="R300" i="134"/>
  <c r="K300" i="134"/>
  <c r="R299" i="134"/>
  <c r="K299" i="134"/>
  <c r="R298" i="134"/>
  <c r="K298" i="134"/>
  <c r="R297" i="134"/>
  <c r="K297" i="134"/>
  <c r="Q296" i="134"/>
  <c r="P296" i="134"/>
  <c r="P295" i="134" s="1"/>
  <c r="O296" i="134"/>
  <c r="O295" i="134" s="1"/>
  <c r="N296" i="134"/>
  <c r="N295" i="134" s="1"/>
  <c r="M296" i="134"/>
  <c r="L296" i="134"/>
  <c r="J296" i="134"/>
  <c r="I296" i="134"/>
  <c r="H296" i="134"/>
  <c r="H295" i="134" s="1"/>
  <c r="G296" i="134"/>
  <c r="G295" i="134" s="1"/>
  <c r="F296" i="134"/>
  <c r="F295" i="134" s="1"/>
  <c r="E296" i="134"/>
  <c r="D296" i="134"/>
  <c r="C296" i="134"/>
  <c r="Q295" i="134"/>
  <c r="M295" i="134"/>
  <c r="J295" i="134"/>
  <c r="I295" i="134"/>
  <c r="R274" i="134"/>
  <c r="K274" i="134"/>
  <c r="R273" i="134"/>
  <c r="K273" i="134"/>
  <c r="R272" i="134"/>
  <c r="K272" i="134"/>
  <c r="R271" i="134"/>
  <c r="K271" i="134"/>
  <c r="R270" i="134"/>
  <c r="K270" i="134"/>
  <c r="R269" i="134"/>
  <c r="K269" i="134"/>
  <c r="R268" i="134"/>
  <c r="K268" i="134"/>
  <c r="R267" i="134"/>
  <c r="K267" i="134"/>
  <c r="R266" i="134"/>
  <c r="K266" i="134"/>
  <c r="Q265" i="134"/>
  <c r="P265" i="134"/>
  <c r="M265" i="134"/>
  <c r="L265" i="134"/>
  <c r="J265" i="134"/>
  <c r="I265" i="134"/>
  <c r="F265" i="134"/>
  <c r="E265" i="134"/>
  <c r="D265" i="134"/>
  <c r="C265" i="134"/>
  <c r="R264" i="134"/>
  <c r="K264" i="134"/>
  <c r="R263" i="134"/>
  <c r="K263" i="134"/>
  <c r="R262" i="134"/>
  <c r="K262" i="134"/>
  <c r="Q261" i="134"/>
  <c r="P261" i="134"/>
  <c r="N261" i="134"/>
  <c r="M261" i="134"/>
  <c r="L261" i="134"/>
  <c r="J261" i="134"/>
  <c r="I261" i="134"/>
  <c r="G261" i="134"/>
  <c r="F261" i="134"/>
  <c r="E261" i="134"/>
  <c r="D261" i="134"/>
  <c r="C261" i="134"/>
  <c r="R260" i="134"/>
  <c r="K260" i="134"/>
  <c r="R259" i="134"/>
  <c r="K259" i="134"/>
  <c r="R258" i="134"/>
  <c r="K258" i="134"/>
  <c r="R257" i="134"/>
  <c r="K257" i="134"/>
  <c r="Q256" i="134"/>
  <c r="Q255" i="134" s="1"/>
  <c r="P256" i="134"/>
  <c r="O256" i="134"/>
  <c r="O255" i="134" s="1"/>
  <c r="N256" i="134"/>
  <c r="M256" i="134"/>
  <c r="L256" i="134"/>
  <c r="J256" i="134"/>
  <c r="I256" i="134"/>
  <c r="I255" i="134" s="1"/>
  <c r="H256" i="134"/>
  <c r="H255" i="134" s="1"/>
  <c r="G256" i="134"/>
  <c r="G255" i="134" s="1"/>
  <c r="F256" i="134"/>
  <c r="E256" i="134"/>
  <c r="D256" i="134"/>
  <c r="C256" i="134"/>
  <c r="C255" i="134" s="1"/>
  <c r="P255" i="134"/>
  <c r="M255" i="134"/>
  <c r="L255" i="134"/>
  <c r="J255" i="134"/>
  <c r="F255" i="134"/>
  <c r="R234" i="134"/>
  <c r="K234" i="134"/>
  <c r="R233" i="134"/>
  <c r="K233" i="134"/>
  <c r="R232" i="134"/>
  <c r="K232" i="134"/>
  <c r="R231" i="134"/>
  <c r="K231" i="134"/>
  <c r="R230" i="134"/>
  <c r="K230" i="134"/>
  <c r="R229" i="134"/>
  <c r="K229" i="134"/>
  <c r="R228" i="134"/>
  <c r="K228" i="134"/>
  <c r="R227" i="134"/>
  <c r="K227" i="134"/>
  <c r="R226" i="134"/>
  <c r="K226" i="134"/>
  <c r="Q225" i="134"/>
  <c r="P225" i="134"/>
  <c r="M225" i="134"/>
  <c r="L225" i="134"/>
  <c r="J225" i="134"/>
  <c r="I225" i="134"/>
  <c r="F225" i="134"/>
  <c r="K225" i="134" s="1"/>
  <c r="E225" i="134"/>
  <c r="D225" i="134"/>
  <c r="C225" i="134"/>
  <c r="R224" i="134"/>
  <c r="K224" i="134"/>
  <c r="R223" i="134"/>
  <c r="K223" i="134"/>
  <c r="R222" i="134"/>
  <c r="K222" i="134"/>
  <c r="Q221" i="134"/>
  <c r="P221" i="134"/>
  <c r="N221" i="134"/>
  <c r="M221" i="134"/>
  <c r="L221" i="134"/>
  <c r="J221" i="134"/>
  <c r="I221" i="134"/>
  <c r="G221" i="134"/>
  <c r="F221" i="134"/>
  <c r="E221" i="134"/>
  <c r="D221" i="134"/>
  <c r="C221" i="134"/>
  <c r="R220" i="134"/>
  <c r="K220" i="134"/>
  <c r="R219" i="134"/>
  <c r="K219" i="134"/>
  <c r="R218" i="134"/>
  <c r="K218" i="134"/>
  <c r="R217" i="134"/>
  <c r="K217" i="134"/>
  <c r="Q216" i="134"/>
  <c r="Q215" i="134" s="1"/>
  <c r="P216" i="134"/>
  <c r="P215" i="134" s="1"/>
  <c r="O216" i="134"/>
  <c r="N216" i="134"/>
  <c r="M216" i="134"/>
  <c r="L216" i="134"/>
  <c r="L215" i="134" s="1"/>
  <c r="J216" i="134"/>
  <c r="J215" i="134" s="1"/>
  <c r="I216" i="134"/>
  <c r="H216" i="134"/>
  <c r="G216" i="134"/>
  <c r="G215" i="134" s="1"/>
  <c r="F216" i="134"/>
  <c r="F215" i="134" s="1"/>
  <c r="E216" i="134"/>
  <c r="D216" i="134"/>
  <c r="C216" i="134"/>
  <c r="C215" i="134" s="1"/>
  <c r="O215" i="134"/>
  <c r="N215" i="134"/>
  <c r="I215" i="134"/>
  <c r="H215" i="134"/>
  <c r="R194" i="134"/>
  <c r="K194" i="134"/>
  <c r="R193" i="134"/>
  <c r="K193" i="134"/>
  <c r="R192" i="134"/>
  <c r="K192" i="134"/>
  <c r="R191" i="134"/>
  <c r="K191" i="134"/>
  <c r="R190" i="134"/>
  <c r="K190" i="134"/>
  <c r="R189" i="134"/>
  <c r="K189" i="134"/>
  <c r="R188" i="134"/>
  <c r="K188" i="134"/>
  <c r="R187" i="134"/>
  <c r="K187" i="134"/>
  <c r="R186" i="134"/>
  <c r="K186" i="134"/>
  <c r="Q185" i="134"/>
  <c r="P185" i="134"/>
  <c r="M185" i="134"/>
  <c r="L185" i="134"/>
  <c r="J185" i="134"/>
  <c r="I185" i="134"/>
  <c r="F185" i="134"/>
  <c r="E185" i="134"/>
  <c r="D185" i="134"/>
  <c r="C185" i="134"/>
  <c r="R184" i="134"/>
  <c r="K184" i="134"/>
  <c r="R183" i="134"/>
  <c r="K183" i="134"/>
  <c r="R182" i="134"/>
  <c r="K182" i="134"/>
  <c r="Q181" i="134"/>
  <c r="P181" i="134"/>
  <c r="N181" i="134"/>
  <c r="M181" i="134"/>
  <c r="L181" i="134"/>
  <c r="J181" i="134"/>
  <c r="I181" i="134"/>
  <c r="G181" i="134"/>
  <c r="F181" i="134"/>
  <c r="E181" i="134"/>
  <c r="D181" i="134"/>
  <c r="C181" i="134"/>
  <c r="K181" i="134" s="1"/>
  <c r="R180" i="134"/>
  <c r="K180" i="134"/>
  <c r="R179" i="134"/>
  <c r="K179" i="134"/>
  <c r="R178" i="134"/>
  <c r="K178" i="134"/>
  <c r="R177" i="134"/>
  <c r="K177" i="134"/>
  <c r="Q176" i="134"/>
  <c r="Q175" i="134" s="1"/>
  <c r="P176" i="134"/>
  <c r="P175" i="134" s="1"/>
  <c r="O176" i="134"/>
  <c r="N176" i="134"/>
  <c r="M176" i="134"/>
  <c r="M175" i="134" s="1"/>
  <c r="L176" i="134"/>
  <c r="L175" i="134" s="1"/>
  <c r="J176" i="134"/>
  <c r="I176" i="134"/>
  <c r="I175" i="134" s="1"/>
  <c r="H176" i="134"/>
  <c r="H175" i="134" s="1"/>
  <c r="G176" i="134"/>
  <c r="G175" i="134" s="1"/>
  <c r="F176" i="134"/>
  <c r="E176" i="134"/>
  <c r="D176" i="134"/>
  <c r="C176" i="134"/>
  <c r="C175" i="134" s="1"/>
  <c r="O175" i="134"/>
  <c r="N175" i="134"/>
  <c r="J175" i="134"/>
  <c r="F175" i="134"/>
  <c r="R154" i="134"/>
  <c r="K154" i="134"/>
  <c r="R153" i="134"/>
  <c r="K153" i="134"/>
  <c r="R152" i="134"/>
  <c r="K152" i="134"/>
  <c r="R151" i="134"/>
  <c r="K151" i="134"/>
  <c r="R150" i="134"/>
  <c r="K150" i="134"/>
  <c r="R149" i="134"/>
  <c r="K149" i="134"/>
  <c r="R148" i="134"/>
  <c r="K148" i="134"/>
  <c r="R147" i="134"/>
  <c r="K147" i="134"/>
  <c r="R146" i="134"/>
  <c r="K146" i="134"/>
  <c r="Q145" i="134"/>
  <c r="P145" i="134"/>
  <c r="M145" i="134"/>
  <c r="L145" i="134"/>
  <c r="J145" i="134"/>
  <c r="I145" i="134"/>
  <c r="F145" i="134"/>
  <c r="E145" i="134"/>
  <c r="D145" i="134"/>
  <c r="C145" i="134"/>
  <c r="R144" i="134"/>
  <c r="K144" i="134"/>
  <c r="R143" i="134"/>
  <c r="K143" i="134"/>
  <c r="R142" i="134"/>
  <c r="K142" i="134"/>
  <c r="Q141" i="134"/>
  <c r="P141" i="134"/>
  <c r="N141" i="134"/>
  <c r="M141" i="134"/>
  <c r="L141" i="134"/>
  <c r="J141" i="134"/>
  <c r="I141" i="134"/>
  <c r="G141" i="134"/>
  <c r="F141" i="134"/>
  <c r="E141" i="134"/>
  <c r="D141" i="134"/>
  <c r="C141" i="134"/>
  <c r="R140" i="134"/>
  <c r="K140" i="134"/>
  <c r="R139" i="134"/>
  <c r="K139" i="134"/>
  <c r="R138" i="134"/>
  <c r="K138" i="134"/>
  <c r="R137" i="134"/>
  <c r="K137" i="134"/>
  <c r="Q136" i="134"/>
  <c r="Q135" i="134" s="1"/>
  <c r="P136" i="134"/>
  <c r="O136" i="134"/>
  <c r="O135" i="134" s="1"/>
  <c r="N136" i="134"/>
  <c r="M136" i="134"/>
  <c r="M135" i="134" s="1"/>
  <c r="L136" i="134"/>
  <c r="J136" i="134"/>
  <c r="J135" i="134" s="1"/>
  <c r="I136" i="134"/>
  <c r="I135" i="134" s="1"/>
  <c r="H136" i="134"/>
  <c r="H135" i="134" s="1"/>
  <c r="G136" i="134"/>
  <c r="G135" i="134" s="1"/>
  <c r="F136" i="134"/>
  <c r="E136" i="134"/>
  <c r="D136" i="134"/>
  <c r="C136" i="134"/>
  <c r="C135" i="134" s="1"/>
  <c r="P135" i="134"/>
  <c r="N135" i="134"/>
  <c r="L135" i="134"/>
  <c r="F135" i="134"/>
  <c r="R114" i="134"/>
  <c r="K114" i="134"/>
  <c r="R113" i="134"/>
  <c r="K113" i="134"/>
  <c r="R112" i="134"/>
  <c r="K112" i="134"/>
  <c r="R111" i="134"/>
  <c r="K111" i="134"/>
  <c r="R110" i="134"/>
  <c r="K110" i="134"/>
  <c r="R109" i="134"/>
  <c r="K109" i="134"/>
  <c r="R108" i="134"/>
  <c r="K108" i="134"/>
  <c r="R107" i="134"/>
  <c r="K107" i="134"/>
  <c r="R106" i="134"/>
  <c r="K106" i="134"/>
  <c r="Q105" i="134"/>
  <c r="P105" i="134"/>
  <c r="M105" i="134"/>
  <c r="L105" i="134"/>
  <c r="R105" i="134" s="1"/>
  <c r="J105" i="134"/>
  <c r="I105" i="134"/>
  <c r="F105" i="134"/>
  <c r="E105" i="134"/>
  <c r="D105" i="134"/>
  <c r="C105" i="134"/>
  <c r="R104" i="134"/>
  <c r="K104" i="134"/>
  <c r="R103" i="134"/>
  <c r="K103" i="134"/>
  <c r="R102" i="134"/>
  <c r="K102" i="134"/>
  <c r="Q101" i="134"/>
  <c r="P101" i="134"/>
  <c r="N101" i="134"/>
  <c r="M101" i="134"/>
  <c r="L101" i="134"/>
  <c r="J101" i="134"/>
  <c r="I101" i="134"/>
  <c r="G101" i="134"/>
  <c r="F101" i="134"/>
  <c r="E101" i="134"/>
  <c r="D101" i="134"/>
  <c r="C101" i="134"/>
  <c r="R100" i="134"/>
  <c r="K100" i="134"/>
  <c r="R99" i="134"/>
  <c r="K99" i="134"/>
  <c r="R98" i="134"/>
  <c r="K98" i="134"/>
  <c r="R97" i="134"/>
  <c r="K97" i="134"/>
  <c r="Q96" i="134"/>
  <c r="P96" i="134"/>
  <c r="O96" i="134"/>
  <c r="O95" i="134" s="1"/>
  <c r="N96" i="134"/>
  <c r="R96" i="134" s="1"/>
  <c r="M96" i="134"/>
  <c r="L96" i="134"/>
  <c r="J96" i="134"/>
  <c r="I96" i="134"/>
  <c r="I95" i="134" s="1"/>
  <c r="H96" i="134"/>
  <c r="G96" i="134"/>
  <c r="F96" i="134"/>
  <c r="F95" i="134" s="1"/>
  <c r="E96" i="134"/>
  <c r="D96" i="134"/>
  <c r="C96" i="134"/>
  <c r="C95" i="134" s="1"/>
  <c r="Q95" i="134"/>
  <c r="P95" i="134"/>
  <c r="M95" i="134"/>
  <c r="L95" i="134"/>
  <c r="H95" i="134"/>
  <c r="G95" i="134"/>
  <c r="R74" i="134"/>
  <c r="K74" i="134"/>
  <c r="R73" i="134"/>
  <c r="K73" i="134"/>
  <c r="R72" i="134"/>
  <c r="K72" i="134"/>
  <c r="R71" i="134"/>
  <c r="K71" i="134"/>
  <c r="R70" i="134"/>
  <c r="K70" i="134"/>
  <c r="R69" i="134"/>
  <c r="K69" i="134"/>
  <c r="R68" i="134"/>
  <c r="K68" i="134"/>
  <c r="R67" i="134"/>
  <c r="K67" i="134"/>
  <c r="R66" i="134"/>
  <c r="K66" i="134"/>
  <c r="P65" i="134"/>
  <c r="M65" i="134"/>
  <c r="L65" i="134"/>
  <c r="J65" i="134"/>
  <c r="I65" i="134"/>
  <c r="F65" i="134"/>
  <c r="E65" i="134"/>
  <c r="D65" i="134"/>
  <c r="C65" i="134"/>
  <c r="R64" i="134"/>
  <c r="K64" i="134"/>
  <c r="R63" i="134"/>
  <c r="K63" i="134"/>
  <c r="R62" i="134"/>
  <c r="K62" i="134"/>
  <c r="Q61" i="134"/>
  <c r="P61" i="134"/>
  <c r="N61" i="134"/>
  <c r="M61" i="134"/>
  <c r="L61" i="134"/>
  <c r="J61" i="134"/>
  <c r="I61" i="134"/>
  <c r="G61" i="134"/>
  <c r="F61" i="134"/>
  <c r="E61" i="134"/>
  <c r="D61" i="134"/>
  <c r="C61" i="134"/>
  <c r="R60" i="134"/>
  <c r="K60" i="134"/>
  <c r="R59" i="134"/>
  <c r="K59" i="134"/>
  <c r="R58" i="134"/>
  <c r="K58" i="134"/>
  <c r="R57" i="134"/>
  <c r="K57" i="134"/>
  <c r="Q56" i="134"/>
  <c r="P56" i="134"/>
  <c r="P55" i="134" s="1"/>
  <c r="O56" i="134"/>
  <c r="O55" i="134" s="1"/>
  <c r="N56" i="134"/>
  <c r="M56" i="134"/>
  <c r="L56" i="134"/>
  <c r="J56" i="134"/>
  <c r="J55" i="134" s="1"/>
  <c r="I56" i="134"/>
  <c r="I55" i="134" s="1"/>
  <c r="H56" i="134"/>
  <c r="H55" i="134" s="1"/>
  <c r="G56" i="134"/>
  <c r="G55" i="134" s="1"/>
  <c r="F56" i="134"/>
  <c r="F55" i="134" s="1"/>
  <c r="E56" i="134"/>
  <c r="D56" i="134"/>
  <c r="C56" i="134"/>
  <c r="C55" i="134" s="1"/>
  <c r="Q55" i="134"/>
  <c r="N55" i="134"/>
  <c r="M55" i="134"/>
  <c r="U48" i="134"/>
  <c r="U88" i="134" s="1"/>
  <c r="U496" i="134" s="1"/>
  <c r="T48" i="134"/>
  <c r="T88" i="134" s="1"/>
  <c r="T128" i="134" s="1"/>
  <c r="T168" i="134" s="1"/>
  <c r="T208" i="134" s="1"/>
  <c r="T248" i="134" s="1"/>
  <c r="T288" i="134" s="1"/>
  <c r="T329" i="134" s="1"/>
  <c r="T371" i="134" s="1"/>
  <c r="T411" i="134" s="1"/>
  <c r="T455" i="134" s="1"/>
  <c r="R48" i="134"/>
  <c r="R88" i="134" s="1"/>
  <c r="U47" i="134"/>
  <c r="U495" i="134" s="1"/>
  <c r="T47" i="134"/>
  <c r="T87" i="134" s="1"/>
  <c r="T495" i="134" s="1"/>
  <c r="R47" i="134"/>
  <c r="R87" i="134" s="1"/>
  <c r="R127" i="134" s="1"/>
  <c r="R167" i="134" s="1"/>
  <c r="R207" i="134" s="1"/>
  <c r="R247" i="134" s="1"/>
  <c r="R287" i="134" s="1"/>
  <c r="R328" i="134" s="1"/>
  <c r="R370" i="134" s="1"/>
  <c r="R410" i="134" s="1"/>
  <c r="R454" i="134" s="1"/>
  <c r="R34" i="134"/>
  <c r="K34" i="134"/>
  <c r="R33" i="134"/>
  <c r="K33" i="134"/>
  <c r="R32" i="134"/>
  <c r="K32" i="134"/>
  <c r="R31" i="134"/>
  <c r="K31" i="134"/>
  <c r="R30" i="134"/>
  <c r="K30" i="134"/>
  <c r="R29" i="134"/>
  <c r="K29" i="134"/>
  <c r="R28" i="134"/>
  <c r="K28" i="134"/>
  <c r="R27" i="134"/>
  <c r="K27" i="134"/>
  <c r="R26" i="134"/>
  <c r="K26" i="134"/>
  <c r="Q25" i="134"/>
  <c r="P25" i="134"/>
  <c r="M25" i="134"/>
  <c r="L25" i="134"/>
  <c r="J25" i="134"/>
  <c r="I25" i="134"/>
  <c r="F25" i="134"/>
  <c r="E25" i="134"/>
  <c r="D25" i="134"/>
  <c r="C25" i="134"/>
  <c r="R24" i="134"/>
  <c r="K24" i="134"/>
  <c r="K512" i="134" s="1"/>
  <c r="R23" i="134"/>
  <c r="K23" i="134"/>
  <c r="R22" i="134"/>
  <c r="K22" i="134"/>
  <c r="K510" i="134" s="1"/>
  <c r="Q21" i="134"/>
  <c r="P21" i="134"/>
  <c r="N21" i="134"/>
  <c r="M21" i="134"/>
  <c r="L21" i="134"/>
  <c r="J21" i="134"/>
  <c r="I21" i="134"/>
  <c r="G21" i="134"/>
  <c r="F21" i="134"/>
  <c r="C21" i="134"/>
  <c r="R20" i="134"/>
  <c r="K20" i="134"/>
  <c r="R19" i="134"/>
  <c r="K19" i="134"/>
  <c r="R18" i="134"/>
  <c r="K18" i="134"/>
  <c r="R17" i="134"/>
  <c r="K17" i="134"/>
  <c r="Q16" i="134"/>
  <c r="P16" i="134"/>
  <c r="P15" i="134" s="1"/>
  <c r="O16" i="134"/>
  <c r="N16" i="134"/>
  <c r="M16" i="134"/>
  <c r="L16" i="134"/>
  <c r="L15" i="134" s="1"/>
  <c r="J16" i="134"/>
  <c r="I16" i="134"/>
  <c r="H16" i="134"/>
  <c r="G16" i="134"/>
  <c r="G15" i="134" s="1"/>
  <c r="F16" i="134"/>
  <c r="E16" i="134"/>
  <c r="D16" i="134"/>
  <c r="C16" i="134"/>
  <c r="C15" i="134" s="1"/>
  <c r="O15" i="134"/>
  <c r="N15" i="134"/>
  <c r="J15" i="134"/>
  <c r="F15" i="134"/>
  <c r="Q8" i="134"/>
  <c r="Q329" i="134" s="1"/>
  <c r="Q7" i="134"/>
  <c r="Q328" i="134" s="1"/>
  <c r="Q207" i="134" s="1"/>
  <c r="Q127" i="134" s="1"/>
  <c r="Q370" i="134" s="1"/>
  <c r="Q247" i="134" s="1"/>
  <c r="Q287" i="134" s="1"/>
  <c r="Q167" i="134" s="1"/>
  <c r="Q454" i="134" s="1"/>
  <c r="Q410" i="134" s="1"/>
  <c r="Q47" i="134" s="1"/>
  <c r="R181" i="134" l="1"/>
  <c r="R256" i="134"/>
  <c r="K261" i="134"/>
  <c r="R265" i="134"/>
  <c r="K61" i="134"/>
  <c r="R61" i="134"/>
  <c r="R65" i="134"/>
  <c r="K301" i="134"/>
  <c r="R301" i="134"/>
  <c r="F503" i="134"/>
  <c r="E504" i="134"/>
  <c r="H504" i="134"/>
  <c r="N509" i="134"/>
  <c r="J504" i="134"/>
  <c r="K141" i="134"/>
  <c r="K337" i="134"/>
  <c r="R337" i="134"/>
  <c r="K378" i="134"/>
  <c r="N95" i="134"/>
  <c r="R95" i="134" s="1"/>
  <c r="E509" i="134"/>
  <c r="K221" i="134"/>
  <c r="K255" i="134"/>
  <c r="K265" i="134"/>
  <c r="K296" i="134"/>
  <c r="K305" i="134"/>
  <c r="K379" i="134"/>
  <c r="R428" i="134"/>
  <c r="R495" i="134"/>
  <c r="I509" i="134"/>
  <c r="I504" i="134"/>
  <c r="K55" i="134"/>
  <c r="R519" i="134"/>
  <c r="R521" i="134"/>
  <c r="J513" i="134"/>
  <c r="J95" i="134"/>
  <c r="K95" i="134" s="1"/>
  <c r="K101" i="134"/>
  <c r="K135" i="134"/>
  <c r="K145" i="134"/>
  <c r="K185" i="134"/>
  <c r="R221" i="134"/>
  <c r="N255" i="134"/>
  <c r="R261" i="134"/>
  <c r="L336" i="134"/>
  <c r="K342" i="134"/>
  <c r="R342" i="134"/>
  <c r="R346" i="134"/>
  <c r="K468" i="134"/>
  <c r="R468" i="134"/>
  <c r="R296" i="134"/>
  <c r="Q513" i="134"/>
  <c r="R225" i="134"/>
  <c r="L513" i="134"/>
  <c r="Q504" i="134"/>
  <c r="M504" i="134"/>
  <c r="R216" i="134"/>
  <c r="R336" i="134"/>
  <c r="R517" i="134"/>
  <c r="R379" i="134"/>
  <c r="R388" i="134"/>
  <c r="R515" i="134"/>
  <c r="R145" i="134"/>
  <c r="M509" i="134"/>
  <c r="R141" i="134"/>
  <c r="J503" i="134"/>
  <c r="F504" i="134"/>
  <c r="J509" i="134"/>
  <c r="R512" i="134"/>
  <c r="K514" i="134"/>
  <c r="K520" i="134"/>
  <c r="K56" i="134"/>
  <c r="R508" i="134"/>
  <c r="U128" i="134"/>
  <c r="U168" i="134" s="1"/>
  <c r="U208" i="134" s="1"/>
  <c r="U248" i="134" s="1"/>
  <c r="U288" i="134" s="1"/>
  <c r="U329" i="134" s="1"/>
  <c r="U371" i="134" s="1"/>
  <c r="U411" i="134" s="1"/>
  <c r="U455" i="134" s="1"/>
  <c r="C418" i="134"/>
  <c r="K418" i="134" s="1"/>
  <c r="K419" i="134"/>
  <c r="R424" i="134"/>
  <c r="R462" i="134"/>
  <c r="O503" i="134"/>
  <c r="R25" i="134"/>
  <c r="R135" i="134"/>
  <c r="K215" i="134"/>
  <c r="G503" i="134"/>
  <c r="K507" i="134"/>
  <c r="C509" i="134"/>
  <c r="R510" i="134"/>
  <c r="M513" i="134"/>
  <c r="K518" i="134"/>
  <c r="R506" i="134"/>
  <c r="K105" i="134"/>
  <c r="R175" i="134"/>
  <c r="K216" i="134"/>
  <c r="H15" i="134"/>
  <c r="H503" i="134" s="1"/>
  <c r="M15" i="134"/>
  <c r="Q15" i="134"/>
  <c r="Q503" i="134" s="1"/>
  <c r="O504" i="134"/>
  <c r="R505" i="134"/>
  <c r="R507" i="134"/>
  <c r="F509" i="134"/>
  <c r="K21" i="134"/>
  <c r="P509" i="134"/>
  <c r="K511" i="134"/>
  <c r="C513" i="134"/>
  <c r="K25" i="134"/>
  <c r="I513" i="134"/>
  <c r="R514" i="134"/>
  <c r="R516" i="134"/>
  <c r="R518" i="134"/>
  <c r="R520" i="134"/>
  <c r="R522" i="134"/>
  <c r="R56" i="134"/>
  <c r="K96" i="134"/>
  <c r="R101" i="134"/>
  <c r="K136" i="134"/>
  <c r="R255" i="134"/>
  <c r="K256" i="134"/>
  <c r="L295" i="134"/>
  <c r="R295" i="134" s="1"/>
  <c r="R378" i="134"/>
  <c r="K384" i="134"/>
  <c r="R384" i="134"/>
  <c r="K428" i="134"/>
  <c r="R472" i="134"/>
  <c r="N503" i="134"/>
  <c r="N504" i="134"/>
  <c r="D513" i="134"/>
  <c r="R419" i="134"/>
  <c r="P503" i="134"/>
  <c r="K505" i="134"/>
  <c r="F513" i="134"/>
  <c r="K516" i="134"/>
  <c r="K522" i="134"/>
  <c r="I15" i="134"/>
  <c r="I503" i="134" s="1"/>
  <c r="K16" i="134"/>
  <c r="G504" i="134"/>
  <c r="L504" i="134"/>
  <c r="R16" i="134"/>
  <c r="P504" i="134"/>
  <c r="K506" i="134"/>
  <c r="K508" i="134"/>
  <c r="G509" i="134"/>
  <c r="L509" i="134"/>
  <c r="R21" i="134"/>
  <c r="Q509" i="134"/>
  <c r="R511" i="134"/>
  <c r="K515" i="134"/>
  <c r="K517" i="134"/>
  <c r="K519" i="134"/>
  <c r="K521" i="134"/>
  <c r="L55" i="134"/>
  <c r="R55" i="134" s="1"/>
  <c r="K65" i="134"/>
  <c r="P513" i="134"/>
  <c r="R496" i="134"/>
  <c r="R128" i="134"/>
  <c r="R168" i="134" s="1"/>
  <c r="R208" i="134" s="1"/>
  <c r="R248" i="134" s="1"/>
  <c r="R288" i="134" s="1"/>
  <c r="R329" i="134" s="1"/>
  <c r="R371" i="134" s="1"/>
  <c r="R411" i="134" s="1"/>
  <c r="R455" i="134" s="1"/>
  <c r="D504" i="134"/>
  <c r="D509" i="134"/>
  <c r="E513" i="134"/>
  <c r="T127" i="134"/>
  <c r="T167" i="134" s="1"/>
  <c r="T207" i="134" s="1"/>
  <c r="T247" i="134" s="1"/>
  <c r="T287" i="134" s="1"/>
  <c r="T328" i="134" s="1"/>
  <c r="T370" i="134" s="1"/>
  <c r="T410" i="134" s="1"/>
  <c r="T454" i="134" s="1"/>
  <c r="R136" i="134"/>
  <c r="K175" i="134"/>
  <c r="K176" i="134"/>
  <c r="R176" i="134"/>
  <c r="R185" i="134"/>
  <c r="M215" i="134"/>
  <c r="R215" i="134" s="1"/>
  <c r="R305" i="134"/>
  <c r="K346" i="134"/>
  <c r="R418" i="134"/>
  <c r="K462" i="134"/>
  <c r="K463" i="134"/>
  <c r="R463" i="134"/>
  <c r="C295" i="134"/>
  <c r="K295" i="134" s="1"/>
  <c r="C336" i="134"/>
  <c r="K336" i="134" s="1"/>
  <c r="C504" i="134"/>
  <c r="U87" i="134"/>
  <c r="U127" i="134" s="1"/>
  <c r="U167" i="134" s="1"/>
  <c r="U207" i="134" s="1"/>
  <c r="U247" i="134" s="1"/>
  <c r="U287" i="134" s="1"/>
  <c r="U328" i="134" s="1"/>
  <c r="U370" i="134" s="1"/>
  <c r="U410" i="134" s="1"/>
  <c r="U454" i="134" s="1"/>
  <c r="H522" i="122"/>
  <c r="H521" i="122"/>
  <c r="H520" i="122"/>
  <c r="H519" i="122"/>
  <c r="H518" i="122"/>
  <c r="H517" i="122"/>
  <c r="H516" i="122"/>
  <c r="H515" i="122"/>
  <c r="H514" i="122"/>
  <c r="H512" i="122"/>
  <c r="H511" i="122"/>
  <c r="H510" i="122"/>
  <c r="H508" i="122"/>
  <c r="H507" i="122"/>
  <c r="H506" i="122"/>
  <c r="H505" i="122"/>
  <c r="H472" i="122"/>
  <c r="H468" i="122"/>
  <c r="H463" i="122"/>
  <c r="H462" i="122"/>
  <c r="H388" i="122"/>
  <c r="H384" i="122"/>
  <c r="H379" i="122"/>
  <c r="H378" i="122"/>
  <c r="H346" i="122"/>
  <c r="H342" i="122"/>
  <c r="H337" i="122"/>
  <c r="H336" i="122"/>
  <c r="H305" i="122"/>
  <c r="H301" i="122"/>
  <c r="H296" i="122"/>
  <c r="H295" i="122"/>
  <c r="H265" i="122"/>
  <c r="H261" i="122"/>
  <c r="H256" i="122"/>
  <c r="H255" i="122"/>
  <c r="H225" i="122"/>
  <c r="H221" i="122"/>
  <c r="H216" i="122"/>
  <c r="H215" i="122"/>
  <c r="H185" i="122"/>
  <c r="H181" i="122"/>
  <c r="H176" i="122"/>
  <c r="H175" i="122"/>
  <c r="H145" i="122"/>
  <c r="H141" i="122"/>
  <c r="H136" i="122"/>
  <c r="H135" i="122"/>
  <c r="H105" i="122"/>
  <c r="H101" i="122"/>
  <c r="H96" i="122"/>
  <c r="H95" i="122"/>
  <c r="H65" i="122"/>
  <c r="H61" i="122"/>
  <c r="H56" i="122"/>
  <c r="H55" i="122"/>
  <c r="H25" i="122"/>
  <c r="H513" i="122" s="1"/>
  <c r="H21" i="122"/>
  <c r="H509" i="122" s="1"/>
  <c r="H16" i="122"/>
  <c r="H504" i="122" s="1"/>
  <c r="H15" i="122"/>
  <c r="H522" i="121"/>
  <c r="H521" i="121"/>
  <c r="H520" i="121"/>
  <c r="H519" i="121"/>
  <c r="H518" i="121"/>
  <c r="H517" i="121"/>
  <c r="H516" i="121"/>
  <c r="H515" i="121"/>
  <c r="H514" i="121"/>
  <c r="H512" i="121"/>
  <c r="H511" i="121"/>
  <c r="H510" i="121"/>
  <c r="H508" i="121"/>
  <c r="H507" i="121"/>
  <c r="H506" i="121"/>
  <c r="H505" i="121"/>
  <c r="H472" i="121"/>
  <c r="H468" i="121"/>
  <c r="H463" i="121"/>
  <c r="H462" i="121"/>
  <c r="H428" i="121"/>
  <c r="H424" i="121"/>
  <c r="H419" i="121"/>
  <c r="H418" i="121"/>
  <c r="H388" i="121"/>
  <c r="H384" i="121"/>
  <c r="H379" i="121"/>
  <c r="H378" i="121"/>
  <c r="H346" i="121"/>
  <c r="H342" i="121"/>
  <c r="H337" i="121"/>
  <c r="H336" i="121"/>
  <c r="H305" i="121"/>
  <c r="H301" i="121"/>
  <c r="H296" i="121"/>
  <c r="H295" i="121"/>
  <c r="H265" i="121"/>
  <c r="H261" i="121"/>
  <c r="H256" i="121"/>
  <c r="H255" i="121"/>
  <c r="H225" i="121"/>
  <c r="H221" i="121"/>
  <c r="H216" i="121"/>
  <c r="H215" i="121"/>
  <c r="H185" i="121"/>
  <c r="H181" i="121"/>
  <c r="H176" i="121"/>
  <c r="H175" i="121"/>
  <c r="H145" i="121"/>
  <c r="H141" i="121"/>
  <c r="H136" i="121"/>
  <c r="H135" i="121"/>
  <c r="H105" i="121"/>
  <c r="H101" i="121"/>
  <c r="H96" i="121"/>
  <c r="H95" i="121"/>
  <c r="H65" i="121"/>
  <c r="H61" i="121"/>
  <c r="H56" i="121"/>
  <c r="H55" i="121"/>
  <c r="H25" i="121"/>
  <c r="H513" i="121" s="1"/>
  <c r="H21" i="121"/>
  <c r="H509" i="121" s="1"/>
  <c r="H16" i="121"/>
  <c r="H504" i="121" s="1"/>
  <c r="H15" i="121"/>
  <c r="H503" i="121" s="1"/>
  <c r="H522" i="120"/>
  <c r="H521" i="120"/>
  <c r="H520" i="120"/>
  <c r="H519" i="120"/>
  <c r="H518" i="120"/>
  <c r="H517" i="120"/>
  <c r="H516" i="120"/>
  <c r="H515" i="120"/>
  <c r="H514" i="120"/>
  <c r="H512" i="120"/>
  <c r="H511" i="120"/>
  <c r="H510" i="120"/>
  <c r="H508" i="120"/>
  <c r="H507" i="120"/>
  <c r="H506" i="120"/>
  <c r="H505" i="120"/>
  <c r="H472" i="120"/>
  <c r="H468" i="120"/>
  <c r="H463" i="120"/>
  <c r="H462" i="120"/>
  <c r="H424" i="120"/>
  <c r="H419" i="120"/>
  <c r="H418" i="120" s="1"/>
  <c r="H388" i="120"/>
  <c r="H384" i="120"/>
  <c r="H379" i="120"/>
  <c r="H378" i="120" s="1"/>
  <c r="H346" i="120"/>
  <c r="H342" i="120"/>
  <c r="H337" i="120"/>
  <c r="H336" i="120" s="1"/>
  <c r="H305" i="120"/>
  <c r="H301" i="120"/>
  <c r="H296" i="120"/>
  <c r="H295" i="120" s="1"/>
  <c r="H265" i="120"/>
  <c r="H261" i="120"/>
  <c r="H256" i="120"/>
  <c r="H255" i="120" s="1"/>
  <c r="H225" i="120"/>
  <c r="H221" i="120"/>
  <c r="H216" i="120"/>
  <c r="H215" i="120" s="1"/>
  <c r="H185" i="120"/>
  <c r="H181" i="120"/>
  <c r="H176" i="120"/>
  <c r="H175" i="120" s="1"/>
  <c r="H145" i="120"/>
  <c r="H141" i="120"/>
  <c r="H136" i="120"/>
  <c r="H135" i="120" s="1"/>
  <c r="H105" i="120"/>
  <c r="H101" i="120"/>
  <c r="H96" i="120"/>
  <c r="H95" i="120" s="1"/>
  <c r="H65" i="120"/>
  <c r="H61" i="120"/>
  <c r="H56" i="120"/>
  <c r="H55" i="120" s="1"/>
  <c r="H25" i="120"/>
  <c r="H21" i="120"/>
  <c r="H16" i="120"/>
  <c r="H522" i="65"/>
  <c r="H521" i="65"/>
  <c r="H520" i="65"/>
  <c r="H519" i="65"/>
  <c r="H518" i="65"/>
  <c r="H517" i="65"/>
  <c r="H516" i="65"/>
  <c r="H515" i="65"/>
  <c r="H514" i="65"/>
  <c r="H512" i="65"/>
  <c r="H511" i="65"/>
  <c r="H510" i="65"/>
  <c r="H508" i="65"/>
  <c r="H507" i="65"/>
  <c r="H506" i="65"/>
  <c r="H505" i="65"/>
  <c r="H472" i="65"/>
  <c r="H468" i="65"/>
  <c r="H463" i="65"/>
  <c r="H462" i="65" s="1"/>
  <c r="H428" i="65"/>
  <c r="H424" i="65"/>
  <c r="H419" i="65"/>
  <c r="H418" i="65" s="1"/>
  <c r="H388" i="65"/>
  <c r="H384" i="65"/>
  <c r="H379" i="65"/>
  <c r="H378" i="65" s="1"/>
  <c r="H346" i="65"/>
  <c r="H342" i="65"/>
  <c r="H337" i="65"/>
  <c r="H336" i="65" s="1"/>
  <c r="H305" i="65"/>
  <c r="H301" i="65"/>
  <c r="H296" i="65"/>
  <c r="H295" i="65" s="1"/>
  <c r="H265" i="65"/>
  <c r="H261" i="65"/>
  <c r="H256" i="65"/>
  <c r="H255" i="65" s="1"/>
  <c r="H225" i="65"/>
  <c r="H221" i="65"/>
  <c r="H216" i="65"/>
  <c r="H215" i="65" s="1"/>
  <c r="H185" i="65"/>
  <c r="H181" i="65"/>
  <c r="H176" i="65"/>
  <c r="H175" i="65" s="1"/>
  <c r="H145" i="65"/>
  <c r="H141" i="65"/>
  <c r="H136" i="65"/>
  <c r="H135" i="65" s="1"/>
  <c r="H105" i="65"/>
  <c r="H101" i="65"/>
  <c r="H96" i="65"/>
  <c r="H95" i="65" s="1"/>
  <c r="H65" i="65"/>
  <c r="H61" i="65"/>
  <c r="H56" i="65"/>
  <c r="H55" i="65" s="1"/>
  <c r="H25" i="65"/>
  <c r="H21" i="65"/>
  <c r="H16" i="65"/>
  <c r="H522" i="66"/>
  <c r="H521" i="66"/>
  <c r="H520" i="66"/>
  <c r="H519" i="66"/>
  <c r="H518" i="66"/>
  <c r="H517" i="66"/>
  <c r="H516" i="66"/>
  <c r="H515" i="66"/>
  <c r="H514" i="66"/>
  <c r="H512" i="66"/>
  <c r="H511" i="66"/>
  <c r="H510" i="66"/>
  <c r="H508" i="66"/>
  <c r="H507" i="66"/>
  <c r="H506" i="66"/>
  <c r="H505" i="66"/>
  <c r="H472" i="66"/>
  <c r="H468" i="66"/>
  <c r="H463" i="66"/>
  <c r="H462" i="66" s="1"/>
  <c r="H428" i="66"/>
  <c r="H424" i="66"/>
  <c r="H419" i="66"/>
  <c r="H418" i="66" s="1"/>
  <c r="H388" i="66"/>
  <c r="H384" i="66"/>
  <c r="H379" i="66"/>
  <c r="H378" i="66" s="1"/>
  <c r="H346" i="66"/>
  <c r="H342" i="66"/>
  <c r="H337" i="66"/>
  <c r="H336" i="66" s="1"/>
  <c r="H305" i="66"/>
  <c r="H301" i="66"/>
  <c r="H296" i="66"/>
  <c r="H295" i="66"/>
  <c r="H265" i="66"/>
  <c r="H261" i="66"/>
  <c r="H256" i="66"/>
  <c r="H255" i="66" s="1"/>
  <c r="H225" i="66"/>
  <c r="H221" i="66"/>
  <c r="H216" i="66"/>
  <c r="H215" i="66" s="1"/>
  <c r="H185" i="66"/>
  <c r="H181" i="66"/>
  <c r="H176" i="66"/>
  <c r="H175" i="66" s="1"/>
  <c r="H145" i="66"/>
  <c r="H141" i="66"/>
  <c r="H136" i="66"/>
  <c r="H135" i="66"/>
  <c r="H105" i="66"/>
  <c r="H101" i="66"/>
  <c r="H96" i="66"/>
  <c r="H95" i="66" s="1"/>
  <c r="H61" i="66"/>
  <c r="H56" i="66"/>
  <c r="H55" i="66" s="1"/>
  <c r="H25" i="66"/>
  <c r="H21" i="66"/>
  <c r="H16" i="66"/>
  <c r="H15" i="66" s="1"/>
  <c r="H8" i="66"/>
  <c r="H329" i="66" s="1"/>
  <c r="H7" i="66"/>
  <c r="H328" i="66" s="1"/>
  <c r="H207" i="66" s="1"/>
  <c r="H127" i="66" s="1"/>
  <c r="H370" i="66" s="1"/>
  <c r="H247" i="66" s="1"/>
  <c r="H287" i="66" s="1"/>
  <c r="H167" i="66" s="1"/>
  <c r="H454" i="66" s="1"/>
  <c r="H410" i="66" s="1"/>
  <c r="H47" i="66" s="1"/>
  <c r="H522" i="64"/>
  <c r="H521" i="64"/>
  <c r="H520" i="64"/>
  <c r="H519" i="64"/>
  <c r="H518" i="64"/>
  <c r="H517" i="64"/>
  <c r="H516" i="64"/>
  <c r="H515" i="64"/>
  <c r="H514" i="64"/>
  <c r="H512" i="64"/>
  <c r="H511" i="64"/>
  <c r="H510" i="64"/>
  <c r="H508" i="64"/>
  <c r="H507" i="64"/>
  <c r="H506" i="64"/>
  <c r="H505" i="64"/>
  <c r="H472" i="64"/>
  <c r="H468" i="64"/>
  <c r="H463" i="64"/>
  <c r="H462" i="64"/>
  <c r="H428" i="64"/>
  <c r="H424" i="64"/>
  <c r="H419" i="64"/>
  <c r="H418" i="64"/>
  <c r="H388" i="64"/>
  <c r="H384" i="64"/>
  <c r="H379" i="64"/>
  <c r="H378" i="64"/>
  <c r="H346" i="64"/>
  <c r="H342" i="64"/>
  <c r="H337" i="64"/>
  <c r="H336" i="64"/>
  <c r="H305" i="64"/>
  <c r="H301" i="64"/>
  <c r="H296" i="64"/>
  <c r="H295" i="64"/>
  <c r="H265" i="64"/>
  <c r="H261" i="64"/>
  <c r="H256" i="64"/>
  <c r="H255" i="64"/>
  <c r="H225" i="64"/>
  <c r="H221" i="64"/>
  <c r="H216" i="64"/>
  <c r="H215" i="64"/>
  <c r="H185" i="64"/>
  <c r="H181" i="64"/>
  <c r="H176" i="64"/>
  <c r="H175" i="64"/>
  <c r="H145" i="64"/>
  <c r="H141" i="64"/>
  <c r="H136" i="64"/>
  <c r="H135" i="64"/>
  <c r="H105" i="64"/>
  <c r="H101" i="64"/>
  <c r="H96" i="64"/>
  <c r="H95" i="64"/>
  <c r="H65" i="64"/>
  <c r="H61" i="64"/>
  <c r="H56" i="64"/>
  <c r="H55" i="64"/>
  <c r="H25" i="64"/>
  <c r="H21" i="64"/>
  <c r="H509" i="64" s="1"/>
  <c r="H16" i="64"/>
  <c r="H504" i="64" s="1"/>
  <c r="H15" i="64"/>
  <c r="H503" i="64" s="1"/>
  <c r="H509" i="66" l="1"/>
  <c r="H504" i="65"/>
  <c r="H504" i="120"/>
  <c r="K504" i="134"/>
  <c r="H509" i="65"/>
  <c r="H509" i="120"/>
  <c r="H513" i="65"/>
  <c r="H513" i="66"/>
  <c r="H513" i="120"/>
  <c r="H513" i="64"/>
  <c r="H503" i="122"/>
  <c r="H15" i="65"/>
  <c r="H503" i="65" s="1"/>
  <c r="H15" i="120"/>
  <c r="H503" i="120"/>
  <c r="K15" i="134"/>
  <c r="R15" i="134"/>
  <c r="R503" i="134" s="1"/>
  <c r="R504" i="134"/>
  <c r="M503" i="134"/>
  <c r="L503" i="134"/>
  <c r="R513" i="134"/>
  <c r="C503" i="134"/>
  <c r="R509" i="134"/>
  <c r="K503" i="134"/>
  <c r="K513" i="134"/>
  <c r="K509" i="134"/>
  <c r="H503" i="66"/>
  <c r="H504" i="66"/>
  <c r="Q522" i="133"/>
  <c r="P522" i="133"/>
  <c r="M522" i="133"/>
  <c r="L522" i="133"/>
  <c r="J522" i="133"/>
  <c r="I522" i="133"/>
  <c r="F522" i="133"/>
  <c r="E522" i="133"/>
  <c r="D522" i="133"/>
  <c r="C522" i="133"/>
  <c r="S521" i="133"/>
  <c r="Q521" i="133"/>
  <c r="P521" i="133"/>
  <c r="M521" i="133"/>
  <c r="L521" i="133"/>
  <c r="J521" i="133"/>
  <c r="I521" i="133"/>
  <c r="F521" i="133"/>
  <c r="E521" i="133"/>
  <c r="D521" i="133"/>
  <c r="C521" i="133"/>
  <c r="S520" i="133"/>
  <c r="Q520" i="133"/>
  <c r="P520" i="133"/>
  <c r="M520" i="133"/>
  <c r="L520" i="133"/>
  <c r="J520" i="133"/>
  <c r="I520" i="133"/>
  <c r="F520" i="133"/>
  <c r="E520" i="133"/>
  <c r="D520" i="133"/>
  <c r="C520" i="133"/>
  <c r="S519" i="133"/>
  <c r="Q519" i="133"/>
  <c r="P519" i="133"/>
  <c r="M519" i="133"/>
  <c r="L519" i="133"/>
  <c r="J519" i="133"/>
  <c r="I519" i="133"/>
  <c r="F519" i="133"/>
  <c r="E519" i="133"/>
  <c r="D519" i="133"/>
  <c r="C519" i="133"/>
  <c r="S518" i="133"/>
  <c r="Q518" i="133"/>
  <c r="P518" i="133"/>
  <c r="M518" i="133"/>
  <c r="L518" i="133"/>
  <c r="J518" i="133"/>
  <c r="I518" i="133"/>
  <c r="F518" i="133"/>
  <c r="E518" i="133"/>
  <c r="D518" i="133"/>
  <c r="C518" i="133"/>
  <c r="S517" i="133"/>
  <c r="Q517" i="133"/>
  <c r="P517" i="133"/>
  <c r="M517" i="133"/>
  <c r="L517" i="133"/>
  <c r="J517" i="133"/>
  <c r="I517" i="133"/>
  <c r="F517" i="133"/>
  <c r="E517" i="133"/>
  <c r="D517" i="133"/>
  <c r="C517" i="133"/>
  <c r="Q516" i="133"/>
  <c r="P516" i="133"/>
  <c r="M516" i="133"/>
  <c r="L516" i="133"/>
  <c r="J516" i="133"/>
  <c r="I516" i="133"/>
  <c r="F516" i="133"/>
  <c r="E516" i="133"/>
  <c r="D516" i="133"/>
  <c r="C516" i="133"/>
  <c r="Q515" i="133"/>
  <c r="P515" i="133"/>
  <c r="M515" i="133"/>
  <c r="L515" i="133"/>
  <c r="J515" i="133"/>
  <c r="I515" i="133"/>
  <c r="F515" i="133"/>
  <c r="E515" i="133"/>
  <c r="D515" i="133"/>
  <c r="C515" i="133"/>
  <c r="Q514" i="133"/>
  <c r="P514" i="133"/>
  <c r="M514" i="133"/>
  <c r="L514" i="133"/>
  <c r="J514" i="133"/>
  <c r="I514" i="133"/>
  <c r="F514" i="133"/>
  <c r="E514" i="133"/>
  <c r="D514" i="133"/>
  <c r="C514" i="133"/>
  <c r="Q512" i="133"/>
  <c r="P512" i="133"/>
  <c r="M512" i="133"/>
  <c r="L512" i="133"/>
  <c r="J512" i="133"/>
  <c r="I512" i="133"/>
  <c r="F512" i="133"/>
  <c r="E512" i="133"/>
  <c r="D512" i="133"/>
  <c r="C512" i="133"/>
  <c r="Q511" i="133"/>
  <c r="P511" i="133"/>
  <c r="N511" i="133"/>
  <c r="M511" i="133"/>
  <c r="L511" i="133"/>
  <c r="J511" i="133"/>
  <c r="I511" i="133"/>
  <c r="G511" i="133"/>
  <c r="F511" i="133"/>
  <c r="E511" i="133"/>
  <c r="D511" i="133"/>
  <c r="C511" i="133"/>
  <c r="Q510" i="133"/>
  <c r="P510" i="133"/>
  <c r="N510" i="133"/>
  <c r="M510" i="133"/>
  <c r="L510" i="133"/>
  <c r="J510" i="133"/>
  <c r="I510" i="133"/>
  <c r="G510" i="133"/>
  <c r="F510" i="133"/>
  <c r="E510" i="133"/>
  <c r="D510" i="133"/>
  <c r="C510" i="133"/>
  <c r="Q508" i="133"/>
  <c r="P508" i="133"/>
  <c r="O508" i="133"/>
  <c r="N508" i="133"/>
  <c r="M508" i="133"/>
  <c r="L508" i="133"/>
  <c r="J508" i="133"/>
  <c r="I508" i="133"/>
  <c r="H508" i="133"/>
  <c r="G508" i="133"/>
  <c r="F508" i="133"/>
  <c r="E508" i="133"/>
  <c r="D508" i="133"/>
  <c r="C508" i="133"/>
  <c r="Q507" i="133"/>
  <c r="P507" i="133"/>
  <c r="O507" i="133"/>
  <c r="N507" i="133"/>
  <c r="M507" i="133"/>
  <c r="L507" i="133"/>
  <c r="J507" i="133"/>
  <c r="I507" i="133"/>
  <c r="H507" i="133"/>
  <c r="G507" i="133"/>
  <c r="F507" i="133"/>
  <c r="E507" i="133"/>
  <c r="D507" i="133"/>
  <c r="C507" i="133"/>
  <c r="Q506" i="133"/>
  <c r="P506" i="133"/>
  <c r="O506" i="133"/>
  <c r="N506" i="133"/>
  <c r="M506" i="133"/>
  <c r="L506" i="133"/>
  <c r="J506" i="133"/>
  <c r="I506" i="133"/>
  <c r="H506" i="133"/>
  <c r="G506" i="133"/>
  <c r="F506" i="133"/>
  <c r="E506" i="133"/>
  <c r="D506" i="133"/>
  <c r="C506" i="133"/>
  <c r="Q505" i="133"/>
  <c r="P505" i="133"/>
  <c r="O505" i="133"/>
  <c r="N505" i="133"/>
  <c r="M505" i="133"/>
  <c r="L505" i="133"/>
  <c r="J505" i="133"/>
  <c r="I505" i="133"/>
  <c r="H505" i="133"/>
  <c r="G505" i="133"/>
  <c r="F505" i="133"/>
  <c r="E505" i="133"/>
  <c r="D505" i="133"/>
  <c r="C505" i="133"/>
  <c r="E503" i="133"/>
  <c r="D503" i="133"/>
  <c r="R481" i="133"/>
  <c r="K481" i="133"/>
  <c r="R480" i="133"/>
  <c r="K480" i="133"/>
  <c r="R479" i="133"/>
  <c r="K479" i="133"/>
  <c r="R478" i="133"/>
  <c r="K478" i="133"/>
  <c r="R477" i="133"/>
  <c r="K477" i="133"/>
  <c r="R476" i="133"/>
  <c r="K476" i="133"/>
  <c r="R475" i="133"/>
  <c r="K475" i="133"/>
  <c r="R474" i="133"/>
  <c r="K474" i="133"/>
  <c r="R473" i="133"/>
  <c r="K473" i="133"/>
  <c r="Q472" i="133"/>
  <c r="P472" i="133"/>
  <c r="M472" i="133"/>
  <c r="L472" i="133"/>
  <c r="J472" i="133"/>
  <c r="I472" i="133"/>
  <c r="F472" i="133"/>
  <c r="E472" i="133"/>
  <c r="D472" i="133"/>
  <c r="C472" i="133"/>
  <c r="R471" i="133"/>
  <c r="K471" i="133"/>
  <c r="R470" i="133"/>
  <c r="K470" i="133"/>
  <c r="R469" i="133"/>
  <c r="K469" i="133"/>
  <c r="Q468" i="133"/>
  <c r="P468" i="133"/>
  <c r="N468" i="133"/>
  <c r="M468" i="133"/>
  <c r="L468" i="133"/>
  <c r="J468" i="133"/>
  <c r="I468" i="133"/>
  <c r="G468" i="133"/>
  <c r="F468" i="133"/>
  <c r="E468" i="133"/>
  <c r="D468" i="133"/>
  <c r="C468" i="133"/>
  <c r="R467" i="133"/>
  <c r="K467" i="133"/>
  <c r="R466" i="133"/>
  <c r="K466" i="133"/>
  <c r="R465" i="133"/>
  <c r="K465" i="133"/>
  <c r="R464" i="133"/>
  <c r="K464" i="133"/>
  <c r="Q463" i="133"/>
  <c r="Q462" i="133" s="1"/>
  <c r="P463" i="133"/>
  <c r="P462" i="133" s="1"/>
  <c r="O463" i="133"/>
  <c r="N463" i="133"/>
  <c r="M463" i="133"/>
  <c r="M462" i="133" s="1"/>
  <c r="L463" i="133"/>
  <c r="L462" i="133" s="1"/>
  <c r="J463" i="133"/>
  <c r="J462" i="133" s="1"/>
  <c r="I463" i="133"/>
  <c r="I462" i="133" s="1"/>
  <c r="H463" i="133"/>
  <c r="H462" i="133" s="1"/>
  <c r="G463" i="133"/>
  <c r="F463" i="133"/>
  <c r="E463" i="133"/>
  <c r="D463" i="133"/>
  <c r="C463" i="133"/>
  <c r="O462" i="133"/>
  <c r="N462" i="133"/>
  <c r="G462" i="133"/>
  <c r="F462" i="133"/>
  <c r="C462" i="133"/>
  <c r="R437" i="133"/>
  <c r="K437" i="133"/>
  <c r="R436" i="133"/>
  <c r="K436" i="133"/>
  <c r="R435" i="133"/>
  <c r="K435" i="133"/>
  <c r="R434" i="133"/>
  <c r="K434" i="133"/>
  <c r="R433" i="133"/>
  <c r="K433" i="133"/>
  <c r="R432" i="133"/>
  <c r="K432" i="133"/>
  <c r="R431" i="133"/>
  <c r="K431" i="133"/>
  <c r="R430" i="133"/>
  <c r="K430" i="133"/>
  <c r="R429" i="133"/>
  <c r="K429" i="133"/>
  <c r="Q428" i="133"/>
  <c r="P428" i="133"/>
  <c r="M428" i="133"/>
  <c r="L428" i="133"/>
  <c r="F428" i="133"/>
  <c r="E428" i="133"/>
  <c r="D428" i="133"/>
  <c r="C428" i="133"/>
  <c r="R427" i="133"/>
  <c r="K427" i="133"/>
  <c r="R426" i="133"/>
  <c r="K426" i="133"/>
  <c r="R425" i="133"/>
  <c r="K425" i="133"/>
  <c r="Q424" i="133"/>
  <c r="P424" i="133"/>
  <c r="N424" i="133"/>
  <c r="M424" i="133"/>
  <c r="L424" i="133"/>
  <c r="I424" i="133"/>
  <c r="G424" i="133"/>
  <c r="F424" i="133"/>
  <c r="E424" i="133"/>
  <c r="D424" i="133"/>
  <c r="C424" i="133"/>
  <c r="V423" i="133"/>
  <c r="R423" i="133"/>
  <c r="K423" i="133"/>
  <c r="R422" i="133"/>
  <c r="K422" i="133"/>
  <c r="R421" i="133"/>
  <c r="K421" i="133"/>
  <c r="R420" i="133"/>
  <c r="K420" i="133"/>
  <c r="Q419" i="133"/>
  <c r="Q418" i="133" s="1"/>
  <c r="P419" i="133"/>
  <c r="P418" i="133" s="1"/>
  <c r="O419" i="133"/>
  <c r="N419" i="133"/>
  <c r="N418" i="133" s="1"/>
  <c r="M419" i="133"/>
  <c r="M418" i="133" s="1"/>
  <c r="L419" i="133"/>
  <c r="L418" i="133" s="1"/>
  <c r="I419" i="133"/>
  <c r="I418" i="133" s="1"/>
  <c r="H419" i="133"/>
  <c r="H418" i="133" s="1"/>
  <c r="G419" i="133"/>
  <c r="G418" i="133" s="1"/>
  <c r="F419" i="133"/>
  <c r="F418" i="133" s="1"/>
  <c r="C419" i="133"/>
  <c r="O418" i="133"/>
  <c r="R397" i="133"/>
  <c r="K397" i="133"/>
  <c r="R396" i="133"/>
  <c r="K396" i="133"/>
  <c r="R395" i="133"/>
  <c r="K395" i="133"/>
  <c r="R394" i="133"/>
  <c r="K394" i="133"/>
  <c r="R393" i="133"/>
  <c r="K393" i="133"/>
  <c r="R392" i="133"/>
  <c r="K392" i="133"/>
  <c r="R391" i="133"/>
  <c r="K391" i="133"/>
  <c r="R390" i="133"/>
  <c r="K390" i="133"/>
  <c r="R389" i="133"/>
  <c r="K389" i="133"/>
  <c r="Q388" i="133"/>
  <c r="P388" i="133"/>
  <c r="M388" i="133"/>
  <c r="L388" i="133"/>
  <c r="J388" i="133"/>
  <c r="I388" i="133"/>
  <c r="F388" i="133"/>
  <c r="E388" i="133"/>
  <c r="D388" i="133"/>
  <c r="C388" i="133"/>
  <c r="R387" i="133"/>
  <c r="K387" i="133"/>
  <c r="R386" i="133"/>
  <c r="K386" i="133"/>
  <c r="R385" i="133"/>
  <c r="K385" i="133"/>
  <c r="Q384" i="133"/>
  <c r="P384" i="133"/>
  <c r="N384" i="133"/>
  <c r="M384" i="133"/>
  <c r="L384" i="133"/>
  <c r="J384" i="133"/>
  <c r="I384" i="133"/>
  <c r="G384" i="133"/>
  <c r="F384" i="133"/>
  <c r="E384" i="133"/>
  <c r="D384" i="133"/>
  <c r="C384" i="133"/>
  <c r="R383" i="133"/>
  <c r="K383" i="133"/>
  <c r="R382" i="133"/>
  <c r="K382" i="133"/>
  <c r="R381" i="133"/>
  <c r="K381" i="133"/>
  <c r="R380" i="133"/>
  <c r="K380" i="133"/>
  <c r="Q379" i="133"/>
  <c r="Q378" i="133" s="1"/>
  <c r="P379" i="133"/>
  <c r="O379" i="133"/>
  <c r="O378" i="133" s="1"/>
  <c r="N379" i="133"/>
  <c r="M379" i="133"/>
  <c r="M378" i="133" s="1"/>
  <c r="L379" i="133"/>
  <c r="J379" i="133"/>
  <c r="J378" i="133" s="1"/>
  <c r="I379" i="133"/>
  <c r="I378" i="133" s="1"/>
  <c r="H379" i="133"/>
  <c r="H378" i="133" s="1"/>
  <c r="G379" i="133"/>
  <c r="G378" i="133" s="1"/>
  <c r="F379" i="133"/>
  <c r="F378" i="133" s="1"/>
  <c r="E379" i="133"/>
  <c r="D379" i="133"/>
  <c r="C379" i="133"/>
  <c r="P378" i="133"/>
  <c r="N378" i="133"/>
  <c r="L378" i="133"/>
  <c r="C378" i="133"/>
  <c r="R355" i="133"/>
  <c r="K355" i="133"/>
  <c r="R354" i="133"/>
  <c r="K354" i="133"/>
  <c r="R353" i="133"/>
  <c r="K353" i="133"/>
  <c r="R352" i="133"/>
  <c r="K352" i="133"/>
  <c r="R351" i="133"/>
  <c r="K351" i="133"/>
  <c r="R350" i="133"/>
  <c r="K350" i="133"/>
  <c r="R349" i="133"/>
  <c r="K349" i="133"/>
  <c r="R348" i="133"/>
  <c r="K348" i="133"/>
  <c r="R347" i="133"/>
  <c r="K347" i="133"/>
  <c r="Q346" i="133"/>
  <c r="P346" i="133"/>
  <c r="M346" i="133"/>
  <c r="L346" i="133"/>
  <c r="J346" i="133"/>
  <c r="I346" i="133"/>
  <c r="F346" i="133"/>
  <c r="E346" i="133"/>
  <c r="D346" i="133"/>
  <c r="C346" i="133"/>
  <c r="R345" i="133"/>
  <c r="K345" i="133"/>
  <c r="R344" i="133"/>
  <c r="K344" i="133"/>
  <c r="R343" i="133"/>
  <c r="K343" i="133"/>
  <c r="Q342" i="133"/>
  <c r="P342" i="133"/>
  <c r="N342" i="133"/>
  <c r="M342" i="133"/>
  <c r="L342" i="133"/>
  <c r="J342" i="133"/>
  <c r="I342" i="133"/>
  <c r="G342" i="133"/>
  <c r="F342" i="133"/>
  <c r="E342" i="133"/>
  <c r="D342" i="133"/>
  <c r="C342" i="133"/>
  <c r="R341" i="133"/>
  <c r="K341" i="133"/>
  <c r="R340" i="133"/>
  <c r="K340" i="133"/>
  <c r="R339" i="133"/>
  <c r="K339" i="133"/>
  <c r="R338" i="133"/>
  <c r="K338" i="133"/>
  <c r="Q337" i="133"/>
  <c r="Q336" i="133" s="1"/>
  <c r="P337" i="133"/>
  <c r="P336" i="133" s="1"/>
  <c r="O337" i="133"/>
  <c r="N337" i="133"/>
  <c r="M337" i="133"/>
  <c r="L337" i="133"/>
  <c r="J337" i="133"/>
  <c r="J336" i="133" s="1"/>
  <c r="I337" i="133"/>
  <c r="H337" i="133"/>
  <c r="H336" i="133" s="1"/>
  <c r="G337" i="133"/>
  <c r="G336" i="133" s="1"/>
  <c r="F337" i="133"/>
  <c r="F336" i="133" s="1"/>
  <c r="E337" i="133"/>
  <c r="D337" i="133"/>
  <c r="C337" i="133"/>
  <c r="O336" i="133"/>
  <c r="N336" i="133"/>
  <c r="M336" i="133"/>
  <c r="I336" i="133"/>
  <c r="R314" i="133"/>
  <c r="K314" i="133"/>
  <c r="R313" i="133"/>
  <c r="K313" i="133"/>
  <c r="R312" i="133"/>
  <c r="K312" i="133"/>
  <c r="R311" i="133"/>
  <c r="K311" i="133"/>
  <c r="R310" i="133"/>
  <c r="K310" i="133"/>
  <c r="R309" i="133"/>
  <c r="K309" i="133"/>
  <c r="R308" i="133"/>
  <c r="K308" i="133"/>
  <c r="R307" i="133"/>
  <c r="K307" i="133"/>
  <c r="R306" i="133"/>
  <c r="K306" i="133"/>
  <c r="Q305" i="133"/>
  <c r="P305" i="133"/>
  <c r="M305" i="133"/>
  <c r="L305" i="133"/>
  <c r="J305" i="133"/>
  <c r="I305" i="133"/>
  <c r="F305" i="133"/>
  <c r="E305" i="133"/>
  <c r="D305" i="133"/>
  <c r="C305" i="133"/>
  <c r="R304" i="133"/>
  <c r="K304" i="133"/>
  <c r="R303" i="133"/>
  <c r="K303" i="133"/>
  <c r="R302" i="133"/>
  <c r="K302" i="133"/>
  <c r="Q301" i="133"/>
  <c r="P301" i="133"/>
  <c r="N301" i="133"/>
  <c r="M301" i="133"/>
  <c r="L301" i="133"/>
  <c r="J301" i="133"/>
  <c r="I301" i="133"/>
  <c r="G301" i="133"/>
  <c r="F301" i="133"/>
  <c r="E301" i="133"/>
  <c r="D301" i="133"/>
  <c r="C301" i="133"/>
  <c r="R300" i="133"/>
  <c r="K300" i="133"/>
  <c r="R299" i="133"/>
  <c r="K299" i="133"/>
  <c r="R298" i="133"/>
  <c r="K298" i="133"/>
  <c r="R297" i="133"/>
  <c r="K297" i="133"/>
  <c r="Q296" i="133"/>
  <c r="P296" i="133"/>
  <c r="P295" i="133" s="1"/>
  <c r="O296" i="133"/>
  <c r="O295" i="133" s="1"/>
  <c r="N296" i="133"/>
  <c r="N295" i="133" s="1"/>
  <c r="M296" i="133"/>
  <c r="L296" i="133"/>
  <c r="J296" i="133"/>
  <c r="J295" i="133" s="1"/>
  <c r="I296" i="133"/>
  <c r="I295" i="133" s="1"/>
  <c r="H296" i="133"/>
  <c r="G296" i="133"/>
  <c r="G295" i="133" s="1"/>
  <c r="F296" i="133"/>
  <c r="F295" i="133" s="1"/>
  <c r="E296" i="133"/>
  <c r="D296" i="133"/>
  <c r="C296" i="133"/>
  <c r="C295" i="133" s="1"/>
  <c r="Q295" i="133"/>
  <c r="M295" i="133"/>
  <c r="L295" i="133"/>
  <c r="H295" i="133"/>
  <c r="R274" i="133"/>
  <c r="K274" i="133"/>
  <c r="R273" i="133"/>
  <c r="K273" i="133"/>
  <c r="R272" i="133"/>
  <c r="K272" i="133"/>
  <c r="R271" i="133"/>
  <c r="K271" i="133"/>
  <c r="R270" i="133"/>
  <c r="K270" i="133"/>
  <c r="R269" i="133"/>
  <c r="K269" i="133"/>
  <c r="R268" i="133"/>
  <c r="K268" i="133"/>
  <c r="R267" i="133"/>
  <c r="K267" i="133"/>
  <c r="R266" i="133"/>
  <c r="K266" i="133"/>
  <c r="Q265" i="133"/>
  <c r="P265" i="133"/>
  <c r="M265" i="133"/>
  <c r="L265" i="133"/>
  <c r="R265" i="133" s="1"/>
  <c r="J265" i="133"/>
  <c r="I265" i="133"/>
  <c r="F265" i="133"/>
  <c r="E265" i="133"/>
  <c r="D265" i="133"/>
  <c r="C265" i="133"/>
  <c r="R264" i="133"/>
  <c r="K264" i="133"/>
  <c r="R263" i="133"/>
  <c r="K263" i="133"/>
  <c r="R262" i="133"/>
  <c r="K262" i="133"/>
  <c r="Q261" i="133"/>
  <c r="P261" i="133"/>
  <c r="N261" i="133"/>
  <c r="M261" i="133"/>
  <c r="L261" i="133"/>
  <c r="J261" i="133"/>
  <c r="I261" i="133"/>
  <c r="G261" i="133"/>
  <c r="F261" i="133"/>
  <c r="E261" i="133"/>
  <c r="D261" i="133"/>
  <c r="C261" i="133"/>
  <c r="K261" i="133" s="1"/>
  <c r="R260" i="133"/>
  <c r="K260" i="133"/>
  <c r="R259" i="133"/>
  <c r="K259" i="133"/>
  <c r="R258" i="133"/>
  <c r="K258" i="133"/>
  <c r="R257" i="133"/>
  <c r="K257" i="133"/>
  <c r="Q256" i="133"/>
  <c r="P256" i="133"/>
  <c r="O256" i="133"/>
  <c r="O255" i="133" s="1"/>
  <c r="N256" i="133"/>
  <c r="N255" i="133" s="1"/>
  <c r="M256" i="133"/>
  <c r="L256" i="133"/>
  <c r="J256" i="133"/>
  <c r="J255" i="133" s="1"/>
  <c r="I256" i="133"/>
  <c r="I255" i="133" s="1"/>
  <c r="H256" i="133"/>
  <c r="G256" i="133"/>
  <c r="F256" i="133"/>
  <c r="F255" i="133" s="1"/>
  <c r="E256" i="133"/>
  <c r="D256" i="133"/>
  <c r="C256" i="133"/>
  <c r="C255" i="133" s="1"/>
  <c r="Q255" i="133"/>
  <c r="P255" i="133"/>
  <c r="M255" i="133"/>
  <c r="L255" i="133"/>
  <c r="H255" i="133"/>
  <c r="G255" i="133"/>
  <c r="R234" i="133"/>
  <c r="K234" i="133"/>
  <c r="R233" i="133"/>
  <c r="K233" i="133"/>
  <c r="R232" i="133"/>
  <c r="K232" i="133"/>
  <c r="R231" i="133"/>
  <c r="K231" i="133"/>
  <c r="R230" i="133"/>
  <c r="K230" i="133"/>
  <c r="R229" i="133"/>
  <c r="K229" i="133"/>
  <c r="R228" i="133"/>
  <c r="K228" i="133"/>
  <c r="R227" i="133"/>
  <c r="K227" i="133"/>
  <c r="R226" i="133"/>
  <c r="K226" i="133"/>
  <c r="Q225" i="133"/>
  <c r="P225" i="133"/>
  <c r="M225" i="133"/>
  <c r="L225" i="133"/>
  <c r="J225" i="133"/>
  <c r="I225" i="133"/>
  <c r="F225" i="133"/>
  <c r="E225" i="133"/>
  <c r="D225" i="133"/>
  <c r="C225" i="133"/>
  <c r="R224" i="133"/>
  <c r="K224" i="133"/>
  <c r="R223" i="133"/>
  <c r="K223" i="133"/>
  <c r="R222" i="133"/>
  <c r="K222" i="133"/>
  <c r="Q221" i="133"/>
  <c r="P221" i="133"/>
  <c r="N221" i="133"/>
  <c r="M221" i="133"/>
  <c r="L221" i="133"/>
  <c r="J221" i="133"/>
  <c r="I221" i="133"/>
  <c r="G221" i="133"/>
  <c r="F221" i="133"/>
  <c r="E221" i="133"/>
  <c r="D221" i="133"/>
  <c r="C221" i="133"/>
  <c r="R220" i="133"/>
  <c r="K220" i="133"/>
  <c r="R219" i="133"/>
  <c r="K219" i="133"/>
  <c r="R218" i="133"/>
  <c r="K218" i="133"/>
  <c r="R217" i="133"/>
  <c r="K217" i="133"/>
  <c r="Q216" i="133"/>
  <c r="Q215" i="133" s="1"/>
  <c r="P216" i="133"/>
  <c r="P215" i="133" s="1"/>
  <c r="O216" i="133"/>
  <c r="N216" i="133"/>
  <c r="M216" i="133"/>
  <c r="M215" i="133" s="1"/>
  <c r="L216" i="133"/>
  <c r="L215" i="133" s="1"/>
  <c r="J216" i="133"/>
  <c r="I216" i="133"/>
  <c r="I215" i="133" s="1"/>
  <c r="H216" i="133"/>
  <c r="H215" i="133" s="1"/>
  <c r="G216" i="133"/>
  <c r="F216" i="133"/>
  <c r="E216" i="133"/>
  <c r="D216" i="133"/>
  <c r="C216" i="133"/>
  <c r="C215" i="133" s="1"/>
  <c r="O215" i="133"/>
  <c r="N215" i="133"/>
  <c r="G215" i="133"/>
  <c r="R194" i="133"/>
  <c r="K194" i="133"/>
  <c r="R193" i="133"/>
  <c r="K193" i="133"/>
  <c r="R192" i="133"/>
  <c r="K192" i="133"/>
  <c r="R191" i="133"/>
  <c r="K191" i="133"/>
  <c r="R190" i="133"/>
  <c r="K190" i="133"/>
  <c r="R189" i="133"/>
  <c r="K189" i="133"/>
  <c r="R188" i="133"/>
  <c r="K188" i="133"/>
  <c r="R187" i="133"/>
  <c r="K187" i="133"/>
  <c r="R186" i="133"/>
  <c r="K186" i="133"/>
  <c r="Q185" i="133"/>
  <c r="P185" i="133"/>
  <c r="M185" i="133"/>
  <c r="L185" i="133"/>
  <c r="K185" i="133"/>
  <c r="J185" i="133"/>
  <c r="I185" i="133"/>
  <c r="F185" i="133"/>
  <c r="E185" i="133"/>
  <c r="D185" i="133"/>
  <c r="C185" i="133"/>
  <c r="R184" i="133"/>
  <c r="K184" i="133"/>
  <c r="R183" i="133"/>
  <c r="K183" i="133"/>
  <c r="R182" i="133"/>
  <c r="K182" i="133"/>
  <c r="Q181" i="133"/>
  <c r="P181" i="133"/>
  <c r="N181" i="133"/>
  <c r="M181" i="133"/>
  <c r="L181" i="133"/>
  <c r="J181" i="133"/>
  <c r="I181" i="133"/>
  <c r="G181" i="133"/>
  <c r="F181" i="133"/>
  <c r="E181" i="133"/>
  <c r="D181" i="133"/>
  <c r="C181" i="133"/>
  <c r="R180" i="133"/>
  <c r="K180" i="133"/>
  <c r="R179" i="133"/>
  <c r="K179" i="133"/>
  <c r="R178" i="133"/>
  <c r="K178" i="133"/>
  <c r="R177" i="133"/>
  <c r="K177" i="133"/>
  <c r="Q176" i="133"/>
  <c r="P176" i="133"/>
  <c r="O176" i="133"/>
  <c r="O175" i="133" s="1"/>
  <c r="N176" i="133"/>
  <c r="N175" i="133" s="1"/>
  <c r="M176" i="133"/>
  <c r="L176" i="133"/>
  <c r="J176" i="133"/>
  <c r="I176" i="133"/>
  <c r="I175" i="133" s="1"/>
  <c r="H176" i="133"/>
  <c r="G176" i="133"/>
  <c r="G175" i="133" s="1"/>
  <c r="F176" i="133"/>
  <c r="F175" i="133" s="1"/>
  <c r="E176" i="133"/>
  <c r="D176" i="133"/>
  <c r="C176" i="133"/>
  <c r="Q175" i="133"/>
  <c r="P175" i="133"/>
  <c r="M175" i="133"/>
  <c r="L175" i="133"/>
  <c r="J175" i="133"/>
  <c r="H175" i="133"/>
  <c r="C175" i="133"/>
  <c r="R154" i="133"/>
  <c r="K154" i="133"/>
  <c r="R153" i="133"/>
  <c r="K153" i="133"/>
  <c r="R152" i="133"/>
  <c r="K152" i="133"/>
  <c r="R151" i="133"/>
  <c r="K151" i="133"/>
  <c r="R150" i="133"/>
  <c r="K150" i="133"/>
  <c r="R149" i="133"/>
  <c r="K149" i="133"/>
  <c r="R148" i="133"/>
  <c r="K148" i="133"/>
  <c r="R147" i="133"/>
  <c r="K147" i="133"/>
  <c r="R146" i="133"/>
  <c r="K146" i="133"/>
  <c r="Q145" i="133"/>
  <c r="P145" i="133"/>
  <c r="M145" i="133"/>
  <c r="L145" i="133"/>
  <c r="J145" i="133"/>
  <c r="I145" i="133"/>
  <c r="F145" i="133"/>
  <c r="E145" i="133"/>
  <c r="D145" i="133"/>
  <c r="C145" i="133"/>
  <c r="R144" i="133"/>
  <c r="K144" i="133"/>
  <c r="R143" i="133"/>
  <c r="K143" i="133"/>
  <c r="R142" i="133"/>
  <c r="K142" i="133"/>
  <c r="Q141" i="133"/>
  <c r="P141" i="133"/>
  <c r="N141" i="133"/>
  <c r="M141" i="133"/>
  <c r="L141" i="133"/>
  <c r="J141" i="133"/>
  <c r="I141" i="133"/>
  <c r="G141" i="133"/>
  <c r="F141" i="133"/>
  <c r="E141" i="133"/>
  <c r="D141" i="133"/>
  <c r="C141" i="133"/>
  <c r="R140" i="133"/>
  <c r="K140" i="133"/>
  <c r="R139" i="133"/>
  <c r="K139" i="133"/>
  <c r="R138" i="133"/>
  <c r="K138" i="133"/>
  <c r="R137" i="133"/>
  <c r="K137" i="133"/>
  <c r="Q136" i="133"/>
  <c r="Q135" i="133" s="1"/>
  <c r="P136" i="133"/>
  <c r="P135" i="133" s="1"/>
  <c r="O136" i="133"/>
  <c r="N136" i="133"/>
  <c r="M136" i="133"/>
  <c r="L136" i="133"/>
  <c r="J136" i="133"/>
  <c r="J135" i="133" s="1"/>
  <c r="I136" i="133"/>
  <c r="H136" i="133"/>
  <c r="H135" i="133" s="1"/>
  <c r="G136" i="133"/>
  <c r="G135" i="133" s="1"/>
  <c r="F136" i="133"/>
  <c r="F135" i="133" s="1"/>
  <c r="E136" i="133"/>
  <c r="D136" i="133"/>
  <c r="C136" i="133"/>
  <c r="C135" i="133" s="1"/>
  <c r="O135" i="133"/>
  <c r="N135" i="133"/>
  <c r="M135" i="133"/>
  <c r="I135" i="133"/>
  <c r="R114" i="133"/>
  <c r="K114" i="133"/>
  <c r="R113" i="133"/>
  <c r="K113" i="133"/>
  <c r="R112" i="133"/>
  <c r="K112" i="133"/>
  <c r="R111" i="133"/>
  <c r="K111" i="133"/>
  <c r="R110" i="133"/>
  <c r="K110" i="133"/>
  <c r="R109" i="133"/>
  <c r="K109" i="133"/>
  <c r="R108" i="133"/>
  <c r="K108" i="133"/>
  <c r="R107" i="133"/>
  <c r="K107" i="133"/>
  <c r="R106" i="133"/>
  <c r="K106" i="133"/>
  <c r="Q105" i="133"/>
  <c r="P105" i="133"/>
  <c r="M105" i="133"/>
  <c r="L105" i="133"/>
  <c r="J105" i="133"/>
  <c r="I105" i="133"/>
  <c r="F105" i="133"/>
  <c r="E105" i="133"/>
  <c r="D105" i="133"/>
  <c r="C105" i="133"/>
  <c r="R104" i="133"/>
  <c r="K104" i="133"/>
  <c r="R103" i="133"/>
  <c r="K103" i="133"/>
  <c r="R102" i="133"/>
  <c r="K102" i="133"/>
  <c r="Q101" i="133"/>
  <c r="P101" i="133"/>
  <c r="N101" i="133"/>
  <c r="M101" i="133"/>
  <c r="L101" i="133"/>
  <c r="R101" i="133" s="1"/>
  <c r="J101" i="133"/>
  <c r="I101" i="133"/>
  <c r="G101" i="133"/>
  <c r="F101" i="133"/>
  <c r="E101" i="133"/>
  <c r="D101" i="133"/>
  <c r="C101" i="133"/>
  <c r="R100" i="133"/>
  <c r="K100" i="133"/>
  <c r="R99" i="133"/>
  <c r="K99" i="133"/>
  <c r="R98" i="133"/>
  <c r="K98" i="133"/>
  <c r="R97" i="133"/>
  <c r="K97" i="133"/>
  <c r="Q96" i="133"/>
  <c r="Q95" i="133" s="1"/>
  <c r="P96" i="133"/>
  <c r="O96" i="133"/>
  <c r="O95" i="133" s="1"/>
  <c r="N96" i="133"/>
  <c r="M96" i="133"/>
  <c r="M95" i="133" s="1"/>
  <c r="L96" i="133"/>
  <c r="J96" i="133"/>
  <c r="J95" i="133" s="1"/>
  <c r="I96" i="133"/>
  <c r="I95" i="133" s="1"/>
  <c r="H96" i="133"/>
  <c r="H95" i="133" s="1"/>
  <c r="G96" i="133"/>
  <c r="G95" i="133" s="1"/>
  <c r="F96" i="133"/>
  <c r="E96" i="133"/>
  <c r="D96" i="133"/>
  <c r="C96" i="133"/>
  <c r="C95" i="133" s="1"/>
  <c r="P95" i="133"/>
  <c r="N95" i="133"/>
  <c r="L95" i="133"/>
  <c r="F95" i="133"/>
  <c r="R74" i="133"/>
  <c r="K74" i="133"/>
  <c r="R73" i="133"/>
  <c r="K73" i="133"/>
  <c r="R72" i="133"/>
  <c r="K72" i="133"/>
  <c r="R71" i="133"/>
  <c r="K71" i="133"/>
  <c r="R70" i="133"/>
  <c r="K70" i="133"/>
  <c r="R69" i="133"/>
  <c r="K69" i="133"/>
  <c r="R68" i="133"/>
  <c r="K68" i="133"/>
  <c r="R67" i="133"/>
  <c r="K67" i="133"/>
  <c r="R66" i="133"/>
  <c r="K66" i="133"/>
  <c r="P65" i="133"/>
  <c r="M65" i="133"/>
  <c r="L65" i="133"/>
  <c r="J65" i="133"/>
  <c r="I65" i="133"/>
  <c r="F65" i="133"/>
  <c r="E65" i="133"/>
  <c r="D65" i="133"/>
  <c r="C65" i="133"/>
  <c r="R64" i="133"/>
  <c r="K64" i="133"/>
  <c r="R63" i="133"/>
  <c r="K63" i="133"/>
  <c r="R62" i="133"/>
  <c r="K62" i="133"/>
  <c r="Q61" i="133"/>
  <c r="P61" i="133"/>
  <c r="N61" i="133"/>
  <c r="M61" i="133"/>
  <c r="R61" i="133" s="1"/>
  <c r="L61" i="133"/>
  <c r="J61" i="133"/>
  <c r="I61" i="133"/>
  <c r="G61" i="133"/>
  <c r="F61" i="133"/>
  <c r="E61" i="133"/>
  <c r="D61" i="133"/>
  <c r="C61" i="133"/>
  <c r="K61" i="133" s="1"/>
  <c r="R60" i="133"/>
  <c r="K60" i="133"/>
  <c r="R59" i="133"/>
  <c r="K59" i="133"/>
  <c r="R58" i="133"/>
  <c r="K58" i="133"/>
  <c r="R57" i="133"/>
  <c r="K57" i="133"/>
  <c r="Q56" i="133"/>
  <c r="P56" i="133"/>
  <c r="O56" i="133"/>
  <c r="O55" i="133" s="1"/>
  <c r="N56" i="133"/>
  <c r="N55" i="133" s="1"/>
  <c r="M56" i="133"/>
  <c r="L56" i="133"/>
  <c r="J56" i="133"/>
  <c r="J55" i="133" s="1"/>
  <c r="I56" i="133"/>
  <c r="I55" i="133" s="1"/>
  <c r="H56" i="133"/>
  <c r="H55" i="133" s="1"/>
  <c r="G56" i="133"/>
  <c r="F56" i="133"/>
  <c r="E56" i="133"/>
  <c r="D56" i="133"/>
  <c r="C56" i="133"/>
  <c r="C55" i="133" s="1"/>
  <c r="Q55" i="133"/>
  <c r="P55" i="133"/>
  <c r="M55" i="133"/>
  <c r="L55" i="133"/>
  <c r="G55" i="133"/>
  <c r="F55" i="133"/>
  <c r="U48" i="133"/>
  <c r="U88" i="133" s="1"/>
  <c r="U496" i="133" s="1"/>
  <c r="T48" i="133"/>
  <c r="T88" i="133" s="1"/>
  <c r="T128" i="133" s="1"/>
  <c r="T168" i="133" s="1"/>
  <c r="T208" i="133" s="1"/>
  <c r="T248" i="133" s="1"/>
  <c r="T288" i="133" s="1"/>
  <c r="T329" i="133" s="1"/>
  <c r="T371" i="133" s="1"/>
  <c r="T411" i="133" s="1"/>
  <c r="T455" i="133" s="1"/>
  <c r="R48" i="133"/>
  <c r="R88" i="133" s="1"/>
  <c r="U47" i="133"/>
  <c r="U495" i="133" s="1"/>
  <c r="T47" i="133"/>
  <c r="T87" i="133" s="1"/>
  <c r="T495" i="133" s="1"/>
  <c r="R47" i="133"/>
  <c r="R87" i="133" s="1"/>
  <c r="R127" i="133" s="1"/>
  <c r="R167" i="133" s="1"/>
  <c r="R207" i="133" s="1"/>
  <c r="R247" i="133" s="1"/>
  <c r="R287" i="133" s="1"/>
  <c r="R328" i="133" s="1"/>
  <c r="R370" i="133" s="1"/>
  <c r="R410" i="133" s="1"/>
  <c r="R454" i="133" s="1"/>
  <c r="R34" i="133"/>
  <c r="K34" i="133"/>
  <c r="R33" i="133"/>
  <c r="K33" i="133"/>
  <c r="R32" i="133"/>
  <c r="K32" i="133"/>
  <c r="R31" i="133"/>
  <c r="K31" i="133"/>
  <c r="R30" i="133"/>
  <c r="K30" i="133"/>
  <c r="K518" i="133" s="1"/>
  <c r="R29" i="133"/>
  <c r="K29" i="133"/>
  <c r="R28" i="133"/>
  <c r="K28" i="133"/>
  <c r="K516" i="133" s="1"/>
  <c r="R27" i="133"/>
  <c r="K27" i="133"/>
  <c r="R26" i="133"/>
  <c r="K26" i="133"/>
  <c r="K514" i="133" s="1"/>
  <c r="Q25" i="133"/>
  <c r="P25" i="133"/>
  <c r="M25" i="133"/>
  <c r="L25" i="133"/>
  <c r="J25" i="133"/>
  <c r="I25" i="133"/>
  <c r="F25" i="133"/>
  <c r="E25" i="133"/>
  <c r="D25" i="133"/>
  <c r="C25" i="133"/>
  <c r="R24" i="133"/>
  <c r="K24" i="133"/>
  <c r="R23" i="133"/>
  <c r="K23" i="133"/>
  <c r="R22" i="133"/>
  <c r="K22" i="133"/>
  <c r="Q21" i="133"/>
  <c r="P21" i="133"/>
  <c r="N21" i="133"/>
  <c r="M21" i="133"/>
  <c r="L21" i="133"/>
  <c r="J21" i="133"/>
  <c r="I21" i="133"/>
  <c r="G21" i="133"/>
  <c r="F21" i="133"/>
  <c r="C21" i="133"/>
  <c r="R20" i="133"/>
  <c r="K20" i="133"/>
  <c r="K508" i="133" s="1"/>
  <c r="R19" i="133"/>
  <c r="K19" i="133"/>
  <c r="R18" i="133"/>
  <c r="K18" i="133"/>
  <c r="K506" i="133" s="1"/>
  <c r="R17" i="133"/>
  <c r="K17" i="133"/>
  <c r="Q16" i="133"/>
  <c r="P16" i="133"/>
  <c r="P15" i="133" s="1"/>
  <c r="O16" i="133"/>
  <c r="N16" i="133"/>
  <c r="M16" i="133"/>
  <c r="L16" i="133"/>
  <c r="L15" i="133" s="1"/>
  <c r="J16" i="133"/>
  <c r="I16" i="133"/>
  <c r="H16" i="133"/>
  <c r="H15" i="133" s="1"/>
  <c r="G16" i="133"/>
  <c r="G15" i="133" s="1"/>
  <c r="F16" i="133"/>
  <c r="E16" i="133"/>
  <c r="D16" i="133"/>
  <c r="C16" i="133"/>
  <c r="C15" i="133" s="1"/>
  <c r="O15" i="133"/>
  <c r="N15" i="133"/>
  <c r="J15" i="133"/>
  <c r="F15" i="133"/>
  <c r="Q8" i="133"/>
  <c r="Q329" i="133" s="1"/>
  <c r="Q7" i="133"/>
  <c r="Q328" i="133" s="1"/>
  <c r="Q207" i="133" s="1"/>
  <c r="Q127" i="133" s="1"/>
  <c r="Q370" i="133" s="1"/>
  <c r="Q247" i="133" s="1"/>
  <c r="Q287" i="133" s="1"/>
  <c r="Q167" i="133" s="1"/>
  <c r="Q454" i="133" s="1"/>
  <c r="Q410" i="133" s="1"/>
  <c r="Q47" i="133" s="1"/>
  <c r="R136" i="133" l="1"/>
  <c r="K337" i="133"/>
  <c r="R337" i="133"/>
  <c r="R221" i="133"/>
  <c r="I504" i="133"/>
  <c r="K507" i="133"/>
  <c r="J509" i="133"/>
  <c r="I513" i="133"/>
  <c r="K515" i="133"/>
  <c r="K424" i="133"/>
  <c r="Q504" i="133"/>
  <c r="F513" i="133"/>
  <c r="K505" i="133"/>
  <c r="C509" i="133"/>
  <c r="K511" i="133"/>
  <c r="K517" i="133"/>
  <c r="K519" i="133"/>
  <c r="K521" i="133"/>
  <c r="R521" i="133"/>
  <c r="R301" i="133"/>
  <c r="R305" i="133"/>
  <c r="K388" i="133"/>
  <c r="K472" i="133"/>
  <c r="R55" i="133"/>
  <c r="R508" i="133"/>
  <c r="F509" i="133"/>
  <c r="R519" i="133"/>
  <c r="K255" i="133"/>
  <c r="R418" i="133"/>
  <c r="R495" i="133"/>
  <c r="K101" i="133"/>
  <c r="K141" i="133"/>
  <c r="K145" i="133"/>
  <c r="K468" i="133"/>
  <c r="K21" i="133"/>
  <c r="R56" i="133"/>
  <c r="D509" i="133"/>
  <c r="F504" i="133"/>
  <c r="J504" i="133"/>
  <c r="R256" i="133"/>
  <c r="K265" i="133"/>
  <c r="R296" i="133"/>
  <c r="C336" i="133"/>
  <c r="K336" i="133" s="1"/>
  <c r="K342" i="133"/>
  <c r="R342" i="133"/>
  <c r="R346" i="133"/>
  <c r="K384" i="133"/>
  <c r="R424" i="133"/>
  <c r="R472" i="133"/>
  <c r="G509" i="133"/>
  <c r="E509" i="133"/>
  <c r="K105" i="133"/>
  <c r="R176" i="133"/>
  <c r="K225" i="133"/>
  <c r="R261" i="133"/>
  <c r="K305" i="133"/>
  <c r="K428" i="133"/>
  <c r="P509" i="133"/>
  <c r="R384" i="133"/>
  <c r="R255" i="133"/>
  <c r="M504" i="133"/>
  <c r="R145" i="133"/>
  <c r="R515" i="133"/>
  <c r="R141" i="133"/>
  <c r="R510" i="133"/>
  <c r="R185" i="133"/>
  <c r="N503" i="133"/>
  <c r="N504" i="133"/>
  <c r="R517" i="133"/>
  <c r="R175" i="133"/>
  <c r="R225" i="133"/>
  <c r="R512" i="133"/>
  <c r="R295" i="133"/>
  <c r="R506" i="133"/>
  <c r="K95" i="133"/>
  <c r="P503" i="133"/>
  <c r="C513" i="133"/>
  <c r="K25" i="133"/>
  <c r="H503" i="133"/>
  <c r="M15" i="133"/>
  <c r="M503" i="133" s="1"/>
  <c r="Q15" i="133"/>
  <c r="Q503" i="133" s="1"/>
  <c r="O504" i="133"/>
  <c r="L509" i="133"/>
  <c r="R21" i="133"/>
  <c r="Q509" i="133"/>
  <c r="R511" i="133"/>
  <c r="Q513" i="133"/>
  <c r="R505" i="133"/>
  <c r="R507" i="133"/>
  <c r="D504" i="133"/>
  <c r="R96" i="133"/>
  <c r="T127" i="133"/>
  <c r="T167" i="133" s="1"/>
  <c r="T207" i="133" s="1"/>
  <c r="T247" i="133" s="1"/>
  <c r="T287" i="133" s="1"/>
  <c r="T328" i="133" s="1"/>
  <c r="T370" i="133" s="1"/>
  <c r="T410" i="133" s="1"/>
  <c r="T454" i="133" s="1"/>
  <c r="L135" i="133"/>
  <c r="R135" i="133" s="1"/>
  <c r="K175" i="133"/>
  <c r="K176" i="133"/>
  <c r="F215" i="133"/>
  <c r="F503" i="133" s="1"/>
  <c r="J215" i="133"/>
  <c r="J503" i="133" s="1"/>
  <c r="K216" i="133"/>
  <c r="K295" i="133"/>
  <c r="K296" i="133"/>
  <c r="K346" i="133"/>
  <c r="R388" i="133"/>
  <c r="K462" i="133"/>
  <c r="K463" i="133"/>
  <c r="R463" i="133"/>
  <c r="J513" i="133"/>
  <c r="K65" i="133"/>
  <c r="K96" i="133"/>
  <c r="R378" i="133"/>
  <c r="I15" i="133"/>
  <c r="I503" i="133" s="1"/>
  <c r="K16" i="133"/>
  <c r="G504" i="133"/>
  <c r="L504" i="133"/>
  <c r="P504" i="133"/>
  <c r="M509" i="133"/>
  <c r="K510" i="133"/>
  <c r="K512" i="133"/>
  <c r="R25" i="133"/>
  <c r="K520" i="133"/>
  <c r="K522" i="133"/>
  <c r="K55" i="133"/>
  <c r="K56" i="133"/>
  <c r="R95" i="133"/>
  <c r="E504" i="133"/>
  <c r="U128" i="133"/>
  <c r="U168" i="133" s="1"/>
  <c r="U208" i="133" s="1"/>
  <c r="U248" i="133" s="1"/>
  <c r="U288" i="133" s="1"/>
  <c r="U329" i="133" s="1"/>
  <c r="U371" i="133" s="1"/>
  <c r="U411" i="133" s="1"/>
  <c r="U455" i="133" s="1"/>
  <c r="K181" i="133"/>
  <c r="R181" i="133"/>
  <c r="K256" i="133"/>
  <c r="L336" i="133"/>
  <c r="R336" i="133" s="1"/>
  <c r="D513" i="133"/>
  <c r="K378" i="133"/>
  <c r="K379" i="133"/>
  <c r="R379" i="133"/>
  <c r="R419" i="133"/>
  <c r="R428" i="133"/>
  <c r="R468" i="133"/>
  <c r="G503" i="133"/>
  <c r="R215" i="133"/>
  <c r="O503" i="133"/>
  <c r="H504" i="133"/>
  <c r="I509" i="133"/>
  <c r="N509" i="133"/>
  <c r="M513" i="133"/>
  <c r="R514" i="133"/>
  <c r="R516" i="133"/>
  <c r="R518" i="133"/>
  <c r="R520" i="133"/>
  <c r="R522" i="133"/>
  <c r="R496" i="133"/>
  <c r="R128" i="133"/>
  <c r="R168" i="133" s="1"/>
  <c r="R208" i="133" s="1"/>
  <c r="R248" i="133" s="1"/>
  <c r="R288" i="133" s="1"/>
  <c r="R329" i="133" s="1"/>
  <c r="R371" i="133" s="1"/>
  <c r="R411" i="133" s="1"/>
  <c r="R455" i="133" s="1"/>
  <c r="R65" i="133"/>
  <c r="P513" i="133"/>
  <c r="E513" i="133"/>
  <c r="R105" i="133"/>
  <c r="K135" i="133"/>
  <c r="K136" i="133"/>
  <c r="R216" i="133"/>
  <c r="K221" i="133"/>
  <c r="K301" i="133"/>
  <c r="C418" i="133"/>
  <c r="K418" i="133" s="1"/>
  <c r="K419" i="133"/>
  <c r="R462" i="133"/>
  <c r="R16" i="133"/>
  <c r="C504" i="133"/>
  <c r="U87" i="133"/>
  <c r="U127" i="133" s="1"/>
  <c r="U167" i="133" s="1"/>
  <c r="U207" i="133" s="1"/>
  <c r="U247" i="133" s="1"/>
  <c r="U287" i="133" s="1"/>
  <c r="U328" i="133" s="1"/>
  <c r="U370" i="133" s="1"/>
  <c r="U410" i="133" s="1"/>
  <c r="U454" i="133" s="1"/>
  <c r="L513" i="133"/>
  <c r="G522" i="120"/>
  <c r="G521" i="120"/>
  <c r="G520" i="120"/>
  <c r="G519" i="120"/>
  <c r="G518" i="120"/>
  <c r="G517" i="120"/>
  <c r="G516" i="120"/>
  <c r="G515" i="120"/>
  <c r="G514" i="120"/>
  <c r="G512" i="120"/>
  <c r="G511" i="120"/>
  <c r="G510" i="120"/>
  <c r="G508" i="120"/>
  <c r="G507" i="120"/>
  <c r="G506" i="120"/>
  <c r="G505" i="120"/>
  <c r="G472" i="120"/>
  <c r="G468" i="120"/>
  <c r="G463" i="120"/>
  <c r="G462" i="120"/>
  <c r="G424" i="120"/>
  <c r="G419" i="120"/>
  <c r="G418" i="120" s="1"/>
  <c r="G388" i="120"/>
  <c r="G384" i="120"/>
  <c r="G379" i="120"/>
  <c r="G378" i="120" s="1"/>
  <c r="G346" i="120"/>
  <c r="G342" i="120"/>
  <c r="G337" i="120"/>
  <c r="G336" i="120" s="1"/>
  <c r="G305" i="120"/>
  <c r="G301" i="120"/>
  <c r="G296" i="120"/>
  <c r="G295" i="120" s="1"/>
  <c r="G265" i="120"/>
  <c r="G261" i="120"/>
  <c r="G256" i="120"/>
  <c r="G255" i="120" s="1"/>
  <c r="G225" i="120"/>
  <c r="G221" i="120"/>
  <c r="G216" i="120"/>
  <c r="G215" i="120" s="1"/>
  <c r="G185" i="120"/>
  <c r="G181" i="120"/>
  <c r="G176" i="120"/>
  <c r="G175" i="120" s="1"/>
  <c r="G145" i="120"/>
  <c r="G141" i="120"/>
  <c r="G136" i="120"/>
  <c r="G135" i="120" s="1"/>
  <c r="G105" i="120"/>
  <c r="G101" i="120"/>
  <c r="G96" i="120"/>
  <c r="G95" i="120" s="1"/>
  <c r="G65" i="120"/>
  <c r="G61" i="120"/>
  <c r="G56" i="120"/>
  <c r="G55" i="120" s="1"/>
  <c r="G25" i="120"/>
  <c r="G21" i="120"/>
  <c r="G16" i="120"/>
  <c r="G522" i="121"/>
  <c r="G521" i="121"/>
  <c r="G520" i="121"/>
  <c r="G519" i="121"/>
  <c r="G518" i="121"/>
  <c r="G517" i="121"/>
  <c r="G516" i="121"/>
  <c r="G515" i="121"/>
  <c r="G514" i="121"/>
  <c r="G512" i="121"/>
  <c r="G511" i="121"/>
  <c r="G510" i="121"/>
  <c r="G508" i="121"/>
  <c r="G507" i="121"/>
  <c r="G506" i="121"/>
  <c r="G505" i="121"/>
  <c r="G472" i="121"/>
  <c r="G468" i="121"/>
  <c r="G463" i="121"/>
  <c r="G462" i="121" s="1"/>
  <c r="G428" i="121"/>
  <c r="G424" i="121"/>
  <c r="G419" i="121"/>
  <c r="G418" i="121" s="1"/>
  <c r="G388" i="121"/>
  <c r="G384" i="121"/>
  <c r="G379" i="121"/>
  <c r="G378" i="121" s="1"/>
  <c r="G346" i="121"/>
  <c r="G342" i="121"/>
  <c r="G337" i="121"/>
  <c r="G336" i="121" s="1"/>
  <c r="G305" i="121"/>
  <c r="G301" i="121"/>
  <c r="G296" i="121"/>
  <c r="G295" i="121" s="1"/>
  <c r="G265" i="121"/>
  <c r="G261" i="121"/>
  <c r="G256" i="121"/>
  <c r="G255" i="121" s="1"/>
  <c r="G225" i="121"/>
  <c r="G221" i="121"/>
  <c r="G216" i="121"/>
  <c r="G215" i="121" s="1"/>
  <c r="G185" i="121"/>
  <c r="G181" i="121"/>
  <c r="G176" i="121"/>
  <c r="G175" i="121" s="1"/>
  <c r="G145" i="121"/>
  <c r="G141" i="121"/>
  <c r="G136" i="121"/>
  <c r="G135" i="121" s="1"/>
  <c r="G105" i="121"/>
  <c r="G101" i="121"/>
  <c r="G96" i="121"/>
  <c r="G95" i="121" s="1"/>
  <c r="G65" i="121"/>
  <c r="G61" i="121"/>
  <c r="G56" i="121"/>
  <c r="G55" i="121" s="1"/>
  <c r="G25" i="121"/>
  <c r="G513" i="121" s="1"/>
  <c r="G21" i="121"/>
  <c r="G16" i="121"/>
  <c r="G522" i="122"/>
  <c r="G521" i="122"/>
  <c r="G520" i="122"/>
  <c r="G519" i="122"/>
  <c r="G518" i="122"/>
  <c r="G517" i="122"/>
  <c r="G516" i="122"/>
  <c r="G515" i="122"/>
  <c r="G514" i="122"/>
  <c r="G512" i="122"/>
  <c r="G511" i="122"/>
  <c r="G510" i="122"/>
  <c r="G508" i="122"/>
  <c r="G507" i="122"/>
  <c r="G506" i="122"/>
  <c r="G505" i="122"/>
  <c r="G472" i="122"/>
  <c r="G468" i="122"/>
  <c r="G463" i="122"/>
  <c r="G462" i="122" s="1"/>
  <c r="G388" i="122"/>
  <c r="G384" i="122"/>
  <c r="G379" i="122"/>
  <c r="G378" i="122" s="1"/>
  <c r="G346" i="122"/>
  <c r="G342" i="122"/>
  <c r="G337" i="122"/>
  <c r="G336" i="122" s="1"/>
  <c r="G305" i="122"/>
  <c r="G301" i="122"/>
  <c r="G296" i="122"/>
  <c r="G295" i="122" s="1"/>
  <c r="G265" i="122"/>
  <c r="G261" i="122"/>
  <c r="G256" i="122"/>
  <c r="G255" i="122" s="1"/>
  <c r="G225" i="122"/>
  <c r="G221" i="122"/>
  <c r="G216" i="122"/>
  <c r="G215" i="122" s="1"/>
  <c r="G185" i="122"/>
  <c r="G181" i="122"/>
  <c r="G176" i="122"/>
  <c r="G175" i="122" s="1"/>
  <c r="G145" i="122"/>
  <c r="G141" i="122"/>
  <c r="G136" i="122"/>
  <c r="G135" i="122" s="1"/>
  <c r="G105" i="122"/>
  <c r="G101" i="122"/>
  <c r="G96" i="122"/>
  <c r="G95" i="122" s="1"/>
  <c r="G65" i="122"/>
  <c r="G61" i="122"/>
  <c r="G56" i="122"/>
  <c r="G55" i="122" s="1"/>
  <c r="G25" i="122"/>
  <c r="G21" i="122"/>
  <c r="G16" i="122"/>
  <c r="G522" i="65"/>
  <c r="G521" i="65"/>
  <c r="G520" i="65"/>
  <c r="G519" i="65"/>
  <c r="G518" i="65"/>
  <c r="G517" i="65"/>
  <c r="G516" i="65"/>
  <c r="G515" i="65"/>
  <c r="G514" i="65"/>
  <c r="G512" i="65"/>
  <c r="G511" i="65"/>
  <c r="G510" i="65"/>
  <c r="G508" i="65"/>
  <c r="G507" i="65"/>
  <c r="G506" i="65"/>
  <c r="G505" i="65"/>
  <c r="G472" i="65"/>
  <c r="G468" i="65"/>
  <c r="G463" i="65"/>
  <c r="G462" i="65"/>
  <c r="G428" i="65"/>
  <c r="G424" i="65"/>
  <c r="G419" i="65"/>
  <c r="G418" i="65"/>
  <c r="G388" i="65"/>
  <c r="G384" i="65"/>
  <c r="G379" i="65"/>
  <c r="G378" i="65"/>
  <c r="G346" i="65"/>
  <c r="G342" i="65"/>
  <c r="G337" i="65"/>
  <c r="G336" i="65"/>
  <c r="G305" i="65"/>
  <c r="G301" i="65"/>
  <c r="G296" i="65"/>
  <c r="G295" i="65"/>
  <c r="G265" i="65"/>
  <c r="G261" i="65"/>
  <c r="G256" i="65"/>
  <c r="G255" i="65"/>
  <c r="G225" i="65"/>
  <c r="G221" i="65"/>
  <c r="G216" i="65"/>
  <c r="G215" i="65"/>
  <c r="G185" i="65"/>
  <c r="G181" i="65"/>
  <c r="G176" i="65"/>
  <c r="G175" i="65"/>
  <c r="G145" i="65"/>
  <c r="G141" i="65"/>
  <c r="G136" i="65"/>
  <c r="G135" i="65"/>
  <c r="G105" i="65"/>
  <c r="G101" i="65"/>
  <c r="G96" i="65"/>
  <c r="G95" i="65"/>
  <c r="G65" i="65"/>
  <c r="G61" i="65"/>
  <c r="G56" i="65"/>
  <c r="G55" i="65"/>
  <c r="G25" i="65"/>
  <c r="G21" i="65"/>
  <c r="G509" i="65" s="1"/>
  <c r="G16" i="65"/>
  <c r="G504" i="65" s="1"/>
  <c r="G15" i="65"/>
  <c r="G503" i="65" s="1"/>
  <c r="G522" i="66"/>
  <c r="G521" i="66"/>
  <c r="G520" i="66"/>
  <c r="G519" i="66"/>
  <c r="G518" i="66"/>
  <c r="G517" i="66"/>
  <c r="G516" i="66"/>
  <c r="G515" i="66"/>
  <c r="G514" i="66"/>
  <c r="G512" i="66"/>
  <c r="G511" i="66"/>
  <c r="G510" i="66"/>
  <c r="G508" i="66"/>
  <c r="G507" i="66"/>
  <c r="G506" i="66"/>
  <c r="G505" i="66"/>
  <c r="G472" i="66"/>
  <c r="G468" i="66"/>
  <c r="G463" i="66"/>
  <c r="G462" i="66"/>
  <c r="G428" i="66"/>
  <c r="G424" i="66"/>
  <c r="G419" i="66"/>
  <c r="G418" i="66" s="1"/>
  <c r="G388" i="66"/>
  <c r="G384" i="66"/>
  <c r="G379" i="66"/>
  <c r="G378" i="66" s="1"/>
  <c r="G346" i="66"/>
  <c r="G342" i="66"/>
  <c r="G337" i="66"/>
  <c r="G336" i="66" s="1"/>
  <c r="G305" i="66"/>
  <c r="G301" i="66"/>
  <c r="G296" i="66"/>
  <c r="G295" i="66" s="1"/>
  <c r="G265" i="66"/>
  <c r="G261" i="66"/>
  <c r="G256" i="66"/>
  <c r="G255" i="66" s="1"/>
  <c r="G225" i="66"/>
  <c r="G221" i="66"/>
  <c r="G216" i="66"/>
  <c r="G215" i="66"/>
  <c r="G185" i="66"/>
  <c r="G181" i="66"/>
  <c r="G176" i="66"/>
  <c r="G175" i="66"/>
  <c r="G145" i="66"/>
  <c r="G141" i="66"/>
  <c r="G136" i="66"/>
  <c r="G135" i="66" s="1"/>
  <c r="G105" i="66"/>
  <c r="G101" i="66"/>
  <c r="G96" i="66"/>
  <c r="G95" i="66" s="1"/>
  <c r="G61" i="66"/>
  <c r="G56" i="66"/>
  <c r="G55" i="66" s="1"/>
  <c r="G25" i="66"/>
  <c r="G21" i="66"/>
  <c r="G16" i="66"/>
  <c r="G15" i="66" s="1"/>
  <c r="G8" i="66"/>
  <c r="G329" i="66" s="1"/>
  <c r="G7" i="66"/>
  <c r="G328" i="66" s="1"/>
  <c r="G207" i="66" s="1"/>
  <c r="G127" i="66" s="1"/>
  <c r="G370" i="66" s="1"/>
  <c r="G247" i="66" s="1"/>
  <c r="G287" i="66" s="1"/>
  <c r="G167" i="66" s="1"/>
  <c r="G454" i="66" s="1"/>
  <c r="G410" i="66" s="1"/>
  <c r="G47" i="66" s="1"/>
  <c r="G522" i="64"/>
  <c r="G521" i="64"/>
  <c r="G520" i="64"/>
  <c r="G519" i="64"/>
  <c r="G518" i="64"/>
  <c r="G517" i="64"/>
  <c r="G516" i="64"/>
  <c r="G515" i="64"/>
  <c r="G514" i="64"/>
  <c r="G512" i="64"/>
  <c r="G511" i="64"/>
  <c r="G510" i="64"/>
  <c r="G508" i="64"/>
  <c r="G507" i="64"/>
  <c r="G506" i="64"/>
  <c r="G505" i="64"/>
  <c r="G472" i="64"/>
  <c r="G468" i="64"/>
  <c r="G463" i="64"/>
  <c r="G462" i="64" s="1"/>
  <c r="G428" i="64"/>
  <c r="G424" i="64"/>
  <c r="G419" i="64"/>
  <c r="G418" i="64" s="1"/>
  <c r="G388" i="64"/>
  <c r="G384" i="64"/>
  <c r="G379" i="64"/>
  <c r="G378" i="64" s="1"/>
  <c r="G346" i="64"/>
  <c r="G342" i="64"/>
  <c r="G337" i="64"/>
  <c r="G336" i="64" s="1"/>
  <c r="G305" i="64"/>
  <c r="G301" i="64"/>
  <c r="G296" i="64"/>
  <c r="G295" i="64" s="1"/>
  <c r="G265" i="64"/>
  <c r="G261" i="64"/>
  <c r="G256" i="64"/>
  <c r="G255" i="64" s="1"/>
  <c r="G225" i="64"/>
  <c r="G221" i="64"/>
  <c r="G216" i="64"/>
  <c r="G215" i="64" s="1"/>
  <c r="G185" i="64"/>
  <c r="G181" i="64"/>
  <c r="G176" i="64"/>
  <c r="G175" i="64" s="1"/>
  <c r="G145" i="64"/>
  <c r="G141" i="64"/>
  <c r="G136" i="64"/>
  <c r="G135" i="64" s="1"/>
  <c r="G105" i="64"/>
  <c r="G101" i="64"/>
  <c r="G96" i="64"/>
  <c r="G95" i="64"/>
  <c r="G65" i="64"/>
  <c r="G61" i="64"/>
  <c r="G56" i="64"/>
  <c r="G55" i="64"/>
  <c r="G25" i="64"/>
  <c r="G21" i="64"/>
  <c r="G16" i="64"/>
  <c r="G15" i="64"/>
  <c r="G504" i="122" l="1"/>
  <c r="G509" i="122"/>
  <c r="G504" i="121"/>
  <c r="G504" i="120"/>
  <c r="G513" i="122"/>
  <c r="G509" i="121"/>
  <c r="G503" i="66"/>
  <c r="G15" i="122"/>
  <c r="G503" i="122" s="1"/>
  <c r="G15" i="121"/>
  <c r="G503" i="121" s="1"/>
  <c r="G15" i="120"/>
  <c r="G503" i="120" s="1"/>
  <c r="C503" i="133"/>
  <c r="G504" i="64"/>
  <c r="G513" i="65"/>
  <c r="G513" i="120"/>
  <c r="K509" i="133"/>
  <c r="G509" i="64"/>
  <c r="G509" i="66"/>
  <c r="G513" i="64"/>
  <c r="G513" i="66"/>
  <c r="G509" i="120"/>
  <c r="R509" i="133"/>
  <c r="K513" i="133"/>
  <c r="R504" i="133"/>
  <c r="K15" i="133"/>
  <c r="R15" i="133"/>
  <c r="R503" i="133" s="1"/>
  <c r="K504" i="133"/>
  <c r="L503" i="133"/>
  <c r="R513" i="133"/>
  <c r="K215" i="133"/>
  <c r="G504" i="66"/>
  <c r="G503" i="64"/>
  <c r="Q522" i="132"/>
  <c r="P522" i="132"/>
  <c r="M522" i="132"/>
  <c r="L522" i="132"/>
  <c r="J522" i="132"/>
  <c r="I522" i="132"/>
  <c r="F522" i="132"/>
  <c r="E522" i="132"/>
  <c r="D522" i="132"/>
  <c r="C522" i="132"/>
  <c r="S521" i="132"/>
  <c r="Q521" i="132"/>
  <c r="P521" i="132"/>
  <c r="M521" i="132"/>
  <c r="L521" i="132"/>
  <c r="J521" i="132"/>
  <c r="I521" i="132"/>
  <c r="F521" i="132"/>
  <c r="E521" i="132"/>
  <c r="D521" i="132"/>
  <c r="C521" i="132"/>
  <c r="S520" i="132"/>
  <c r="Q520" i="132"/>
  <c r="P520" i="132"/>
  <c r="M520" i="132"/>
  <c r="L520" i="132"/>
  <c r="J520" i="132"/>
  <c r="I520" i="132"/>
  <c r="F520" i="132"/>
  <c r="E520" i="132"/>
  <c r="D520" i="132"/>
  <c r="C520" i="132"/>
  <c r="S519" i="132"/>
  <c r="Q519" i="132"/>
  <c r="P519" i="132"/>
  <c r="M519" i="132"/>
  <c r="L519" i="132"/>
  <c r="J519" i="132"/>
  <c r="I519" i="132"/>
  <c r="F519" i="132"/>
  <c r="E519" i="132"/>
  <c r="D519" i="132"/>
  <c r="C519" i="132"/>
  <c r="S518" i="132"/>
  <c r="Q518" i="132"/>
  <c r="P518" i="132"/>
  <c r="M518" i="132"/>
  <c r="L518" i="132"/>
  <c r="J518" i="132"/>
  <c r="I518" i="132"/>
  <c r="F518" i="132"/>
  <c r="E518" i="132"/>
  <c r="D518" i="132"/>
  <c r="C518" i="132"/>
  <c r="S517" i="132"/>
  <c r="Q517" i="132"/>
  <c r="P517" i="132"/>
  <c r="M517" i="132"/>
  <c r="L517" i="132"/>
  <c r="J517" i="132"/>
  <c r="I517" i="132"/>
  <c r="F517" i="132"/>
  <c r="E517" i="132"/>
  <c r="D517" i="132"/>
  <c r="C517" i="132"/>
  <c r="Q516" i="132"/>
  <c r="P516" i="132"/>
  <c r="M516" i="132"/>
  <c r="L516" i="132"/>
  <c r="J516" i="132"/>
  <c r="I516" i="132"/>
  <c r="F516" i="132"/>
  <c r="E516" i="132"/>
  <c r="D516" i="132"/>
  <c r="C516" i="132"/>
  <c r="Q515" i="132"/>
  <c r="P515" i="132"/>
  <c r="M515" i="132"/>
  <c r="L515" i="132"/>
  <c r="J515" i="132"/>
  <c r="I515" i="132"/>
  <c r="F515" i="132"/>
  <c r="E515" i="132"/>
  <c r="D515" i="132"/>
  <c r="C515" i="132"/>
  <c r="Q514" i="132"/>
  <c r="P514" i="132"/>
  <c r="M514" i="132"/>
  <c r="L514" i="132"/>
  <c r="J514" i="132"/>
  <c r="I514" i="132"/>
  <c r="F514" i="132"/>
  <c r="E514" i="132"/>
  <c r="D514" i="132"/>
  <c r="C514" i="132"/>
  <c r="Q512" i="132"/>
  <c r="P512" i="132"/>
  <c r="M512" i="132"/>
  <c r="L512" i="132"/>
  <c r="J512" i="132"/>
  <c r="I512" i="132"/>
  <c r="F512" i="132"/>
  <c r="E512" i="132"/>
  <c r="D512" i="132"/>
  <c r="C512" i="132"/>
  <c r="Q511" i="132"/>
  <c r="P511" i="132"/>
  <c r="N511" i="132"/>
  <c r="M511" i="132"/>
  <c r="L511" i="132"/>
  <c r="J511" i="132"/>
  <c r="I511" i="132"/>
  <c r="G511" i="132"/>
  <c r="F511" i="132"/>
  <c r="E511" i="132"/>
  <c r="D511" i="132"/>
  <c r="C511" i="132"/>
  <c r="Q510" i="132"/>
  <c r="P510" i="132"/>
  <c r="N510" i="132"/>
  <c r="M510" i="132"/>
  <c r="L510" i="132"/>
  <c r="J510" i="132"/>
  <c r="I510" i="132"/>
  <c r="G510" i="132"/>
  <c r="F510" i="132"/>
  <c r="E510" i="132"/>
  <c r="D510" i="132"/>
  <c r="C510" i="132"/>
  <c r="Q508" i="132"/>
  <c r="P508" i="132"/>
  <c r="O508" i="132"/>
  <c r="N508" i="132"/>
  <c r="M508" i="132"/>
  <c r="L508" i="132"/>
  <c r="J508" i="132"/>
  <c r="I508" i="132"/>
  <c r="H508" i="132"/>
  <c r="G508" i="132"/>
  <c r="F508" i="132"/>
  <c r="E508" i="132"/>
  <c r="D508" i="132"/>
  <c r="C508" i="132"/>
  <c r="Q507" i="132"/>
  <c r="P507" i="132"/>
  <c r="O507" i="132"/>
  <c r="N507" i="132"/>
  <c r="M507" i="132"/>
  <c r="L507" i="132"/>
  <c r="J507" i="132"/>
  <c r="I507" i="132"/>
  <c r="H507" i="132"/>
  <c r="G507" i="132"/>
  <c r="F507" i="132"/>
  <c r="E507" i="132"/>
  <c r="D507" i="132"/>
  <c r="C507" i="132"/>
  <c r="Q506" i="132"/>
  <c r="P506" i="132"/>
  <c r="O506" i="132"/>
  <c r="N506" i="132"/>
  <c r="M506" i="132"/>
  <c r="L506" i="132"/>
  <c r="J506" i="132"/>
  <c r="I506" i="132"/>
  <c r="H506" i="132"/>
  <c r="G506" i="132"/>
  <c r="F506" i="132"/>
  <c r="E506" i="132"/>
  <c r="D506" i="132"/>
  <c r="C506" i="132"/>
  <c r="Q505" i="132"/>
  <c r="P505" i="132"/>
  <c r="O505" i="132"/>
  <c r="N505" i="132"/>
  <c r="M505" i="132"/>
  <c r="L505" i="132"/>
  <c r="J505" i="132"/>
  <c r="I505" i="132"/>
  <c r="H505" i="132"/>
  <c r="G505" i="132"/>
  <c r="F505" i="132"/>
  <c r="E505" i="132"/>
  <c r="D505" i="132"/>
  <c r="C505" i="132"/>
  <c r="E503" i="132"/>
  <c r="D503" i="132"/>
  <c r="R481" i="132"/>
  <c r="K481" i="132"/>
  <c r="R480" i="132"/>
  <c r="K480" i="132"/>
  <c r="R479" i="132"/>
  <c r="K479" i="132"/>
  <c r="R478" i="132"/>
  <c r="K478" i="132"/>
  <c r="R477" i="132"/>
  <c r="K477" i="132"/>
  <c r="R476" i="132"/>
  <c r="K476" i="132"/>
  <c r="R475" i="132"/>
  <c r="K475" i="132"/>
  <c r="R474" i="132"/>
  <c r="K474" i="132"/>
  <c r="R473" i="132"/>
  <c r="K473" i="132"/>
  <c r="Q472" i="132"/>
  <c r="P472" i="132"/>
  <c r="M472" i="132"/>
  <c r="L472" i="132"/>
  <c r="J472" i="132"/>
  <c r="I472" i="132"/>
  <c r="F472" i="132"/>
  <c r="E472" i="132"/>
  <c r="D472" i="132"/>
  <c r="C472" i="132"/>
  <c r="K472" i="132" s="1"/>
  <c r="R471" i="132"/>
  <c r="K471" i="132"/>
  <c r="R470" i="132"/>
  <c r="K470" i="132"/>
  <c r="R469" i="132"/>
  <c r="K469" i="132"/>
  <c r="Q468" i="132"/>
  <c r="P468" i="132"/>
  <c r="N468" i="132"/>
  <c r="M468" i="132"/>
  <c r="L468" i="132"/>
  <c r="J468" i="132"/>
  <c r="I468" i="132"/>
  <c r="G468" i="132"/>
  <c r="F468" i="132"/>
  <c r="E468" i="132"/>
  <c r="D468" i="132"/>
  <c r="C468" i="132"/>
  <c r="R467" i="132"/>
  <c r="K467" i="132"/>
  <c r="R466" i="132"/>
  <c r="K466" i="132"/>
  <c r="R465" i="132"/>
  <c r="K465" i="132"/>
  <c r="R464" i="132"/>
  <c r="K464" i="132"/>
  <c r="Q463" i="132"/>
  <c r="Q462" i="132" s="1"/>
  <c r="P463" i="132"/>
  <c r="P462" i="132" s="1"/>
  <c r="O463" i="132"/>
  <c r="N463" i="132"/>
  <c r="M463" i="132"/>
  <c r="M462" i="132" s="1"/>
  <c r="L463" i="132"/>
  <c r="L462" i="132" s="1"/>
  <c r="J463" i="132"/>
  <c r="J462" i="132" s="1"/>
  <c r="I463" i="132"/>
  <c r="I462" i="132" s="1"/>
  <c r="H463" i="132"/>
  <c r="H462" i="132" s="1"/>
  <c r="G463" i="132"/>
  <c r="F463" i="132"/>
  <c r="E463" i="132"/>
  <c r="D463" i="132"/>
  <c r="C463" i="132"/>
  <c r="C462" i="132" s="1"/>
  <c r="O462" i="132"/>
  <c r="N462" i="132"/>
  <c r="G462" i="132"/>
  <c r="F462" i="132"/>
  <c r="R437" i="132"/>
  <c r="K437" i="132"/>
  <c r="R436" i="132"/>
  <c r="K436" i="132"/>
  <c r="R435" i="132"/>
  <c r="K435" i="132"/>
  <c r="R434" i="132"/>
  <c r="K434" i="132"/>
  <c r="R433" i="132"/>
  <c r="K433" i="132"/>
  <c r="R432" i="132"/>
  <c r="K432" i="132"/>
  <c r="R431" i="132"/>
  <c r="K431" i="132"/>
  <c r="R430" i="132"/>
  <c r="K430" i="132"/>
  <c r="R429" i="132"/>
  <c r="K429" i="132"/>
  <c r="Q428" i="132"/>
  <c r="P428" i="132"/>
  <c r="M428" i="132"/>
  <c r="L428" i="132"/>
  <c r="F428" i="132"/>
  <c r="E428" i="132"/>
  <c r="D428" i="132"/>
  <c r="C428" i="132"/>
  <c r="R427" i="132"/>
  <c r="K427" i="132"/>
  <c r="R426" i="132"/>
  <c r="K426" i="132"/>
  <c r="R425" i="132"/>
  <c r="K425" i="132"/>
  <c r="Q424" i="132"/>
  <c r="P424" i="132"/>
  <c r="N424" i="132"/>
  <c r="M424" i="132"/>
  <c r="L424" i="132"/>
  <c r="I424" i="132"/>
  <c r="K424" i="132" s="1"/>
  <c r="G424" i="132"/>
  <c r="F424" i="132"/>
  <c r="E424" i="132"/>
  <c r="D424" i="132"/>
  <c r="C424" i="132"/>
  <c r="V423" i="132"/>
  <c r="R423" i="132"/>
  <c r="K423" i="132"/>
  <c r="R422" i="132"/>
  <c r="K422" i="132"/>
  <c r="R421" i="132"/>
  <c r="K421" i="132"/>
  <c r="R420" i="132"/>
  <c r="K420" i="132"/>
  <c r="Q419" i="132"/>
  <c r="Q418" i="132" s="1"/>
  <c r="P419" i="132"/>
  <c r="P418" i="132" s="1"/>
  <c r="O419" i="132"/>
  <c r="N419" i="132"/>
  <c r="N418" i="132" s="1"/>
  <c r="M419" i="132"/>
  <c r="M418" i="132" s="1"/>
  <c r="L419" i="132"/>
  <c r="L418" i="132" s="1"/>
  <c r="I419" i="132"/>
  <c r="I418" i="132" s="1"/>
  <c r="H419" i="132"/>
  <c r="H418" i="132" s="1"/>
  <c r="G419" i="132"/>
  <c r="G418" i="132" s="1"/>
  <c r="F419" i="132"/>
  <c r="F418" i="132" s="1"/>
  <c r="C419" i="132"/>
  <c r="O418" i="132"/>
  <c r="R397" i="132"/>
  <c r="K397" i="132"/>
  <c r="R396" i="132"/>
  <c r="K396" i="132"/>
  <c r="R395" i="132"/>
  <c r="K395" i="132"/>
  <c r="R394" i="132"/>
  <c r="K394" i="132"/>
  <c r="R393" i="132"/>
  <c r="K393" i="132"/>
  <c r="R392" i="132"/>
  <c r="K392" i="132"/>
  <c r="R391" i="132"/>
  <c r="K391" i="132"/>
  <c r="R390" i="132"/>
  <c r="K390" i="132"/>
  <c r="R389" i="132"/>
  <c r="K389" i="132"/>
  <c r="Q388" i="132"/>
  <c r="P388" i="132"/>
  <c r="M388" i="132"/>
  <c r="L388" i="132"/>
  <c r="J388" i="132"/>
  <c r="I388" i="132"/>
  <c r="F388" i="132"/>
  <c r="E388" i="132"/>
  <c r="D388" i="132"/>
  <c r="C388" i="132"/>
  <c r="R387" i="132"/>
  <c r="K387" i="132"/>
  <c r="R386" i="132"/>
  <c r="K386" i="132"/>
  <c r="R385" i="132"/>
  <c r="K385" i="132"/>
  <c r="Q384" i="132"/>
  <c r="P384" i="132"/>
  <c r="N384" i="132"/>
  <c r="M384" i="132"/>
  <c r="L384" i="132"/>
  <c r="J384" i="132"/>
  <c r="I384" i="132"/>
  <c r="G384" i="132"/>
  <c r="F384" i="132"/>
  <c r="E384" i="132"/>
  <c r="D384" i="132"/>
  <c r="C384" i="132"/>
  <c r="R383" i="132"/>
  <c r="K383" i="132"/>
  <c r="R382" i="132"/>
  <c r="K382" i="132"/>
  <c r="R381" i="132"/>
  <c r="K381" i="132"/>
  <c r="R380" i="132"/>
  <c r="K380" i="132"/>
  <c r="Q379" i="132"/>
  <c r="P379" i="132"/>
  <c r="P378" i="132" s="1"/>
  <c r="O379" i="132"/>
  <c r="O378" i="132" s="1"/>
  <c r="N379" i="132"/>
  <c r="M379" i="132"/>
  <c r="L379" i="132"/>
  <c r="L378" i="132" s="1"/>
  <c r="J379" i="132"/>
  <c r="J378" i="132" s="1"/>
  <c r="I379" i="132"/>
  <c r="H379" i="132"/>
  <c r="G379" i="132"/>
  <c r="G378" i="132" s="1"/>
  <c r="F379" i="132"/>
  <c r="F378" i="132" s="1"/>
  <c r="E379" i="132"/>
  <c r="D379" i="132"/>
  <c r="C379" i="132"/>
  <c r="Q378" i="132"/>
  <c r="N378" i="132"/>
  <c r="M378" i="132"/>
  <c r="I378" i="132"/>
  <c r="H378" i="132"/>
  <c r="R355" i="132"/>
  <c r="K355" i="132"/>
  <c r="R354" i="132"/>
  <c r="K354" i="132"/>
  <c r="R353" i="132"/>
  <c r="K353" i="132"/>
  <c r="R352" i="132"/>
  <c r="K352" i="132"/>
  <c r="R351" i="132"/>
  <c r="K351" i="132"/>
  <c r="R350" i="132"/>
  <c r="K350" i="132"/>
  <c r="R349" i="132"/>
  <c r="K349" i="132"/>
  <c r="R348" i="132"/>
  <c r="K348" i="132"/>
  <c r="R347" i="132"/>
  <c r="K347" i="132"/>
  <c r="Q346" i="132"/>
  <c r="P346" i="132"/>
  <c r="M346" i="132"/>
  <c r="L346" i="132"/>
  <c r="J346" i="132"/>
  <c r="I346" i="132"/>
  <c r="F346" i="132"/>
  <c r="E346" i="132"/>
  <c r="D346" i="132"/>
  <c r="C346" i="132"/>
  <c r="R345" i="132"/>
  <c r="K345" i="132"/>
  <c r="R344" i="132"/>
  <c r="K344" i="132"/>
  <c r="R343" i="132"/>
  <c r="K343" i="132"/>
  <c r="Q342" i="132"/>
  <c r="P342" i="132"/>
  <c r="N342" i="132"/>
  <c r="M342" i="132"/>
  <c r="L342" i="132"/>
  <c r="J342" i="132"/>
  <c r="I342" i="132"/>
  <c r="G342" i="132"/>
  <c r="F342" i="132"/>
  <c r="E342" i="132"/>
  <c r="D342" i="132"/>
  <c r="C342" i="132"/>
  <c r="R341" i="132"/>
  <c r="K341" i="132"/>
  <c r="R340" i="132"/>
  <c r="K340" i="132"/>
  <c r="R339" i="132"/>
  <c r="K339" i="132"/>
  <c r="R338" i="132"/>
  <c r="K338" i="132"/>
  <c r="Q337" i="132"/>
  <c r="Q336" i="132" s="1"/>
  <c r="P337" i="132"/>
  <c r="P336" i="132" s="1"/>
  <c r="O337" i="132"/>
  <c r="O336" i="132" s="1"/>
  <c r="N337" i="132"/>
  <c r="M337" i="132"/>
  <c r="L337" i="132"/>
  <c r="J337" i="132"/>
  <c r="J336" i="132" s="1"/>
  <c r="I337" i="132"/>
  <c r="I336" i="132" s="1"/>
  <c r="H337" i="132"/>
  <c r="H336" i="132" s="1"/>
  <c r="G337" i="132"/>
  <c r="G336" i="132" s="1"/>
  <c r="F337" i="132"/>
  <c r="F336" i="132" s="1"/>
  <c r="E337" i="132"/>
  <c r="D337" i="132"/>
  <c r="C337" i="132"/>
  <c r="N336" i="132"/>
  <c r="M336" i="132"/>
  <c r="R314" i="132"/>
  <c r="K314" i="132"/>
  <c r="R313" i="132"/>
  <c r="K313" i="132"/>
  <c r="R312" i="132"/>
  <c r="K312" i="132"/>
  <c r="R311" i="132"/>
  <c r="K311" i="132"/>
  <c r="R310" i="132"/>
  <c r="K310" i="132"/>
  <c r="R309" i="132"/>
  <c r="K309" i="132"/>
  <c r="R308" i="132"/>
  <c r="K308" i="132"/>
  <c r="R307" i="132"/>
  <c r="K307" i="132"/>
  <c r="R306" i="132"/>
  <c r="K306" i="132"/>
  <c r="Q305" i="132"/>
  <c r="P305" i="132"/>
  <c r="M305" i="132"/>
  <c r="L305" i="132"/>
  <c r="J305" i="132"/>
  <c r="I305" i="132"/>
  <c r="F305" i="132"/>
  <c r="E305" i="132"/>
  <c r="D305" i="132"/>
  <c r="C305" i="132"/>
  <c r="R304" i="132"/>
  <c r="K304" i="132"/>
  <c r="R303" i="132"/>
  <c r="K303" i="132"/>
  <c r="R302" i="132"/>
  <c r="K302" i="132"/>
  <c r="Q301" i="132"/>
  <c r="P301" i="132"/>
  <c r="N301" i="132"/>
  <c r="M301" i="132"/>
  <c r="L301" i="132"/>
  <c r="J301" i="132"/>
  <c r="I301" i="132"/>
  <c r="G301" i="132"/>
  <c r="F301" i="132"/>
  <c r="E301" i="132"/>
  <c r="D301" i="132"/>
  <c r="C301" i="132"/>
  <c r="R300" i="132"/>
  <c r="K300" i="132"/>
  <c r="R299" i="132"/>
  <c r="K299" i="132"/>
  <c r="R298" i="132"/>
  <c r="K298" i="132"/>
  <c r="R297" i="132"/>
  <c r="K297" i="132"/>
  <c r="Q296" i="132"/>
  <c r="Q295" i="132" s="1"/>
  <c r="P296" i="132"/>
  <c r="P295" i="132" s="1"/>
  <c r="O296" i="132"/>
  <c r="N296" i="132"/>
  <c r="N295" i="132" s="1"/>
  <c r="M296" i="132"/>
  <c r="M295" i="132" s="1"/>
  <c r="L296" i="132"/>
  <c r="J296" i="132"/>
  <c r="I296" i="132"/>
  <c r="H296" i="132"/>
  <c r="H295" i="132" s="1"/>
  <c r="G296" i="132"/>
  <c r="F296" i="132"/>
  <c r="E296" i="132"/>
  <c r="D296" i="132"/>
  <c r="C296" i="132"/>
  <c r="O295" i="132"/>
  <c r="J295" i="132"/>
  <c r="I295" i="132"/>
  <c r="G295" i="132"/>
  <c r="F295" i="132"/>
  <c r="R274" i="132"/>
  <c r="K274" i="132"/>
  <c r="R273" i="132"/>
  <c r="K273" i="132"/>
  <c r="R272" i="132"/>
  <c r="K272" i="132"/>
  <c r="R271" i="132"/>
  <c r="K271" i="132"/>
  <c r="R270" i="132"/>
  <c r="K270" i="132"/>
  <c r="R269" i="132"/>
  <c r="K269" i="132"/>
  <c r="R268" i="132"/>
  <c r="K268" i="132"/>
  <c r="R267" i="132"/>
  <c r="K267" i="132"/>
  <c r="R266" i="132"/>
  <c r="K266" i="132"/>
  <c r="Q265" i="132"/>
  <c r="P265" i="132"/>
  <c r="M265" i="132"/>
  <c r="L265" i="132"/>
  <c r="J265" i="132"/>
  <c r="I265" i="132"/>
  <c r="F265" i="132"/>
  <c r="E265" i="132"/>
  <c r="D265" i="132"/>
  <c r="C265" i="132"/>
  <c r="R264" i="132"/>
  <c r="K264" i="132"/>
  <c r="R263" i="132"/>
  <c r="K263" i="132"/>
  <c r="R262" i="132"/>
  <c r="K262" i="132"/>
  <c r="Q261" i="132"/>
  <c r="P261" i="132"/>
  <c r="N261" i="132"/>
  <c r="M261" i="132"/>
  <c r="L261" i="132"/>
  <c r="J261" i="132"/>
  <c r="I261" i="132"/>
  <c r="G261" i="132"/>
  <c r="F261" i="132"/>
  <c r="E261" i="132"/>
  <c r="D261" i="132"/>
  <c r="C261" i="132"/>
  <c r="R260" i="132"/>
  <c r="K260" i="132"/>
  <c r="R259" i="132"/>
  <c r="K259" i="132"/>
  <c r="R258" i="132"/>
  <c r="K258" i="132"/>
  <c r="R257" i="132"/>
  <c r="K257" i="132"/>
  <c r="Q256" i="132"/>
  <c r="P256" i="132"/>
  <c r="P255" i="132" s="1"/>
  <c r="O256" i="132"/>
  <c r="O255" i="132" s="1"/>
  <c r="N256" i="132"/>
  <c r="M256" i="132"/>
  <c r="L256" i="132"/>
  <c r="J256" i="132"/>
  <c r="J255" i="132" s="1"/>
  <c r="I256" i="132"/>
  <c r="I255" i="132" s="1"/>
  <c r="H256" i="132"/>
  <c r="G256" i="132"/>
  <c r="G255" i="132" s="1"/>
  <c r="F256" i="132"/>
  <c r="F255" i="132" s="1"/>
  <c r="E256" i="132"/>
  <c r="D256" i="132"/>
  <c r="C256" i="132"/>
  <c r="C255" i="132" s="1"/>
  <c r="Q255" i="132"/>
  <c r="M255" i="132"/>
  <c r="L255" i="132"/>
  <c r="H255" i="132"/>
  <c r="R234" i="132"/>
  <c r="K234" i="132"/>
  <c r="R233" i="132"/>
  <c r="K233" i="132"/>
  <c r="R232" i="132"/>
  <c r="K232" i="132"/>
  <c r="R231" i="132"/>
  <c r="K231" i="132"/>
  <c r="R230" i="132"/>
  <c r="K230" i="132"/>
  <c r="R229" i="132"/>
  <c r="K229" i="132"/>
  <c r="R228" i="132"/>
  <c r="K228" i="132"/>
  <c r="R227" i="132"/>
  <c r="K227" i="132"/>
  <c r="R226" i="132"/>
  <c r="K226" i="132"/>
  <c r="Q225" i="132"/>
  <c r="P225" i="132"/>
  <c r="M225" i="132"/>
  <c r="L225" i="132"/>
  <c r="J225" i="132"/>
  <c r="I225" i="132"/>
  <c r="F225" i="132"/>
  <c r="E225" i="132"/>
  <c r="D225" i="132"/>
  <c r="C225" i="132"/>
  <c r="R224" i="132"/>
  <c r="K224" i="132"/>
  <c r="R223" i="132"/>
  <c r="K223" i="132"/>
  <c r="R222" i="132"/>
  <c r="K222" i="132"/>
  <c r="Q221" i="132"/>
  <c r="P221" i="132"/>
  <c r="N221" i="132"/>
  <c r="M221" i="132"/>
  <c r="L221" i="132"/>
  <c r="J221" i="132"/>
  <c r="I221" i="132"/>
  <c r="G221" i="132"/>
  <c r="F221" i="132"/>
  <c r="E221" i="132"/>
  <c r="D221" i="132"/>
  <c r="C221" i="132"/>
  <c r="R220" i="132"/>
  <c r="K220" i="132"/>
  <c r="R219" i="132"/>
  <c r="K219" i="132"/>
  <c r="R218" i="132"/>
  <c r="K218" i="132"/>
  <c r="R217" i="132"/>
  <c r="K217" i="132"/>
  <c r="Q216" i="132"/>
  <c r="Q215" i="132" s="1"/>
  <c r="P216" i="132"/>
  <c r="P215" i="132" s="1"/>
  <c r="O216" i="132"/>
  <c r="O215" i="132" s="1"/>
  <c r="N216" i="132"/>
  <c r="N215" i="132" s="1"/>
  <c r="M216" i="132"/>
  <c r="M215" i="132" s="1"/>
  <c r="L216" i="132"/>
  <c r="J216" i="132"/>
  <c r="I216" i="132"/>
  <c r="I215" i="132" s="1"/>
  <c r="H216" i="132"/>
  <c r="H215" i="132" s="1"/>
  <c r="G216" i="132"/>
  <c r="F216" i="132"/>
  <c r="E216" i="132"/>
  <c r="D216" i="132"/>
  <c r="C216" i="132"/>
  <c r="J215" i="132"/>
  <c r="G215" i="132"/>
  <c r="F215" i="132"/>
  <c r="C215" i="132"/>
  <c r="R194" i="132"/>
  <c r="K194" i="132"/>
  <c r="R193" i="132"/>
  <c r="K193" i="132"/>
  <c r="R192" i="132"/>
  <c r="K192" i="132"/>
  <c r="R191" i="132"/>
  <c r="K191" i="132"/>
  <c r="R190" i="132"/>
  <c r="K190" i="132"/>
  <c r="R189" i="132"/>
  <c r="K189" i="132"/>
  <c r="R188" i="132"/>
  <c r="K188" i="132"/>
  <c r="R187" i="132"/>
  <c r="K187" i="132"/>
  <c r="R186" i="132"/>
  <c r="K186" i="132"/>
  <c r="Q185" i="132"/>
  <c r="P185" i="132"/>
  <c r="M185" i="132"/>
  <c r="L185" i="132"/>
  <c r="J185" i="132"/>
  <c r="I185" i="132"/>
  <c r="F185" i="132"/>
  <c r="E185" i="132"/>
  <c r="D185" i="132"/>
  <c r="C185" i="132"/>
  <c r="R184" i="132"/>
  <c r="K184" i="132"/>
  <c r="R183" i="132"/>
  <c r="K183" i="132"/>
  <c r="R182" i="132"/>
  <c r="K182" i="132"/>
  <c r="Q181" i="132"/>
  <c r="P181" i="132"/>
  <c r="N181" i="132"/>
  <c r="M181" i="132"/>
  <c r="L181" i="132"/>
  <c r="J181" i="132"/>
  <c r="I181" i="132"/>
  <c r="G181" i="132"/>
  <c r="F181" i="132"/>
  <c r="E181" i="132"/>
  <c r="D181" i="132"/>
  <c r="C181" i="132"/>
  <c r="R180" i="132"/>
  <c r="K180" i="132"/>
  <c r="R179" i="132"/>
  <c r="K179" i="132"/>
  <c r="R178" i="132"/>
  <c r="K178" i="132"/>
  <c r="R177" i="132"/>
  <c r="K177" i="132"/>
  <c r="Q176" i="132"/>
  <c r="Q175" i="132" s="1"/>
  <c r="P176" i="132"/>
  <c r="P175" i="132" s="1"/>
  <c r="O176" i="132"/>
  <c r="N176" i="132"/>
  <c r="M176" i="132"/>
  <c r="M175" i="132" s="1"/>
  <c r="L176" i="132"/>
  <c r="J176" i="132"/>
  <c r="I176" i="132"/>
  <c r="I175" i="132" s="1"/>
  <c r="H176" i="132"/>
  <c r="H175" i="132" s="1"/>
  <c r="G176" i="132"/>
  <c r="G175" i="132" s="1"/>
  <c r="F176" i="132"/>
  <c r="E176" i="132"/>
  <c r="D176" i="132"/>
  <c r="C176" i="132"/>
  <c r="O175" i="132"/>
  <c r="N175" i="132"/>
  <c r="J175" i="132"/>
  <c r="F175" i="132"/>
  <c r="R154" i="132"/>
  <c r="K154" i="132"/>
  <c r="R153" i="132"/>
  <c r="K153" i="132"/>
  <c r="R152" i="132"/>
  <c r="K152" i="132"/>
  <c r="R151" i="132"/>
  <c r="K151" i="132"/>
  <c r="R150" i="132"/>
  <c r="K150" i="132"/>
  <c r="R149" i="132"/>
  <c r="K149" i="132"/>
  <c r="R148" i="132"/>
  <c r="K148" i="132"/>
  <c r="R147" i="132"/>
  <c r="K147" i="132"/>
  <c r="R146" i="132"/>
  <c r="R145" i="132" s="1"/>
  <c r="K146" i="132"/>
  <c r="Q145" i="132"/>
  <c r="P145" i="132"/>
  <c r="M145" i="132"/>
  <c r="L145" i="132"/>
  <c r="J145" i="132"/>
  <c r="I145" i="132"/>
  <c r="F145" i="132"/>
  <c r="E145" i="132"/>
  <c r="D145" i="132"/>
  <c r="C145" i="132"/>
  <c r="R144" i="132"/>
  <c r="K144" i="132"/>
  <c r="R143" i="132"/>
  <c r="K143" i="132"/>
  <c r="R142" i="132"/>
  <c r="K142" i="132"/>
  <c r="Q141" i="132"/>
  <c r="P141" i="132"/>
  <c r="N141" i="132"/>
  <c r="M141" i="132"/>
  <c r="L141" i="132"/>
  <c r="J141" i="132"/>
  <c r="I141" i="132"/>
  <c r="G141" i="132"/>
  <c r="F141" i="132"/>
  <c r="E141" i="132"/>
  <c r="D141" i="132"/>
  <c r="C141" i="132"/>
  <c r="R140" i="132"/>
  <c r="K140" i="132"/>
  <c r="R139" i="132"/>
  <c r="K139" i="132"/>
  <c r="R138" i="132"/>
  <c r="K138" i="132"/>
  <c r="R137" i="132"/>
  <c r="K137" i="132"/>
  <c r="Q136" i="132"/>
  <c r="Q135" i="132" s="1"/>
  <c r="P136" i="132"/>
  <c r="P135" i="132" s="1"/>
  <c r="O136" i="132"/>
  <c r="O135" i="132" s="1"/>
  <c r="N136" i="132"/>
  <c r="N135" i="132" s="1"/>
  <c r="M136" i="132"/>
  <c r="L136" i="132"/>
  <c r="L135" i="132" s="1"/>
  <c r="J136" i="132"/>
  <c r="J135" i="132" s="1"/>
  <c r="I136" i="132"/>
  <c r="I135" i="132" s="1"/>
  <c r="H136" i="132"/>
  <c r="G136" i="132"/>
  <c r="G135" i="132" s="1"/>
  <c r="F136" i="132"/>
  <c r="E136" i="132"/>
  <c r="D136" i="132"/>
  <c r="C136" i="132"/>
  <c r="C135" i="132" s="1"/>
  <c r="M135" i="132"/>
  <c r="H135" i="132"/>
  <c r="F135" i="132"/>
  <c r="R114" i="132"/>
  <c r="K114" i="132"/>
  <c r="R113" i="132"/>
  <c r="K113" i="132"/>
  <c r="R112" i="132"/>
  <c r="K112" i="132"/>
  <c r="R111" i="132"/>
  <c r="K111" i="132"/>
  <c r="R110" i="132"/>
  <c r="K110" i="132"/>
  <c r="R109" i="132"/>
  <c r="K109" i="132"/>
  <c r="R108" i="132"/>
  <c r="K108" i="132"/>
  <c r="R107" i="132"/>
  <c r="K107" i="132"/>
  <c r="R106" i="132"/>
  <c r="K106" i="132"/>
  <c r="Q105" i="132"/>
  <c r="P105" i="132"/>
  <c r="M105" i="132"/>
  <c r="L105" i="132"/>
  <c r="J105" i="132"/>
  <c r="I105" i="132"/>
  <c r="F105" i="132"/>
  <c r="E105" i="132"/>
  <c r="D105" i="132"/>
  <c r="C105" i="132"/>
  <c r="R104" i="132"/>
  <c r="K104" i="132"/>
  <c r="R103" i="132"/>
  <c r="K103" i="132"/>
  <c r="R102" i="132"/>
  <c r="K102" i="132"/>
  <c r="Q101" i="132"/>
  <c r="P101" i="132"/>
  <c r="N101" i="132"/>
  <c r="M101" i="132"/>
  <c r="L101" i="132"/>
  <c r="J101" i="132"/>
  <c r="I101" i="132"/>
  <c r="G101" i="132"/>
  <c r="F101" i="132"/>
  <c r="E101" i="132"/>
  <c r="D101" i="132"/>
  <c r="C101" i="132"/>
  <c r="R100" i="132"/>
  <c r="K100" i="132"/>
  <c r="R99" i="132"/>
  <c r="K99" i="132"/>
  <c r="R98" i="132"/>
  <c r="K98" i="132"/>
  <c r="R97" i="132"/>
  <c r="K97" i="132"/>
  <c r="Q96" i="132"/>
  <c r="Q95" i="132" s="1"/>
  <c r="P96" i="132"/>
  <c r="P95" i="132" s="1"/>
  <c r="O96" i="132"/>
  <c r="N96" i="132"/>
  <c r="M96" i="132"/>
  <c r="M95" i="132" s="1"/>
  <c r="L96" i="132"/>
  <c r="L95" i="132" s="1"/>
  <c r="J96" i="132"/>
  <c r="I96" i="132"/>
  <c r="I95" i="132" s="1"/>
  <c r="H96" i="132"/>
  <c r="H95" i="132" s="1"/>
  <c r="G96" i="132"/>
  <c r="G95" i="132" s="1"/>
  <c r="F96" i="132"/>
  <c r="E96" i="132"/>
  <c r="D96" i="132"/>
  <c r="C96" i="132"/>
  <c r="O95" i="132"/>
  <c r="J95" i="132"/>
  <c r="F95" i="132"/>
  <c r="C95" i="132"/>
  <c r="R74" i="132"/>
  <c r="K74" i="132"/>
  <c r="R73" i="132"/>
  <c r="K73" i="132"/>
  <c r="R72" i="132"/>
  <c r="K72" i="132"/>
  <c r="R71" i="132"/>
  <c r="K71" i="132"/>
  <c r="R70" i="132"/>
  <c r="K70" i="132"/>
  <c r="R69" i="132"/>
  <c r="K69" i="132"/>
  <c r="R68" i="132"/>
  <c r="K68" i="132"/>
  <c r="R67" i="132"/>
  <c r="K67" i="132"/>
  <c r="R66" i="132"/>
  <c r="K66" i="132"/>
  <c r="P65" i="132"/>
  <c r="M65" i="132"/>
  <c r="L65" i="132"/>
  <c r="J65" i="132"/>
  <c r="I65" i="132"/>
  <c r="F65" i="132"/>
  <c r="E65" i="132"/>
  <c r="D65" i="132"/>
  <c r="C65" i="132"/>
  <c r="R64" i="132"/>
  <c r="K64" i="132"/>
  <c r="R63" i="132"/>
  <c r="K63" i="132"/>
  <c r="R62" i="132"/>
  <c r="K62" i="132"/>
  <c r="Q61" i="132"/>
  <c r="P61" i="132"/>
  <c r="N61" i="132"/>
  <c r="M61" i="132"/>
  <c r="L61" i="132"/>
  <c r="J61" i="132"/>
  <c r="I61" i="132"/>
  <c r="G61" i="132"/>
  <c r="F61" i="132"/>
  <c r="E61" i="132"/>
  <c r="D61" i="132"/>
  <c r="C61" i="132"/>
  <c r="R60" i="132"/>
  <c r="K60" i="132"/>
  <c r="R59" i="132"/>
  <c r="K59" i="132"/>
  <c r="R58" i="132"/>
  <c r="K58" i="132"/>
  <c r="R57" i="132"/>
  <c r="K57" i="132"/>
  <c r="Q56" i="132"/>
  <c r="Q55" i="132" s="1"/>
  <c r="P56" i="132"/>
  <c r="P55" i="132" s="1"/>
  <c r="O56" i="132"/>
  <c r="O55" i="132" s="1"/>
  <c r="N56" i="132"/>
  <c r="M56" i="132"/>
  <c r="M55" i="132" s="1"/>
  <c r="L56" i="132"/>
  <c r="L55" i="132" s="1"/>
  <c r="J56" i="132"/>
  <c r="J55" i="132" s="1"/>
  <c r="I56" i="132"/>
  <c r="H56" i="132"/>
  <c r="G56" i="132"/>
  <c r="G55" i="132" s="1"/>
  <c r="F56" i="132"/>
  <c r="F55" i="132" s="1"/>
  <c r="E56" i="132"/>
  <c r="D56" i="132"/>
  <c r="C56" i="132"/>
  <c r="C55" i="132" s="1"/>
  <c r="N55" i="132"/>
  <c r="I55" i="132"/>
  <c r="H55" i="132"/>
  <c r="U48" i="132"/>
  <c r="U88" i="132" s="1"/>
  <c r="T48" i="132"/>
  <c r="T88" i="132" s="1"/>
  <c r="T128" i="132" s="1"/>
  <c r="T168" i="132" s="1"/>
  <c r="T208" i="132" s="1"/>
  <c r="T248" i="132" s="1"/>
  <c r="T288" i="132" s="1"/>
  <c r="T329" i="132" s="1"/>
  <c r="T371" i="132" s="1"/>
  <c r="T411" i="132" s="1"/>
  <c r="T455" i="132" s="1"/>
  <c r="R48" i="132"/>
  <c r="R88" i="132" s="1"/>
  <c r="U47" i="132"/>
  <c r="U495" i="132" s="1"/>
  <c r="T47" i="132"/>
  <c r="T87" i="132" s="1"/>
  <c r="R47" i="132"/>
  <c r="R34" i="132"/>
  <c r="R522" i="132" s="1"/>
  <c r="K34" i="132"/>
  <c r="R33" i="132"/>
  <c r="K33" i="132"/>
  <c r="R32" i="132"/>
  <c r="R520" i="132" s="1"/>
  <c r="K32" i="132"/>
  <c r="R31" i="132"/>
  <c r="K31" i="132"/>
  <c r="R30" i="132"/>
  <c r="R518" i="132" s="1"/>
  <c r="K30" i="132"/>
  <c r="R29" i="132"/>
  <c r="K29" i="132"/>
  <c r="R28" i="132"/>
  <c r="K28" i="132"/>
  <c r="R27" i="132"/>
  <c r="K27" i="132"/>
  <c r="R26" i="132"/>
  <c r="R514" i="132" s="1"/>
  <c r="K26" i="132"/>
  <c r="Q25" i="132"/>
  <c r="P25" i="132"/>
  <c r="M25" i="132"/>
  <c r="L25" i="132"/>
  <c r="J25" i="132"/>
  <c r="I25" i="132"/>
  <c r="F25" i="132"/>
  <c r="E25" i="132"/>
  <c r="D25" i="132"/>
  <c r="C25" i="132"/>
  <c r="R24" i="132"/>
  <c r="K24" i="132"/>
  <c r="R23" i="132"/>
  <c r="K23" i="132"/>
  <c r="R22" i="132"/>
  <c r="R510" i="132" s="1"/>
  <c r="K22" i="132"/>
  <c r="Q21" i="132"/>
  <c r="P21" i="132"/>
  <c r="N21" i="132"/>
  <c r="N509" i="132" s="1"/>
  <c r="M21" i="132"/>
  <c r="L21" i="132"/>
  <c r="J21" i="132"/>
  <c r="I21" i="132"/>
  <c r="G21" i="132"/>
  <c r="F21" i="132"/>
  <c r="C21" i="132"/>
  <c r="R20" i="132"/>
  <c r="K20" i="132"/>
  <c r="R19" i="132"/>
  <c r="K19" i="132"/>
  <c r="R18" i="132"/>
  <c r="K18" i="132"/>
  <c r="R17" i="132"/>
  <c r="K17" i="132"/>
  <c r="Q16" i="132"/>
  <c r="Q504" i="132" s="1"/>
  <c r="P16" i="132"/>
  <c r="O16" i="132"/>
  <c r="N16" i="132"/>
  <c r="N15" i="132" s="1"/>
  <c r="M16" i="132"/>
  <c r="M15" i="132" s="1"/>
  <c r="L16" i="132"/>
  <c r="J16" i="132"/>
  <c r="J15" i="132" s="1"/>
  <c r="I16" i="132"/>
  <c r="H16" i="132"/>
  <c r="H15" i="132" s="1"/>
  <c r="G16" i="132"/>
  <c r="F16" i="132"/>
  <c r="E16" i="132"/>
  <c r="D16" i="132"/>
  <c r="C16" i="132"/>
  <c r="P15" i="132"/>
  <c r="O15" i="132"/>
  <c r="L15" i="132"/>
  <c r="G15" i="132"/>
  <c r="F15" i="132"/>
  <c r="Q8" i="132"/>
  <c r="Q329" i="132" s="1"/>
  <c r="Q7" i="132"/>
  <c r="Q328" i="132" s="1"/>
  <c r="Q207" i="132" s="1"/>
  <c r="Q127" i="132" s="1"/>
  <c r="Q370" i="132" s="1"/>
  <c r="Q247" i="132" s="1"/>
  <c r="Q287" i="132" s="1"/>
  <c r="Q167" i="132" s="1"/>
  <c r="Q454" i="132" s="1"/>
  <c r="Q410" i="132" s="1"/>
  <c r="Q47" i="132" s="1"/>
  <c r="K505" i="132" l="1"/>
  <c r="J509" i="132"/>
  <c r="K517" i="132"/>
  <c r="K65" i="132"/>
  <c r="R301" i="132"/>
  <c r="K379" i="132"/>
  <c r="K388" i="132"/>
  <c r="R428" i="132"/>
  <c r="I504" i="132"/>
  <c r="C509" i="132"/>
  <c r="K515" i="132"/>
  <c r="K101" i="132"/>
  <c r="E513" i="132"/>
  <c r="K145" i="132"/>
  <c r="K225" i="132"/>
  <c r="K507" i="132"/>
  <c r="P509" i="132"/>
  <c r="K519" i="132"/>
  <c r="K521" i="132"/>
  <c r="R337" i="132"/>
  <c r="K346" i="132"/>
  <c r="C378" i="132"/>
  <c r="R468" i="132"/>
  <c r="K55" i="132"/>
  <c r="K95" i="132"/>
  <c r="D504" i="132"/>
  <c r="R508" i="132"/>
  <c r="K135" i="132"/>
  <c r="K136" i="132"/>
  <c r="K520" i="132"/>
  <c r="R176" i="132"/>
  <c r="K185" i="132"/>
  <c r="K215" i="132"/>
  <c r="K255" i="132"/>
  <c r="R256" i="132"/>
  <c r="K261" i="132"/>
  <c r="R265" i="132"/>
  <c r="R388" i="132"/>
  <c r="R61" i="132"/>
  <c r="J503" i="132"/>
  <c r="R105" i="132"/>
  <c r="K378" i="132"/>
  <c r="F509" i="132"/>
  <c r="Q509" i="132"/>
  <c r="Q513" i="132"/>
  <c r="R519" i="132"/>
  <c r="J504" i="132"/>
  <c r="K265" i="132"/>
  <c r="R424" i="132"/>
  <c r="E504" i="132"/>
  <c r="J513" i="132"/>
  <c r="R418" i="132"/>
  <c r="Q15" i="132"/>
  <c r="L509" i="132"/>
  <c r="R511" i="132"/>
  <c r="R521" i="132"/>
  <c r="K61" i="132"/>
  <c r="F504" i="132"/>
  <c r="K105" i="132"/>
  <c r="L175" i="132"/>
  <c r="K181" i="132"/>
  <c r="R181" i="132"/>
  <c r="K216" i="132"/>
  <c r="N255" i="132"/>
  <c r="I15" i="132"/>
  <c r="G509" i="132"/>
  <c r="M509" i="132"/>
  <c r="K510" i="132"/>
  <c r="K512" i="132"/>
  <c r="L513" i="132"/>
  <c r="K514" i="132"/>
  <c r="K516" i="132"/>
  <c r="K518" i="132"/>
  <c r="K522" i="132"/>
  <c r="E509" i="132"/>
  <c r="K141" i="132"/>
  <c r="R261" i="132"/>
  <c r="K296" i="132"/>
  <c r="K305" i="132"/>
  <c r="L336" i="132"/>
  <c r="R336" i="132" s="1"/>
  <c r="K342" i="132"/>
  <c r="R342" i="132"/>
  <c r="K462" i="132"/>
  <c r="K463" i="132"/>
  <c r="K503" i="133"/>
  <c r="R305" i="132"/>
  <c r="R296" i="132"/>
  <c r="R517" i="132"/>
  <c r="M513" i="132"/>
  <c r="N504" i="132"/>
  <c r="R175" i="132"/>
  <c r="P513" i="132"/>
  <c r="R225" i="132"/>
  <c r="R516" i="132"/>
  <c r="R216" i="132"/>
  <c r="R141" i="132"/>
  <c r="R515" i="132"/>
  <c r="R463" i="132"/>
  <c r="P504" i="132"/>
  <c r="M504" i="132"/>
  <c r="R506" i="132"/>
  <c r="R512" i="132"/>
  <c r="L215" i="132"/>
  <c r="R215" i="132" s="1"/>
  <c r="U87" i="132"/>
  <c r="U127" i="132" s="1"/>
  <c r="U167" i="132" s="1"/>
  <c r="U207" i="132" s="1"/>
  <c r="U247" i="132" s="1"/>
  <c r="U287" i="132" s="1"/>
  <c r="U328" i="132" s="1"/>
  <c r="U370" i="132" s="1"/>
  <c r="U410" i="132" s="1"/>
  <c r="U454" i="132" s="1"/>
  <c r="P503" i="132"/>
  <c r="M503" i="132"/>
  <c r="R507" i="132"/>
  <c r="C513" i="132"/>
  <c r="I513" i="132"/>
  <c r="K511" i="132"/>
  <c r="R496" i="132"/>
  <c r="R128" i="132"/>
  <c r="R168" i="132" s="1"/>
  <c r="R208" i="132" s="1"/>
  <c r="R248" i="132" s="1"/>
  <c r="R288" i="132" s="1"/>
  <c r="R329" i="132" s="1"/>
  <c r="R371" i="132" s="1"/>
  <c r="R411" i="132" s="1"/>
  <c r="R455" i="132" s="1"/>
  <c r="R96" i="132"/>
  <c r="D513" i="132"/>
  <c r="R379" i="132"/>
  <c r="R419" i="132"/>
  <c r="R15" i="132"/>
  <c r="R55" i="132"/>
  <c r="R135" i="132"/>
  <c r="H503" i="132"/>
  <c r="R505" i="132"/>
  <c r="K21" i="132"/>
  <c r="I503" i="132"/>
  <c r="K16" i="132"/>
  <c r="G504" i="132"/>
  <c r="L504" i="132"/>
  <c r="R16" i="132"/>
  <c r="K506" i="132"/>
  <c r="K508" i="132"/>
  <c r="R87" i="132"/>
  <c r="R127" i="132" s="1"/>
  <c r="R167" i="132" s="1"/>
  <c r="R207" i="132" s="1"/>
  <c r="R247" i="132" s="1"/>
  <c r="R287" i="132" s="1"/>
  <c r="R328" i="132" s="1"/>
  <c r="R370" i="132" s="1"/>
  <c r="R410" i="132" s="1"/>
  <c r="R454" i="132" s="1"/>
  <c r="R495" i="132"/>
  <c r="N95" i="132"/>
  <c r="R185" i="132"/>
  <c r="R346" i="132"/>
  <c r="C418" i="132"/>
  <c r="K418" i="132" s="1"/>
  <c r="K419" i="132"/>
  <c r="R462" i="132"/>
  <c r="K468" i="132"/>
  <c r="G503" i="132"/>
  <c r="K25" i="132"/>
  <c r="F513" i="132"/>
  <c r="K56" i="132"/>
  <c r="Q503" i="132"/>
  <c r="O504" i="132"/>
  <c r="O503" i="132"/>
  <c r="H504" i="132"/>
  <c r="I509" i="132"/>
  <c r="R25" i="132"/>
  <c r="T495" i="132"/>
  <c r="T127" i="132"/>
  <c r="T167" i="132" s="1"/>
  <c r="T207" i="132" s="1"/>
  <c r="T247" i="132" s="1"/>
  <c r="T287" i="132" s="1"/>
  <c r="T328" i="132" s="1"/>
  <c r="T370" i="132" s="1"/>
  <c r="T410" i="132" s="1"/>
  <c r="T454" i="132" s="1"/>
  <c r="U496" i="132"/>
  <c r="U128" i="132"/>
  <c r="U168" i="132" s="1"/>
  <c r="U208" i="132" s="1"/>
  <c r="U248" i="132" s="1"/>
  <c r="U288" i="132" s="1"/>
  <c r="U329" i="132" s="1"/>
  <c r="U371" i="132" s="1"/>
  <c r="U411" i="132" s="1"/>
  <c r="U455" i="132" s="1"/>
  <c r="R56" i="132"/>
  <c r="R65" i="132"/>
  <c r="F503" i="132"/>
  <c r="K96" i="132"/>
  <c r="D509" i="132"/>
  <c r="R101" i="132"/>
  <c r="R136" i="132"/>
  <c r="K176" i="132"/>
  <c r="K221" i="132"/>
  <c r="R221" i="132"/>
  <c r="R255" i="132"/>
  <c r="K256" i="132"/>
  <c r="L295" i="132"/>
  <c r="R295" i="132" s="1"/>
  <c r="K301" i="132"/>
  <c r="K337" i="132"/>
  <c r="R378" i="132"/>
  <c r="K384" i="132"/>
  <c r="R384" i="132"/>
  <c r="K428" i="132"/>
  <c r="R472" i="132"/>
  <c r="C15" i="132"/>
  <c r="C175" i="132"/>
  <c r="K175" i="132" s="1"/>
  <c r="C295" i="132"/>
  <c r="K295" i="132" s="1"/>
  <c r="C336" i="132"/>
  <c r="K336" i="132" s="1"/>
  <c r="C504" i="132"/>
  <c r="R21" i="132"/>
  <c r="R509" i="132" s="1"/>
  <c r="F522" i="65"/>
  <c r="F521" i="65"/>
  <c r="F520" i="65"/>
  <c r="F519" i="65"/>
  <c r="F518" i="65"/>
  <c r="F517" i="65"/>
  <c r="F516" i="65"/>
  <c r="F515" i="65"/>
  <c r="F514" i="65"/>
  <c r="F512" i="65"/>
  <c r="F511" i="65"/>
  <c r="F510" i="65"/>
  <c r="F508" i="65"/>
  <c r="F507" i="65"/>
  <c r="F506" i="65"/>
  <c r="F505" i="65"/>
  <c r="F472" i="65"/>
  <c r="F468" i="65"/>
  <c r="F463" i="65"/>
  <c r="F462" i="65" s="1"/>
  <c r="F428" i="65"/>
  <c r="F424" i="65"/>
  <c r="F419" i="65"/>
  <c r="F418" i="65" s="1"/>
  <c r="F388" i="65"/>
  <c r="F384" i="65"/>
  <c r="F379" i="65"/>
  <c r="F378" i="65" s="1"/>
  <c r="F346" i="65"/>
  <c r="F342" i="65"/>
  <c r="F337" i="65"/>
  <c r="F336" i="65" s="1"/>
  <c r="F305" i="65"/>
  <c r="F301" i="65"/>
  <c r="F296" i="65"/>
  <c r="F295" i="65" s="1"/>
  <c r="F265" i="65"/>
  <c r="F261" i="65"/>
  <c r="F256" i="65"/>
  <c r="F255" i="65" s="1"/>
  <c r="F225" i="65"/>
  <c r="F221" i="65"/>
  <c r="F216" i="65"/>
  <c r="F215" i="65" s="1"/>
  <c r="F185" i="65"/>
  <c r="F181" i="65"/>
  <c r="F176" i="65"/>
  <c r="F175" i="65" s="1"/>
  <c r="F145" i="65"/>
  <c r="F141" i="65"/>
  <c r="F136" i="65"/>
  <c r="F135" i="65" s="1"/>
  <c r="F105" i="65"/>
  <c r="F101" i="65"/>
  <c r="F96" i="65"/>
  <c r="F95" i="65" s="1"/>
  <c r="F65" i="65"/>
  <c r="F61" i="65"/>
  <c r="F56" i="65"/>
  <c r="F55" i="65" s="1"/>
  <c r="F25" i="65"/>
  <c r="F21" i="65"/>
  <c r="F16" i="65"/>
  <c r="F504" i="65" s="1"/>
  <c r="F522" i="66"/>
  <c r="F521" i="66"/>
  <c r="F520" i="66"/>
  <c r="F519" i="66"/>
  <c r="F518" i="66"/>
  <c r="F517" i="66"/>
  <c r="F516" i="66"/>
  <c r="F515" i="66"/>
  <c r="F514" i="66"/>
  <c r="F512" i="66"/>
  <c r="F511" i="66"/>
  <c r="F510" i="66"/>
  <c r="F508" i="66"/>
  <c r="F507" i="66"/>
  <c r="F506" i="66"/>
  <c r="F505" i="66"/>
  <c r="F472" i="66"/>
  <c r="F468" i="66"/>
  <c r="F463" i="66"/>
  <c r="F462" i="66" s="1"/>
  <c r="F428" i="66"/>
  <c r="F424" i="66"/>
  <c r="F419" i="66"/>
  <c r="F418" i="66" s="1"/>
  <c r="F388" i="66"/>
  <c r="F384" i="66"/>
  <c r="F379" i="66"/>
  <c r="F378" i="66" s="1"/>
  <c r="F346" i="66"/>
  <c r="F342" i="66"/>
  <c r="F337" i="66"/>
  <c r="F336" i="66" s="1"/>
  <c r="F305" i="66"/>
  <c r="F301" i="66"/>
  <c r="F296" i="66"/>
  <c r="F295" i="66" s="1"/>
  <c r="F265" i="66"/>
  <c r="F261" i="66"/>
  <c r="F256" i="66"/>
  <c r="F255" i="66" s="1"/>
  <c r="F225" i="66"/>
  <c r="F221" i="66"/>
  <c r="F216" i="66"/>
  <c r="F215" i="66" s="1"/>
  <c r="F185" i="66"/>
  <c r="F181" i="66"/>
  <c r="F176" i="66"/>
  <c r="F175" i="66" s="1"/>
  <c r="F145" i="66"/>
  <c r="F141" i="66"/>
  <c r="F136" i="66"/>
  <c r="F135" i="66" s="1"/>
  <c r="F105" i="66"/>
  <c r="F101" i="66"/>
  <c r="F96" i="66"/>
  <c r="F95" i="66" s="1"/>
  <c r="F61" i="66"/>
  <c r="F56" i="66"/>
  <c r="F55" i="66" s="1"/>
  <c r="F25" i="66"/>
  <c r="F21" i="66"/>
  <c r="F16" i="66"/>
  <c r="F15" i="66" s="1"/>
  <c r="F8" i="66"/>
  <c r="F329" i="66" s="1"/>
  <c r="F7" i="66"/>
  <c r="F328" i="66" s="1"/>
  <c r="F207" i="66" s="1"/>
  <c r="F127" i="66" s="1"/>
  <c r="F370" i="66" s="1"/>
  <c r="F247" i="66" s="1"/>
  <c r="F287" i="66" s="1"/>
  <c r="F167" i="66" s="1"/>
  <c r="F454" i="66" s="1"/>
  <c r="F410" i="66" s="1"/>
  <c r="F47" i="66" s="1"/>
  <c r="F522" i="64"/>
  <c r="F521" i="64"/>
  <c r="F520" i="64"/>
  <c r="F519" i="64"/>
  <c r="F518" i="64"/>
  <c r="F517" i="64"/>
  <c r="F516" i="64"/>
  <c r="F515" i="64"/>
  <c r="F514" i="64"/>
  <c r="F512" i="64"/>
  <c r="F511" i="64"/>
  <c r="F510" i="64"/>
  <c r="F508" i="64"/>
  <c r="F507" i="64"/>
  <c r="F506" i="64"/>
  <c r="F505" i="64"/>
  <c r="F472" i="64"/>
  <c r="F468" i="64"/>
  <c r="F463" i="64"/>
  <c r="F462" i="64" s="1"/>
  <c r="F428" i="64"/>
  <c r="F424" i="64"/>
  <c r="F419" i="64"/>
  <c r="F418" i="64" s="1"/>
  <c r="F388" i="64"/>
  <c r="F384" i="64"/>
  <c r="F379" i="64"/>
  <c r="F378" i="64" s="1"/>
  <c r="F346" i="64"/>
  <c r="F342" i="64"/>
  <c r="F337" i="64"/>
  <c r="F336" i="64" s="1"/>
  <c r="F305" i="64"/>
  <c r="F301" i="64"/>
  <c r="F296" i="64"/>
  <c r="F295" i="64" s="1"/>
  <c r="F265" i="64"/>
  <c r="F261" i="64"/>
  <c r="F256" i="64"/>
  <c r="F255" i="64" s="1"/>
  <c r="F225" i="64"/>
  <c r="F221" i="64"/>
  <c r="F216" i="64"/>
  <c r="F215" i="64" s="1"/>
  <c r="F185" i="64"/>
  <c r="F181" i="64"/>
  <c r="F176" i="64"/>
  <c r="F175" i="64" s="1"/>
  <c r="F145" i="64"/>
  <c r="F141" i="64"/>
  <c r="F136" i="64"/>
  <c r="F135" i="64" s="1"/>
  <c r="F105" i="64"/>
  <c r="F101" i="64"/>
  <c r="F96" i="64"/>
  <c r="F95" i="64" s="1"/>
  <c r="F65" i="64"/>
  <c r="F61" i="64"/>
  <c r="F56" i="64"/>
  <c r="F55" i="64" s="1"/>
  <c r="F25" i="64"/>
  <c r="F513" i="64" s="1"/>
  <c r="F21" i="64"/>
  <c r="F509" i="64" s="1"/>
  <c r="F16" i="64"/>
  <c r="F504" i="64" s="1"/>
  <c r="F522" i="121"/>
  <c r="F521" i="121"/>
  <c r="F520" i="121"/>
  <c r="F519" i="121"/>
  <c r="F518" i="121"/>
  <c r="F517" i="121"/>
  <c r="F516" i="121"/>
  <c r="F515" i="121"/>
  <c r="F514" i="121"/>
  <c r="F512" i="121"/>
  <c r="F511" i="121"/>
  <c r="F510" i="121"/>
  <c r="F508" i="121"/>
  <c r="F507" i="121"/>
  <c r="F506" i="121"/>
  <c r="F505" i="121"/>
  <c r="F472" i="121"/>
  <c r="F468" i="121"/>
  <c r="F463" i="121"/>
  <c r="F462" i="121" s="1"/>
  <c r="F428" i="121"/>
  <c r="F424" i="121"/>
  <c r="F419" i="121"/>
  <c r="F418" i="121" s="1"/>
  <c r="F388" i="121"/>
  <c r="F384" i="121"/>
  <c r="F379" i="121"/>
  <c r="F378" i="121" s="1"/>
  <c r="F346" i="121"/>
  <c r="F342" i="121"/>
  <c r="F337" i="121"/>
  <c r="F336" i="121" s="1"/>
  <c r="F305" i="121"/>
  <c r="F301" i="121"/>
  <c r="F296" i="121"/>
  <c r="F295" i="121" s="1"/>
  <c r="F265" i="121"/>
  <c r="F261" i="121"/>
  <c r="F256" i="121"/>
  <c r="F255" i="121" s="1"/>
  <c r="F225" i="121"/>
  <c r="F221" i="121"/>
  <c r="F216" i="121"/>
  <c r="F215" i="121" s="1"/>
  <c r="F185" i="121"/>
  <c r="F181" i="121"/>
  <c r="F176" i="121"/>
  <c r="F175" i="121" s="1"/>
  <c r="F145" i="121"/>
  <c r="F141" i="121"/>
  <c r="F136" i="121"/>
  <c r="F135" i="121" s="1"/>
  <c r="F105" i="121"/>
  <c r="F101" i="121"/>
  <c r="F96" i="121"/>
  <c r="F95" i="121" s="1"/>
  <c r="F65" i="121"/>
  <c r="F61" i="121"/>
  <c r="F56" i="121"/>
  <c r="F55" i="121" s="1"/>
  <c r="F25" i="121"/>
  <c r="F513" i="121" s="1"/>
  <c r="F21" i="121"/>
  <c r="F509" i="121" s="1"/>
  <c r="F16" i="121"/>
  <c r="F504" i="121" s="1"/>
  <c r="F522" i="122"/>
  <c r="F521" i="122"/>
  <c r="F520" i="122"/>
  <c r="F519" i="122"/>
  <c r="F518" i="122"/>
  <c r="F517" i="122"/>
  <c r="F516" i="122"/>
  <c r="F515" i="122"/>
  <c r="F514" i="122"/>
  <c r="F512" i="122"/>
  <c r="F511" i="122"/>
  <c r="F510" i="122"/>
  <c r="F508" i="122"/>
  <c r="F507" i="122"/>
  <c r="F506" i="122"/>
  <c r="F505" i="122"/>
  <c r="F472" i="122"/>
  <c r="F468" i="122"/>
  <c r="F463" i="122"/>
  <c r="F462" i="122" s="1"/>
  <c r="F388" i="122"/>
  <c r="F384" i="122"/>
  <c r="F379" i="122"/>
  <c r="F378" i="122" s="1"/>
  <c r="F346" i="122"/>
  <c r="F342" i="122"/>
  <c r="F337" i="122"/>
  <c r="F336" i="122" s="1"/>
  <c r="F305" i="122"/>
  <c r="F301" i="122"/>
  <c r="F296" i="122"/>
  <c r="F295" i="122" s="1"/>
  <c r="F265" i="122"/>
  <c r="F261" i="122"/>
  <c r="F256" i="122"/>
  <c r="F255" i="122" s="1"/>
  <c r="F225" i="122"/>
  <c r="F221" i="122"/>
  <c r="F216" i="122"/>
  <c r="F215" i="122" s="1"/>
  <c r="F185" i="122"/>
  <c r="F181" i="122"/>
  <c r="F176" i="122"/>
  <c r="F175" i="122" s="1"/>
  <c r="F145" i="122"/>
  <c r="F141" i="122"/>
  <c r="F136" i="122"/>
  <c r="F135" i="122" s="1"/>
  <c r="F105" i="122"/>
  <c r="F101" i="122"/>
  <c r="F96" i="122"/>
  <c r="F95" i="122" s="1"/>
  <c r="F65" i="122"/>
  <c r="F61" i="122"/>
  <c r="F56" i="122"/>
  <c r="F55" i="122" s="1"/>
  <c r="F25" i="122"/>
  <c r="F513" i="122" s="1"/>
  <c r="F21" i="122"/>
  <c r="F509" i="122" s="1"/>
  <c r="F16" i="122"/>
  <c r="F522" i="120"/>
  <c r="F521" i="120"/>
  <c r="F520" i="120"/>
  <c r="F519" i="120"/>
  <c r="F518" i="120"/>
  <c r="F517" i="120"/>
  <c r="F516" i="120"/>
  <c r="F515" i="120"/>
  <c r="F514" i="120"/>
  <c r="F512" i="120"/>
  <c r="F511" i="120"/>
  <c r="F510" i="120"/>
  <c r="F508" i="120"/>
  <c r="F507" i="120"/>
  <c r="F506" i="120"/>
  <c r="F505" i="120"/>
  <c r="F472" i="120"/>
  <c r="F468" i="120"/>
  <c r="F463" i="120"/>
  <c r="F462" i="120" s="1"/>
  <c r="F424" i="120"/>
  <c r="F419" i="120"/>
  <c r="F418" i="120" s="1"/>
  <c r="F388" i="120"/>
  <c r="F384" i="120"/>
  <c r="F379" i="120"/>
  <c r="F378" i="120" s="1"/>
  <c r="F346" i="120"/>
  <c r="F342" i="120"/>
  <c r="F337" i="120"/>
  <c r="F336" i="120" s="1"/>
  <c r="F305" i="120"/>
  <c r="F301" i="120"/>
  <c r="F296" i="120"/>
  <c r="F295" i="120" s="1"/>
  <c r="F265" i="120"/>
  <c r="F261" i="120"/>
  <c r="F256" i="120"/>
  <c r="F255" i="120" s="1"/>
  <c r="F225" i="120"/>
  <c r="F221" i="120"/>
  <c r="F216" i="120"/>
  <c r="F215" i="120" s="1"/>
  <c r="F185" i="120"/>
  <c r="F181" i="120"/>
  <c r="F176" i="120"/>
  <c r="F175" i="120" s="1"/>
  <c r="F145" i="120"/>
  <c r="F141" i="120"/>
  <c r="F136" i="120"/>
  <c r="F135" i="120" s="1"/>
  <c r="F105" i="120"/>
  <c r="F101" i="120"/>
  <c r="F96" i="120"/>
  <c r="F95" i="120" s="1"/>
  <c r="F65" i="120"/>
  <c r="F61" i="120"/>
  <c r="F56" i="120"/>
  <c r="F55" i="120" s="1"/>
  <c r="F25" i="120"/>
  <c r="F21" i="120"/>
  <c r="F16" i="120"/>
  <c r="F504" i="120" s="1"/>
  <c r="F513" i="65" l="1"/>
  <c r="F504" i="122"/>
  <c r="F509" i="65"/>
  <c r="F509" i="120"/>
  <c r="F513" i="120"/>
  <c r="F509" i="66"/>
  <c r="F15" i="120"/>
  <c r="F503" i="120" s="1"/>
  <c r="F15" i="122"/>
  <c r="F503" i="122" s="1"/>
  <c r="F15" i="121"/>
  <c r="F503" i="121" s="1"/>
  <c r="F15" i="64"/>
  <c r="F503" i="64" s="1"/>
  <c r="F513" i="66"/>
  <c r="F15" i="65"/>
  <c r="F503" i="65" s="1"/>
  <c r="K15" i="132"/>
  <c r="K503" i="132" s="1"/>
  <c r="C503" i="132"/>
  <c r="K509" i="132"/>
  <c r="R504" i="132"/>
  <c r="R513" i="132"/>
  <c r="K513" i="132"/>
  <c r="N503" i="132"/>
  <c r="R95" i="132"/>
  <c r="R503" i="132" s="1"/>
  <c r="K504" i="132"/>
  <c r="L503" i="132"/>
  <c r="F503" i="66"/>
  <c r="F504" i="66"/>
  <c r="K427" i="131"/>
  <c r="R427" i="131"/>
  <c r="M384" i="131" l="1"/>
  <c r="Q522" i="131"/>
  <c r="P522" i="131"/>
  <c r="M522" i="131"/>
  <c r="L522" i="131"/>
  <c r="J522" i="131"/>
  <c r="I522" i="131"/>
  <c r="F522" i="131"/>
  <c r="E522" i="131"/>
  <c r="D522" i="131"/>
  <c r="C522" i="131"/>
  <c r="S521" i="131"/>
  <c r="Q521" i="131"/>
  <c r="P521" i="131"/>
  <c r="M521" i="131"/>
  <c r="L521" i="131"/>
  <c r="J521" i="131"/>
  <c r="I521" i="131"/>
  <c r="F521" i="131"/>
  <c r="E521" i="131"/>
  <c r="D521" i="131"/>
  <c r="C521" i="131"/>
  <c r="S520" i="131"/>
  <c r="Q520" i="131"/>
  <c r="P520" i="131"/>
  <c r="M520" i="131"/>
  <c r="L520" i="131"/>
  <c r="J520" i="131"/>
  <c r="I520" i="131"/>
  <c r="F520" i="131"/>
  <c r="E520" i="131"/>
  <c r="D520" i="131"/>
  <c r="C520" i="131"/>
  <c r="S519" i="131"/>
  <c r="Q519" i="131"/>
  <c r="P519" i="131"/>
  <c r="M519" i="131"/>
  <c r="L519" i="131"/>
  <c r="J519" i="131"/>
  <c r="I519" i="131"/>
  <c r="F519" i="131"/>
  <c r="E519" i="131"/>
  <c r="D519" i="131"/>
  <c r="C519" i="131"/>
  <c r="S518" i="131"/>
  <c r="Q518" i="131"/>
  <c r="P518" i="131"/>
  <c r="M518" i="131"/>
  <c r="L518" i="131"/>
  <c r="J518" i="131"/>
  <c r="I518" i="131"/>
  <c r="F518" i="131"/>
  <c r="E518" i="131"/>
  <c r="D518" i="131"/>
  <c r="C518" i="131"/>
  <c r="S517" i="131"/>
  <c r="Q517" i="131"/>
  <c r="P517" i="131"/>
  <c r="M517" i="131"/>
  <c r="L517" i="131"/>
  <c r="J517" i="131"/>
  <c r="I517" i="131"/>
  <c r="F517" i="131"/>
  <c r="E517" i="131"/>
  <c r="D517" i="131"/>
  <c r="C517" i="131"/>
  <c r="Q516" i="131"/>
  <c r="P516" i="131"/>
  <c r="M516" i="131"/>
  <c r="L516" i="131"/>
  <c r="J516" i="131"/>
  <c r="I516" i="131"/>
  <c r="F516" i="131"/>
  <c r="E516" i="131"/>
  <c r="D516" i="131"/>
  <c r="C516" i="131"/>
  <c r="Q515" i="131"/>
  <c r="P515" i="131"/>
  <c r="M515" i="131"/>
  <c r="L515" i="131"/>
  <c r="J515" i="131"/>
  <c r="I515" i="131"/>
  <c r="F515" i="131"/>
  <c r="E515" i="131"/>
  <c r="D515" i="131"/>
  <c r="C515" i="131"/>
  <c r="Q514" i="131"/>
  <c r="P514" i="131"/>
  <c r="M514" i="131"/>
  <c r="L514" i="131"/>
  <c r="J514" i="131"/>
  <c r="I514" i="131"/>
  <c r="F514" i="131"/>
  <c r="E514" i="131"/>
  <c r="D514" i="131"/>
  <c r="C514" i="131"/>
  <c r="Q512" i="131"/>
  <c r="P512" i="131"/>
  <c r="M512" i="131"/>
  <c r="L512" i="131"/>
  <c r="J512" i="131"/>
  <c r="I512" i="131"/>
  <c r="F512" i="131"/>
  <c r="E512" i="131"/>
  <c r="D512" i="131"/>
  <c r="C512" i="131"/>
  <c r="Q511" i="131"/>
  <c r="P511" i="131"/>
  <c r="N511" i="131"/>
  <c r="M511" i="131"/>
  <c r="L511" i="131"/>
  <c r="J511" i="131"/>
  <c r="I511" i="131"/>
  <c r="G511" i="131"/>
  <c r="F511" i="131"/>
  <c r="E511" i="131"/>
  <c r="D511" i="131"/>
  <c r="C511" i="131"/>
  <c r="Q510" i="131"/>
  <c r="P510" i="131"/>
  <c r="N510" i="131"/>
  <c r="M510" i="131"/>
  <c r="L510" i="131"/>
  <c r="J510" i="131"/>
  <c r="I510" i="131"/>
  <c r="G510" i="131"/>
  <c r="F510" i="131"/>
  <c r="E510" i="131"/>
  <c r="D510" i="131"/>
  <c r="C510" i="131"/>
  <c r="Q508" i="131"/>
  <c r="P508" i="131"/>
  <c r="O508" i="131"/>
  <c r="N508" i="131"/>
  <c r="M508" i="131"/>
  <c r="L508" i="131"/>
  <c r="J508" i="131"/>
  <c r="I508" i="131"/>
  <c r="H508" i="131"/>
  <c r="G508" i="131"/>
  <c r="F508" i="131"/>
  <c r="E508" i="131"/>
  <c r="D508" i="131"/>
  <c r="C508" i="131"/>
  <c r="Q507" i="131"/>
  <c r="P507" i="131"/>
  <c r="O507" i="131"/>
  <c r="N507" i="131"/>
  <c r="M507" i="131"/>
  <c r="L507" i="131"/>
  <c r="J507" i="131"/>
  <c r="I507" i="131"/>
  <c r="H507" i="131"/>
  <c r="G507" i="131"/>
  <c r="F507" i="131"/>
  <c r="E507" i="131"/>
  <c r="D507" i="131"/>
  <c r="C507" i="131"/>
  <c r="Q506" i="131"/>
  <c r="P506" i="131"/>
  <c r="O506" i="131"/>
  <c r="N506" i="131"/>
  <c r="M506" i="131"/>
  <c r="L506" i="131"/>
  <c r="J506" i="131"/>
  <c r="I506" i="131"/>
  <c r="H506" i="131"/>
  <c r="G506" i="131"/>
  <c r="F506" i="131"/>
  <c r="E506" i="131"/>
  <c r="D506" i="131"/>
  <c r="C506" i="131"/>
  <c r="Q505" i="131"/>
  <c r="P505" i="131"/>
  <c r="O505" i="131"/>
  <c r="N505" i="131"/>
  <c r="M505" i="131"/>
  <c r="L505" i="131"/>
  <c r="J505" i="131"/>
  <c r="I505" i="131"/>
  <c r="H505" i="131"/>
  <c r="G505" i="131"/>
  <c r="F505" i="131"/>
  <c r="E505" i="131"/>
  <c r="D505" i="131"/>
  <c r="C505" i="131"/>
  <c r="E503" i="131"/>
  <c r="D503" i="131"/>
  <c r="R481" i="131"/>
  <c r="K481" i="131"/>
  <c r="R480" i="131"/>
  <c r="K480" i="131"/>
  <c r="R479" i="131"/>
  <c r="K479" i="131"/>
  <c r="R478" i="131"/>
  <c r="K478" i="131"/>
  <c r="R477" i="131"/>
  <c r="K477" i="131"/>
  <c r="R476" i="131"/>
  <c r="K476" i="131"/>
  <c r="R475" i="131"/>
  <c r="K475" i="131"/>
  <c r="R474" i="131"/>
  <c r="K474" i="131"/>
  <c r="R473" i="131"/>
  <c r="K473" i="131"/>
  <c r="Q472" i="131"/>
  <c r="P472" i="131"/>
  <c r="M472" i="131"/>
  <c r="L472" i="131"/>
  <c r="J472" i="131"/>
  <c r="I472" i="131"/>
  <c r="F472" i="131"/>
  <c r="E472" i="131"/>
  <c r="D472" i="131"/>
  <c r="C472" i="131"/>
  <c r="K472" i="131" s="1"/>
  <c r="R471" i="131"/>
  <c r="K471" i="131"/>
  <c r="R470" i="131"/>
  <c r="K470" i="131"/>
  <c r="R469" i="131"/>
  <c r="K469" i="131"/>
  <c r="Q468" i="131"/>
  <c r="P468" i="131"/>
  <c r="N468" i="131"/>
  <c r="M468" i="131"/>
  <c r="L468" i="131"/>
  <c r="J468" i="131"/>
  <c r="I468" i="131"/>
  <c r="G468" i="131"/>
  <c r="F468" i="131"/>
  <c r="E468" i="131"/>
  <c r="D468" i="131"/>
  <c r="C468" i="131"/>
  <c r="R467" i="131"/>
  <c r="K467" i="131"/>
  <c r="R466" i="131"/>
  <c r="K466" i="131"/>
  <c r="R465" i="131"/>
  <c r="K465" i="131"/>
  <c r="R464" i="131"/>
  <c r="K464" i="131"/>
  <c r="Q463" i="131"/>
  <c r="Q462" i="131" s="1"/>
  <c r="P463" i="131"/>
  <c r="P462" i="131" s="1"/>
  <c r="O463" i="131"/>
  <c r="O462" i="131" s="1"/>
  <c r="N463" i="131"/>
  <c r="M463" i="131"/>
  <c r="M462" i="131" s="1"/>
  <c r="L463" i="131"/>
  <c r="L462" i="131" s="1"/>
  <c r="J463" i="131"/>
  <c r="J462" i="131" s="1"/>
  <c r="I463" i="131"/>
  <c r="H463" i="131"/>
  <c r="G463" i="131"/>
  <c r="G462" i="131" s="1"/>
  <c r="F463" i="131"/>
  <c r="F462" i="131" s="1"/>
  <c r="E463" i="131"/>
  <c r="D463" i="131"/>
  <c r="C463" i="131"/>
  <c r="N462" i="131"/>
  <c r="I462" i="131"/>
  <c r="H462" i="131"/>
  <c r="C462" i="131"/>
  <c r="R437" i="131"/>
  <c r="K437" i="131"/>
  <c r="R436" i="131"/>
  <c r="K436" i="131"/>
  <c r="R435" i="131"/>
  <c r="K435" i="131"/>
  <c r="R434" i="131"/>
  <c r="K434" i="131"/>
  <c r="R433" i="131"/>
  <c r="K433" i="131"/>
  <c r="R432" i="131"/>
  <c r="K432" i="131"/>
  <c r="R431" i="131"/>
  <c r="K431" i="131"/>
  <c r="R430" i="131"/>
  <c r="K430" i="131"/>
  <c r="R429" i="131"/>
  <c r="K429" i="131"/>
  <c r="Q428" i="131"/>
  <c r="P428" i="131"/>
  <c r="M428" i="131"/>
  <c r="L428" i="131"/>
  <c r="F428" i="131"/>
  <c r="E428" i="131"/>
  <c r="D428" i="131"/>
  <c r="C428" i="131"/>
  <c r="R426" i="131"/>
  <c r="K426" i="131"/>
  <c r="R425" i="131"/>
  <c r="K425" i="131"/>
  <c r="Q424" i="131"/>
  <c r="P424" i="131"/>
  <c r="N424" i="131"/>
  <c r="M424" i="131"/>
  <c r="L424" i="131"/>
  <c r="I424" i="131"/>
  <c r="G424" i="131"/>
  <c r="F424" i="131"/>
  <c r="E424" i="131"/>
  <c r="D424" i="131"/>
  <c r="C424" i="131"/>
  <c r="V423" i="131"/>
  <c r="R423" i="131"/>
  <c r="K423" i="131"/>
  <c r="R422" i="131"/>
  <c r="K422" i="131"/>
  <c r="R421" i="131"/>
  <c r="K421" i="131"/>
  <c r="R420" i="131"/>
  <c r="K420" i="131"/>
  <c r="Q419" i="131"/>
  <c r="Q418" i="131" s="1"/>
  <c r="P419" i="131"/>
  <c r="P418" i="131" s="1"/>
  <c r="O419" i="131"/>
  <c r="O418" i="131" s="1"/>
  <c r="N419" i="131"/>
  <c r="N418" i="131" s="1"/>
  <c r="M419" i="131"/>
  <c r="M418" i="131" s="1"/>
  <c r="L419" i="131"/>
  <c r="L418" i="131" s="1"/>
  <c r="I419" i="131"/>
  <c r="I418" i="131" s="1"/>
  <c r="H419" i="131"/>
  <c r="H418" i="131" s="1"/>
  <c r="G419" i="131"/>
  <c r="F419" i="131"/>
  <c r="F418" i="131" s="1"/>
  <c r="C419" i="131"/>
  <c r="G418" i="131"/>
  <c r="R397" i="131"/>
  <c r="K397" i="131"/>
  <c r="R396" i="131"/>
  <c r="K396" i="131"/>
  <c r="R395" i="131"/>
  <c r="K395" i="131"/>
  <c r="R394" i="131"/>
  <c r="K394" i="131"/>
  <c r="R393" i="131"/>
  <c r="K393" i="131"/>
  <c r="R392" i="131"/>
  <c r="K392" i="131"/>
  <c r="R391" i="131"/>
  <c r="K391" i="131"/>
  <c r="R390" i="131"/>
  <c r="K390" i="131"/>
  <c r="R389" i="131"/>
  <c r="K389" i="131"/>
  <c r="Q388" i="131"/>
  <c r="P388" i="131"/>
  <c r="M388" i="131"/>
  <c r="L388" i="131"/>
  <c r="K388" i="131"/>
  <c r="J388" i="131"/>
  <c r="I388" i="131"/>
  <c r="F388" i="131"/>
  <c r="E388" i="131"/>
  <c r="D388" i="131"/>
  <c r="C388" i="131"/>
  <c r="R387" i="131"/>
  <c r="K387" i="131"/>
  <c r="R386" i="131"/>
  <c r="K386" i="131"/>
  <c r="R385" i="131"/>
  <c r="K385" i="131"/>
  <c r="Q384" i="131"/>
  <c r="P384" i="131"/>
  <c r="N384" i="131"/>
  <c r="L384" i="131"/>
  <c r="J384" i="131"/>
  <c r="I384" i="131"/>
  <c r="G384" i="131"/>
  <c r="F384" i="131"/>
  <c r="K384" i="131" s="1"/>
  <c r="E384" i="131"/>
  <c r="D384" i="131"/>
  <c r="C384" i="131"/>
  <c r="R383" i="131"/>
  <c r="K383" i="131"/>
  <c r="R382" i="131"/>
  <c r="K382" i="131"/>
  <c r="R381" i="131"/>
  <c r="K381" i="131"/>
  <c r="R380" i="131"/>
  <c r="K380" i="131"/>
  <c r="Q379" i="131"/>
  <c r="Q378" i="131" s="1"/>
  <c r="P379" i="131"/>
  <c r="P378" i="131" s="1"/>
  <c r="O379" i="131"/>
  <c r="N379" i="131"/>
  <c r="M379" i="131"/>
  <c r="R379" i="131" s="1"/>
  <c r="L379" i="131"/>
  <c r="J379" i="131"/>
  <c r="J378" i="131" s="1"/>
  <c r="I379" i="131"/>
  <c r="I378" i="131" s="1"/>
  <c r="H379" i="131"/>
  <c r="H378" i="131" s="1"/>
  <c r="G379" i="131"/>
  <c r="G378" i="131" s="1"/>
  <c r="F379" i="131"/>
  <c r="E379" i="131"/>
  <c r="D379" i="131"/>
  <c r="C379" i="131"/>
  <c r="O378" i="131"/>
  <c r="N378" i="131"/>
  <c r="L378" i="131"/>
  <c r="F378" i="131"/>
  <c r="C378" i="131"/>
  <c r="R355" i="131"/>
  <c r="K355" i="131"/>
  <c r="R354" i="131"/>
  <c r="K354" i="131"/>
  <c r="R353" i="131"/>
  <c r="K353" i="131"/>
  <c r="R352" i="131"/>
  <c r="K352" i="131"/>
  <c r="R351" i="131"/>
  <c r="K351" i="131"/>
  <c r="R350" i="131"/>
  <c r="K350" i="131"/>
  <c r="R349" i="131"/>
  <c r="K349" i="131"/>
  <c r="R348" i="131"/>
  <c r="K348" i="131"/>
  <c r="R347" i="131"/>
  <c r="K347" i="131"/>
  <c r="Q346" i="131"/>
  <c r="P346" i="131"/>
  <c r="M346" i="131"/>
  <c r="L346" i="131"/>
  <c r="J346" i="131"/>
  <c r="I346" i="131"/>
  <c r="F346" i="131"/>
  <c r="E346" i="131"/>
  <c r="D346" i="131"/>
  <c r="C346" i="131"/>
  <c r="R345" i="131"/>
  <c r="K345" i="131"/>
  <c r="R344" i="131"/>
  <c r="K344" i="131"/>
  <c r="R343" i="131"/>
  <c r="K343" i="131"/>
  <c r="Q342" i="131"/>
  <c r="P342" i="131"/>
  <c r="N342" i="131"/>
  <c r="M342" i="131"/>
  <c r="L342" i="131"/>
  <c r="J342" i="131"/>
  <c r="I342" i="131"/>
  <c r="G342" i="131"/>
  <c r="F342" i="131"/>
  <c r="E342" i="131"/>
  <c r="D342" i="131"/>
  <c r="C342" i="131"/>
  <c r="R341" i="131"/>
  <c r="K341" i="131"/>
  <c r="R340" i="131"/>
  <c r="K340" i="131"/>
  <c r="R339" i="131"/>
  <c r="K339" i="131"/>
  <c r="R338" i="131"/>
  <c r="K338" i="131"/>
  <c r="Q337" i="131"/>
  <c r="Q336" i="131" s="1"/>
  <c r="P337" i="131"/>
  <c r="P336" i="131" s="1"/>
  <c r="O337" i="131"/>
  <c r="O336" i="131" s="1"/>
  <c r="N337" i="131"/>
  <c r="M337" i="131"/>
  <c r="M336" i="131" s="1"/>
  <c r="L337" i="131"/>
  <c r="J337" i="131"/>
  <c r="J336" i="131" s="1"/>
  <c r="I337" i="131"/>
  <c r="H337" i="131"/>
  <c r="H336" i="131" s="1"/>
  <c r="G337" i="131"/>
  <c r="F337" i="131"/>
  <c r="F336" i="131" s="1"/>
  <c r="E337" i="131"/>
  <c r="D337" i="131"/>
  <c r="C337" i="131"/>
  <c r="N336" i="131"/>
  <c r="L336" i="131"/>
  <c r="I336" i="131"/>
  <c r="G336" i="131"/>
  <c r="C336" i="131"/>
  <c r="R314" i="131"/>
  <c r="K314" i="131"/>
  <c r="R313" i="131"/>
  <c r="K313" i="131"/>
  <c r="R312" i="131"/>
  <c r="K312" i="131"/>
  <c r="R311" i="131"/>
  <c r="K311" i="131"/>
  <c r="R310" i="131"/>
  <c r="K310" i="131"/>
  <c r="R309" i="131"/>
  <c r="K309" i="131"/>
  <c r="R308" i="131"/>
  <c r="K308" i="131"/>
  <c r="R307" i="131"/>
  <c r="K307" i="131"/>
  <c r="R306" i="131"/>
  <c r="K306" i="131"/>
  <c r="Q305" i="131"/>
  <c r="P305" i="131"/>
  <c r="M305" i="131"/>
  <c r="L305" i="131"/>
  <c r="J305" i="131"/>
  <c r="I305" i="131"/>
  <c r="F305" i="131"/>
  <c r="E305" i="131"/>
  <c r="D305" i="131"/>
  <c r="C305" i="131"/>
  <c r="R304" i="131"/>
  <c r="K304" i="131"/>
  <c r="R303" i="131"/>
  <c r="K303" i="131"/>
  <c r="R302" i="131"/>
  <c r="K302" i="131"/>
  <c r="Q301" i="131"/>
  <c r="P301" i="131"/>
  <c r="N301" i="131"/>
  <c r="M301" i="131"/>
  <c r="L301" i="131"/>
  <c r="J301" i="131"/>
  <c r="I301" i="131"/>
  <c r="G301" i="131"/>
  <c r="F301" i="131"/>
  <c r="E301" i="131"/>
  <c r="D301" i="131"/>
  <c r="C301" i="131"/>
  <c r="R300" i="131"/>
  <c r="K300" i="131"/>
  <c r="R299" i="131"/>
  <c r="K299" i="131"/>
  <c r="R298" i="131"/>
  <c r="K298" i="131"/>
  <c r="R297" i="131"/>
  <c r="K297" i="131"/>
  <c r="Q296" i="131"/>
  <c r="Q295" i="131" s="1"/>
  <c r="P296" i="131"/>
  <c r="P295" i="131" s="1"/>
  <c r="O296" i="131"/>
  <c r="O295" i="131" s="1"/>
  <c r="N296" i="131"/>
  <c r="N295" i="131" s="1"/>
  <c r="M296" i="131"/>
  <c r="L296" i="131"/>
  <c r="J296" i="131"/>
  <c r="I296" i="131"/>
  <c r="H296" i="131"/>
  <c r="H295" i="131" s="1"/>
  <c r="G296" i="131"/>
  <c r="G295" i="131" s="1"/>
  <c r="F296" i="131"/>
  <c r="F295" i="131" s="1"/>
  <c r="E296" i="131"/>
  <c r="D296" i="131"/>
  <c r="C296" i="131"/>
  <c r="C295" i="131" s="1"/>
  <c r="M295" i="131"/>
  <c r="J295" i="131"/>
  <c r="I295" i="131"/>
  <c r="R274" i="131"/>
  <c r="K274" i="131"/>
  <c r="R273" i="131"/>
  <c r="K273" i="131"/>
  <c r="R272" i="131"/>
  <c r="K272" i="131"/>
  <c r="R271" i="131"/>
  <c r="K271" i="131"/>
  <c r="R270" i="131"/>
  <c r="K270" i="131"/>
  <c r="R269" i="131"/>
  <c r="K269" i="131"/>
  <c r="R268" i="131"/>
  <c r="K268" i="131"/>
  <c r="R267" i="131"/>
  <c r="K267" i="131"/>
  <c r="R266" i="131"/>
  <c r="K266" i="131"/>
  <c r="Q265" i="131"/>
  <c r="P265" i="131"/>
  <c r="M265" i="131"/>
  <c r="L265" i="131"/>
  <c r="J265" i="131"/>
  <c r="I265" i="131"/>
  <c r="F265" i="131"/>
  <c r="E265" i="131"/>
  <c r="D265" i="131"/>
  <c r="C265" i="131"/>
  <c r="R264" i="131"/>
  <c r="K264" i="131"/>
  <c r="R263" i="131"/>
  <c r="K263" i="131"/>
  <c r="R262" i="131"/>
  <c r="K262" i="131"/>
  <c r="Q261" i="131"/>
  <c r="P261" i="131"/>
  <c r="N261" i="131"/>
  <c r="M261" i="131"/>
  <c r="L261" i="131"/>
  <c r="J261" i="131"/>
  <c r="I261" i="131"/>
  <c r="G261" i="131"/>
  <c r="F261" i="131"/>
  <c r="E261" i="131"/>
  <c r="D261" i="131"/>
  <c r="C261" i="131"/>
  <c r="R260" i="131"/>
  <c r="K260" i="131"/>
  <c r="R259" i="131"/>
  <c r="K259" i="131"/>
  <c r="R258" i="131"/>
  <c r="K258" i="131"/>
  <c r="R257" i="131"/>
  <c r="K257" i="131"/>
  <c r="Q256" i="131"/>
  <c r="P256" i="131"/>
  <c r="O256" i="131"/>
  <c r="O255" i="131" s="1"/>
  <c r="N256" i="131"/>
  <c r="N255" i="131" s="1"/>
  <c r="M256" i="131"/>
  <c r="L256" i="131"/>
  <c r="J256" i="131"/>
  <c r="J255" i="131" s="1"/>
  <c r="I256" i="131"/>
  <c r="H256" i="131"/>
  <c r="G256" i="131"/>
  <c r="F256" i="131"/>
  <c r="F255" i="131" s="1"/>
  <c r="E256" i="131"/>
  <c r="D256" i="131"/>
  <c r="C256" i="131"/>
  <c r="C255" i="131" s="1"/>
  <c r="Q255" i="131"/>
  <c r="P255" i="131"/>
  <c r="M255" i="131"/>
  <c r="L255" i="131"/>
  <c r="I255" i="131"/>
  <c r="H255" i="131"/>
  <c r="G255" i="131"/>
  <c r="R234" i="131"/>
  <c r="K234" i="131"/>
  <c r="R233" i="131"/>
  <c r="K233" i="131"/>
  <c r="R232" i="131"/>
  <c r="K232" i="131"/>
  <c r="R231" i="131"/>
  <c r="K231" i="131"/>
  <c r="R230" i="131"/>
  <c r="K230" i="131"/>
  <c r="R229" i="131"/>
  <c r="K229" i="131"/>
  <c r="W228" i="131"/>
  <c r="R228" i="131"/>
  <c r="K228" i="131"/>
  <c r="W227" i="131"/>
  <c r="R227" i="131"/>
  <c r="K227" i="131"/>
  <c r="W226" i="131"/>
  <c r="R226" i="131"/>
  <c r="K226" i="131"/>
  <c r="Q225" i="131"/>
  <c r="P225" i="131"/>
  <c r="M225" i="131"/>
  <c r="L225" i="131"/>
  <c r="J225" i="131"/>
  <c r="I225" i="131"/>
  <c r="F225" i="131"/>
  <c r="E225" i="131"/>
  <c r="D225" i="131"/>
  <c r="C225" i="131"/>
  <c r="R224" i="131"/>
  <c r="K224" i="131"/>
  <c r="R223" i="131"/>
  <c r="K223" i="131"/>
  <c r="R222" i="131"/>
  <c r="K222" i="131"/>
  <c r="Q221" i="131"/>
  <c r="P221" i="131"/>
  <c r="N221" i="131"/>
  <c r="M221" i="131"/>
  <c r="L221" i="131"/>
  <c r="J221" i="131"/>
  <c r="I221" i="131"/>
  <c r="G221" i="131"/>
  <c r="F221" i="131"/>
  <c r="E221" i="131"/>
  <c r="D221" i="131"/>
  <c r="C221" i="131"/>
  <c r="R220" i="131"/>
  <c r="K220" i="131"/>
  <c r="R219" i="131"/>
  <c r="K219" i="131"/>
  <c r="R218" i="131"/>
  <c r="K218" i="131"/>
  <c r="R217" i="131"/>
  <c r="K217" i="131"/>
  <c r="Q216" i="131"/>
  <c r="Q215" i="131" s="1"/>
  <c r="P216" i="131"/>
  <c r="P215" i="131" s="1"/>
  <c r="O216" i="131"/>
  <c r="N216" i="131"/>
  <c r="M216" i="131"/>
  <c r="L216" i="131"/>
  <c r="J216" i="131"/>
  <c r="J215" i="131" s="1"/>
  <c r="I216" i="131"/>
  <c r="I215" i="131" s="1"/>
  <c r="H216" i="131"/>
  <c r="H215" i="131" s="1"/>
  <c r="G216" i="131"/>
  <c r="F216" i="131"/>
  <c r="F215" i="131" s="1"/>
  <c r="E216" i="131"/>
  <c r="D216" i="131"/>
  <c r="C216" i="131"/>
  <c r="O215" i="131"/>
  <c r="N215" i="131"/>
  <c r="L215" i="131"/>
  <c r="G215" i="131"/>
  <c r="C215" i="131"/>
  <c r="R194" i="131"/>
  <c r="K194" i="131"/>
  <c r="R193" i="131"/>
  <c r="K193" i="131"/>
  <c r="R192" i="131"/>
  <c r="K192" i="131"/>
  <c r="R191" i="131"/>
  <c r="K191" i="131"/>
  <c r="R190" i="131"/>
  <c r="K190" i="131"/>
  <c r="R189" i="131"/>
  <c r="K189" i="131"/>
  <c r="R188" i="131"/>
  <c r="K188" i="131"/>
  <c r="R187" i="131"/>
  <c r="K187" i="131"/>
  <c r="R186" i="131"/>
  <c r="K186" i="131"/>
  <c r="Q185" i="131"/>
  <c r="P185" i="131"/>
  <c r="M185" i="131"/>
  <c r="L185" i="131"/>
  <c r="J185" i="131"/>
  <c r="I185" i="131"/>
  <c r="F185" i="131"/>
  <c r="E185" i="131"/>
  <c r="D185" i="131"/>
  <c r="C185" i="131"/>
  <c r="R184" i="131"/>
  <c r="K184" i="131"/>
  <c r="R183" i="131"/>
  <c r="K183" i="131"/>
  <c r="R182" i="131"/>
  <c r="K182" i="131"/>
  <c r="Q181" i="131"/>
  <c r="P181" i="131"/>
  <c r="N181" i="131"/>
  <c r="M181" i="131"/>
  <c r="L181" i="131"/>
  <c r="J181" i="131"/>
  <c r="I181" i="131"/>
  <c r="G181" i="131"/>
  <c r="F181" i="131"/>
  <c r="E181" i="131"/>
  <c r="D181" i="131"/>
  <c r="C181" i="131"/>
  <c r="R180" i="131"/>
  <c r="K180" i="131"/>
  <c r="R179" i="131"/>
  <c r="K179" i="131"/>
  <c r="R178" i="131"/>
  <c r="K178" i="131"/>
  <c r="R177" i="131"/>
  <c r="K177" i="131"/>
  <c r="Q176" i="131"/>
  <c r="P176" i="131"/>
  <c r="P175" i="131" s="1"/>
  <c r="O176" i="131"/>
  <c r="O175" i="131" s="1"/>
  <c r="N176" i="131"/>
  <c r="M176" i="131"/>
  <c r="M175" i="131" s="1"/>
  <c r="L176" i="131"/>
  <c r="J176" i="131"/>
  <c r="J175" i="131" s="1"/>
  <c r="I176" i="131"/>
  <c r="H176" i="131"/>
  <c r="G176" i="131"/>
  <c r="G175" i="131" s="1"/>
  <c r="F176" i="131"/>
  <c r="F175" i="131" s="1"/>
  <c r="E176" i="131"/>
  <c r="D176" i="131"/>
  <c r="C176" i="131"/>
  <c r="Q175" i="131"/>
  <c r="N175" i="131"/>
  <c r="I175" i="131"/>
  <c r="H175" i="131"/>
  <c r="C175" i="131"/>
  <c r="R154" i="131"/>
  <c r="K154" i="131"/>
  <c r="R153" i="131"/>
  <c r="K153" i="131"/>
  <c r="R152" i="131"/>
  <c r="K152" i="131"/>
  <c r="R151" i="131"/>
  <c r="K151" i="131"/>
  <c r="R150" i="131"/>
  <c r="K150" i="131"/>
  <c r="R149" i="131"/>
  <c r="K149" i="131"/>
  <c r="R148" i="131"/>
  <c r="K148" i="131"/>
  <c r="R147" i="131"/>
  <c r="K147" i="131"/>
  <c r="R146" i="131"/>
  <c r="K146" i="131"/>
  <c r="Q145" i="131"/>
  <c r="P145" i="131"/>
  <c r="M145" i="131"/>
  <c r="L145" i="131"/>
  <c r="J145" i="131"/>
  <c r="I145" i="131"/>
  <c r="F145" i="131"/>
  <c r="E145" i="131"/>
  <c r="D145" i="131"/>
  <c r="C145" i="131"/>
  <c r="R144" i="131"/>
  <c r="K144" i="131"/>
  <c r="R143" i="131"/>
  <c r="K143" i="131"/>
  <c r="R142" i="131"/>
  <c r="K142" i="131"/>
  <c r="Q141" i="131"/>
  <c r="P141" i="131"/>
  <c r="N141" i="131"/>
  <c r="M141" i="131"/>
  <c r="L141" i="131"/>
  <c r="J141" i="131"/>
  <c r="I141" i="131"/>
  <c r="G141" i="131"/>
  <c r="F141" i="131"/>
  <c r="E141" i="131"/>
  <c r="D141" i="131"/>
  <c r="C141" i="131"/>
  <c r="R140" i="131"/>
  <c r="K140" i="131"/>
  <c r="R139" i="131"/>
  <c r="K139" i="131"/>
  <c r="R138" i="131"/>
  <c r="K138" i="131"/>
  <c r="R137" i="131"/>
  <c r="K137" i="131"/>
  <c r="Q136" i="131"/>
  <c r="Q135" i="131" s="1"/>
  <c r="P136" i="131"/>
  <c r="P135" i="131" s="1"/>
  <c r="O136" i="131"/>
  <c r="O135" i="131" s="1"/>
  <c r="N136" i="131"/>
  <c r="M136" i="131"/>
  <c r="M135" i="131" s="1"/>
  <c r="L136" i="131"/>
  <c r="J136" i="131"/>
  <c r="J135" i="131" s="1"/>
  <c r="I136" i="131"/>
  <c r="H136" i="131"/>
  <c r="H135" i="131" s="1"/>
  <c r="G136" i="131"/>
  <c r="G135" i="131" s="1"/>
  <c r="F136" i="131"/>
  <c r="F135" i="131" s="1"/>
  <c r="E136" i="131"/>
  <c r="D136" i="131"/>
  <c r="C136" i="131"/>
  <c r="C135" i="131" s="1"/>
  <c r="N135" i="131"/>
  <c r="L135" i="131"/>
  <c r="I135" i="131"/>
  <c r="R114" i="131"/>
  <c r="K114" i="131"/>
  <c r="R113" i="131"/>
  <c r="K113" i="131"/>
  <c r="R112" i="131"/>
  <c r="K112" i="131"/>
  <c r="R111" i="131"/>
  <c r="K111" i="131"/>
  <c r="R110" i="131"/>
  <c r="K110" i="131"/>
  <c r="R109" i="131"/>
  <c r="K109" i="131"/>
  <c r="R108" i="131"/>
  <c r="K108" i="131"/>
  <c r="R107" i="131"/>
  <c r="K107" i="131"/>
  <c r="R106" i="131"/>
  <c r="K106" i="131"/>
  <c r="Q105" i="131"/>
  <c r="P105" i="131"/>
  <c r="M105" i="131"/>
  <c r="L105" i="131"/>
  <c r="J105" i="131"/>
  <c r="I105" i="131"/>
  <c r="F105" i="131"/>
  <c r="E105" i="131"/>
  <c r="D105" i="131"/>
  <c r="C105" i="131"/>
  <c r="R104" i="131"/>
  <c r="K104" i="131"/>
  <c r="R103" i="131"/>
  <c r="K103" i="131"/>
  <c r="R102" i="131"/>
  <c r="K102" i="131"/>
  <c r="Q101" i="131"/>
  <c r="P101" i="131"/>
  <c r="N101" i="131"/>
  <c r="M101" i="131"/>
  <c r="L101" i="131"/>
  <c r="J101" i="131"/>
  <c r="I101" i="131"/>
  <c r="G101" i="131"/>
  <c r="F101" i="131"/>
  <c r="E101" i="131"/>
  <c r="D101" i="131"/>
  <c r="C101" i="131"/>
  <c r="R100" i="131"/>
  <c r="K100" i="131"/>
  <c r="R99" i="131"/>
  <c r="K99" i="131"/>
  <c r="R98" i="131"/>
  <c r="K98" i="131"/>
  <c r="R97" i="131"/>
  <c r="K97" i="131"/>
  <c r="Q96" i="131"/>
  <c r="Q95" i="131" s="1"/>
  <c r="P96" i="131"/>
  <c r="P95" i="131" s="1"/>
  <c r="O96" i="131"/>
  <c r="N96" i="131"/>
  <c r="N95" i="131" s="1"/>
  <c r="M96" i="131"/>
  <c r="M95" i="131" s="1"/>
  <c r="L96" i="131"/>
  <c r="L95" i="131" s="1"/>
  <c r="J96" i="131"/>
  <c r="I96" i="131"/>
  <c r="I95" i="131" s="1"/>
  <c r="H96" i="131"/>
  <c r="H95" i="131" s="1"/>
  <c r="G96" i="131"/>
  <c r="G95" i="131" s="1"/>
  <c r="F96" i="131"/>
  <c r="E96" i="131"/>
  <c r="D96" i="131"/>
  <c r="C96" i="131"/>
  <c r="C95" i="131" s="1"/>
  <c r="O95" i="131"/>
  <c r="R88" i="131"/>
  <c r="R74" i="131"/>
  <c r="K74" i="131"/>
  <c r="R73" i="131"/>
  <c r="K73" i="131"/>
  <c r="R72" i="131"/>
  <c r="K72" i="131"/>
  <c r="R71" i="131"/>
  <c r="K71" i="131"/>
  <c r="R70" i="131"/>
  <c r="K70" i="131"/>
  <c r="R69" i="131"/>
  <c r="K69" i="131"/>
  <c r="R68" i="131"/>
  <c r="K68" i="131"/>
  <c r="R67" i="131"/>
  <c r="K67" i="131"/>
  <c r="R66" i="131"/>
  <c r="K66" i="131"/>
  <c r="P65" i="131"/>
  <c r="M65" i="131"/>
  <c r="L65" i="131"/>
  <c r="J65" i="131"/>
  <c r="I65" i="131"/>
  <c r="F65" i="131"/>
  <c r="E65" i="131"/>
  <c r="D65" i="131"/>
  <c r="C65" i="131"/>
  <c r="R64" i="131"/>
  <c r="K64" i="131"/>
  <c r="R63" i="131"/>
  <c r="K63" i="131"/>
  <c r="R62" i="131"/>
  <c r="K62" i="131"/>
  <c r="Q61" i="131"/>
  <c r="P61" i="131"/>
  <c r="N61" i="131"/>
  <c r="M61" i="131"/>
  <c r="L61" i="131"/>
  <c r="J61" i="131"/>
  <c r="I61" i="131"/>
  <c r="G61" i="131"/>
  <c r="F61" i="131"/>
  <c r="E61" i="131"/>
  <c r="D61" i="131"/>
  <c r="C61" i="131"/>
  <c r="R60" i="131"/>
  <c r="K60" i="131"/>
  <c r="R59" i="131"/>
  <c r="K59" i="131"/>
  <c r="R58" i="131"/>
  <c r="K58" i="131"/>
  <c r="R57" i="131"/>
  <c r="K57" i="131"/>
  <c r="Q56" i="131"/>
  <c r="Q55" i="131" s="1"/>
  <c r="P56" i="131"/>
  <c r="P55" i="131" s="1"/>
  <c r="O56" i="131"/>
  <c r="O55" i="131" s="1"/>
  <c r="N56" i="131"/>
  <c r="M56" i="131"/>
  <c r="M55" i="131" s="1"/>
  <c r="L56" i="131"/>
  <c r="J56" i="131"/>
  <c r="J55" i="131" s="1"/>
  <c r="I56" i="131"/>
  <c r="I55" i="131" s="1"/>
  <c r="H56" i="131"/>
  <c r="H55" i="131" s="1"/>
  <c r="G56" i="131"/>
  <c r="G55" i="131" s="1"/>
  <c r="F56" i="131"/>
  <c r="F55" i="131" s="1"/>
  <c r="E56" i="131"/>
  <c r="D56" i="131"/>
  <c r="C56" i="131"/>
  <c r="C55" i="131" s="1"/>
  <c r="N55" i="131"/>
  <c r="L55" i="131"/>
  <c r="U48" i="131"/>
  <c r="U88" i="131" s="1"/>
  <c r="T48" i="131"/>
  <c r="T88" i="131" s="1"/>
  <c r="T128" i="131" s="1"/>
  <c r="T168" i="131" s="1"/>
  <c r="T208" i="131" s="1"/>
  <c r="T248" i="131" s="1"/>
  <c r="T288" i="131" s="1"/>
  <c r="T329" i="131" s="1"/>
  <c r="T371" i="131" s="1"/>
  <c r="T411" i="131" s="1"/>
  <c r="T455" i="131" s="1"/>
  <c r="R48" i="131"/>
  <c r="U47" i="131"/>
  <c r="U87" i="131" s="1"/>
  <c r="U127" i="131" s="1"/>
  <c r="U167" i="131" s="1"/>
  <c r="U207" i="131" s="1"/>
  <c r="U247" i="131" s="1"/>
  <c r="U287" i="131" s="1"/>
  <c r="U328" i="131" s="1"/>
  <c r="U370" i="131" s="1"/>
  <c r="U410" i="131" s="1"/>
  <c r="U454" i="131" s="1"/>
  <c r="T47" i="131"/>
  <c r="T87" i="131" s="1"/>
  <c r="R47" i="131"/>
  <c r="R34" i="131"/>
  <c r="K34" i="131"/>
  <c r="R33" i="131"/>
  <c r="K33" i="131"/>
  <c r="R32" i="131"/>
  <c r="K32" i="131"/>
  <c r="R31" i="131"/>
  <c r="K31" i="131"/>
  <c r="R30" i="131"/>
  <c r="K30" i="131"/>
  <c r="R29" i="131"/>
  <c r="K29" i="131"/>
  <c r="R28" i="131"/>
  <c r="K28" i="131"/>
  <c r="R27" i="131"/>
  <c r="K27" i="131"/>
  <c r="R26" i="131"/>
  <c r="K26" i="131"/>
  <c r="Q25" i="131"/>
  <c r="P25" i="131"/>
  <c r="M25" i="131"/>
  <c r="L25" i="131"/>
  <c r="J25" i="131"/>
  <c r="I25" i="131"/>
  <c r="F25" i="131"/>
  <c r="E25" i="131"/>
  <c r="D25" i="131"/>
  <c r="C25" i="131"/>
  <c r="R24" i="131"/>
  <c r="K24" i="131"/>
  <c r="R23" i="131"/>
  <c r="K23" i="131"/>
  <c r="R22" i="131"/>
  <c r="K22" i="131"/>
  <c r="Q21" i="131"/>
  <c r="P21" i="131"/>
  <c r="N21" i="131"/>
  <c r="M21" i="131"/>
  <c r="L21" i="131"/>
  <c r="J21" i="131"/>
  <c r="I21" i="131"/>
  <c r="G21" i="131"/>
  <c r="F21" i="131"/>
  <c r="C21" i="131"/>
  <c r="R20" i="131"/>
  <c r="K20" i="131"/>
  <c r="R19" i="131"/>
  <c r="K19" i="131"/>
  <c r="R18" i="131"/>
  <c r="K18" i="131"/>
  <c r="R17" i="131"/>
  <c r="K17" i="131"/>
  <c r="Q16" i="131"/>
  <c r="Q15" i="131" s="1"/>
  <c r="P16" i="131"/>
  <c r="O16" i="131"/>
  <c r="O15" i="131" s="1"/>
  <c r="N16" i="131"/>
  <c r="N15" i="131" s="1"/>
  <c r="M16" i="131"/>
  <c r="M15" i="131" s="1"/>
  <c r="L16" i="131"/>
  <c r="J16" i="131"/>
  <c r="J15" i="131" s="1"/>
  <c r="I16" i="131"/>
  <c r="H16" i="131"/>
  <c r="H15" i="131" s="1"/>
  <c r="G16" i="131"/>
  <c r="G15" i="131" s="1"/>
  <c r="F16" i="131"/>
  <c r="E16" i="131"/>
  <c r="D16" i="131"/>
  <c r="C16" i="131"/>
  <c r="C15" i="131" s="1"/>
  <c r="P15" i="131"/>
  <c r="L15" i="131"/>
  <c r="F15" i="131"/>
  <c r="Q8" i="131"/>
  <c r="Q329" i="131" s="1"/>
  <c r="Q7" i="131"/>
  <c r="Q328" i="131" s="1"/>
  <c r="Q207" i="131" s="1"/>
  <c r="Q127" i="131" s="1"/>
  <c r="Q370" i="131" s="1"/>
  <c r="Q247" i="131" s="1"/>
  <c r="Q287" i="131" s="1"/>
  <c r="Q167" i="131" s="1"/>
  <c r="Q454" i="131" s="1"/>
  <c r="Q410" i="131" s="1"/>
  <c r="Q47" i="131" s="1"/>
  <c r="K225" i="131" l="1"/>
  <c r="R61" i="131"/>
  <c r="K105" i="131"/>
  <c r="I504" i="131"/>
  <c r="K505" i="131"/>
  <c r="K507" i="131"/>
  <c r="C509" i="131"/>
  <c r="J509" i="131"/>
  <c r="C513" i="131"/>
  <c r="I513" i="131"/>
  <c r="K515" i="131"/>
  <c r="K517" i="131"/>
  <c r="K519" i="131"/>
  <c r="K521" i="131"/>
  <c r="K424" i="131"/>
  <c r="N503" i="131"/>
  <c r="F509" i="131"/>
  <c r="Q513" i="131"/>
  <c r="R515" i="131"/>
  <c r="K61" i="131"/>
  <c r="R508" i="131"/>
  <c r="K101" i="131"/>
  <c r="R101" i="131"/>
  <c r="K141" i="131"/>
  <c r="K176" i="131"/>
  <c r="R256" i="131"/>
  <c r="K265" i="131"/>
  <c r="R337" i="131"/>
  <c r="R388" i="131"/>
  <c r="K462" i="131"/>
  <c r="K510" i="131"/>
  <c r="L513" i="131"/>
  <c r="K516" i="131"/>
  <c r="K522" i="131"/>
  <c r="E504" i="131"/>
  <c r="K135" i="131"/>
  <c r="K221" i="131"/>
  <c r="R221" i="131"/>
  <c r="R261" i="131"/>
  <c r="K296" i="131"/>
  <c r="K346" i="131"/>
  <c r="R424" i="131"/>
  <c r="R472" i="131"/>
  <c r="I15" i="131"/>
  <c r="K15" i="131" s="1"/>
  <c r="M509" i="131"/>
  <c r="K512" i="131"/>
  <c r="K514" i="131"/>
  <c r="K518" i="131"/>
  <c r="N504" i="131"/>
  <c r="E513" i="131"/>
  <c r="N509" i="131"/>
  <c r="F513" i="131"/>
  <c r="K55" i="131"/>
  <c r="K511" i="131"/>
  <c r="K65" i="131"/>
  <c r="F504" i="131"/>
  <c r="J504" i="131"/>
  <c r="K145" i="131"/>
  <c r="R181" i="131"/>
  <c r="R185" i="131"/>
  <c r="K255" i="131"/>
  <c r="K261" i="131"/>
  <c r="K305" i="131"/>
  <c r="R336" i="131"/>
  <c r="K342" i="131"/>
  <c r="R342" i="131"/>
  <c r="K463" i="131"/>
  <c r="R176" i="131"/>
  <c r="M513" i="131"/>
  <c r="R512" i="131"/>
  <c r="R105" i="131"/>
  <c r="R463" i="131"/>
  <c r="R145" i="131"/>
  <c r="R135" i="131"/>
  <c r="R136" i="131"/>
  <c r="R141" i="131"/>
  <c r="R265" i="131"/>
  <c r="R510" i="131"/>
  <c r="P509" i="131"/>
  <c r="M378" i="131"/>
  <c r="R378" i="131" s="1"/>
  <c r="R225" i="131"/>
  <c r="R511" i="131"/>
  <c r="R506" i="131"/>
  <c r="R216" i="131"/>
  <c r="R301" i="131"/>
  <c r="R296" i="131"/>
  <c r="H503" i="131"/>
  <c r="P503" i="131"/>
  <c r="R95" i="131"/>
  <c r="Q503" i="131"/>
  <c r="O504" i="131"/>
  <c r="R507" i="131"/>
  <c r="R516" i="131"/>
  <c r="R520" i="131"/>
  <c r="R522" i="131"/>
  <c r="R56" i="131"/>
  <c r="F95" i="131"/>
  <c r="F503" i="131" s="1"/>
  <c r="J95" i="131"/>
  <c r="J503" i="131" s="1"/>
  <c r="D509" i="131"/>
  <c r="K520" i="131"/>
  <c r="K175" i="131"/>
  <c r="K256" i="131"/>
  <c r="D513" i="131"/>
  <c r="K378" i="131"/>
  <c r="K379" i="131"/>
  <c r="R419" i="131"/>
  <c r="R428" i="131"/>
  <c r="R468" i="131"/>
  <c r="R15" i="131"/>
  <c r="K56" i="131"/>
  <c r="R496" i="131"/>
  <c r="R128" i="131"/>
  <c r="R168" i="131" s="1"/>
  <c r="R208" i="131" s="1"/>
  <c r="R248" i="131" s="1"/>
  <c r="R288" i="131" s="1"/>
  <c r="R329" i="131" s="1"/>
  <c r="R371" i="131" s="1"/>
  <c r="R411" i="131" s="1"/>
  <c r="R455" i="131" s="1"/>
  <c r="K295" i="131"/>
  <c r="R505" i="131"/>
  <c r="K21" i="131"/>
  <c r="R514" i="131"/>
  <c r="R518" i="131"/>
  <c r="K16" i="131"/>
  <c r="G504" i="131"/>
  <c r="L504" i="131"/>
  <c r="R16" i="131"/>
  <c r="P504" i="131"/>
  <c r="K506" i="131"/>
  <c r="K508" i="131"/>
  <c r="G509" i="131"/>
  <c r="R21" i="131"/>
  <c r="Q509" i="131"/>
  <c r="R495" i="131"/>
  <c r="R87" i="131"/>
  <c r="R127" i="131" s="1"/>
  <c r="R167" i="131" s="1"/>
  <c r="R207" i="131" s="1"/>
  <c r="R247" i="131" s="1"/>
  <c r="R287" i="131" s="1"/>
  <c r="R328" i="131" s="1"/>
  <c r="R370" i="131" s="1"/>
  <c r="R410" i="131" s="1"/>
  <c r="R454" i="131" s="1"/>
  <c r="R55" i="131"/>
  <c r="D504" i="131"/>
  <c r="E509" i="131"/>
  <c r="K136" i="131"/>
  <c r="P513" i="131"/>
  <c r="M215" i="131"/>
  <c r="R215" i="131" s="1"/>
  <c r="L295" i="131"/>
  <c r="R295" i="131" s="1"/>
  <c r="K301" i="131"/>
  <c r="R346" i="131"/>
  <c r="C418" i="131"/>
  <c r="K418" i="131" s="1"/>
  <c r="K419" i="131"/>
  <c r="R462" i="131"/>
  <c r="K468" i="131"/>
  <c r="G503" i="131"/>
  <c r="O503" i="131"/>
  <c r="H504" i="131"/>
  <c r="M504" i="131"/>
  <c r="Q504" i="131"/>
  <c r="I509" i="131"/>
  <c r="R25" i="131"/>
  <c r="R517" i="131"/>
  <c r="R519" i="131"/>
  <c r="R521" i="131"/>
  <c r="T495" i="131"/>
  <c r="T127" i="131"/>
  <c r="T167" i="131" s="1"/>
  <c r="T207" i="131" s="1"/>
  <c r="T247" i="131" s="1"/>
  <c r="T287" i="131" s="1"/>
  <c r="T328" i="131" s="1"/>
  <c r="T370" i="131" s="1"/>
  <c r="T410" i="131" s="1"/>
  <c r="T454" i="131" s="1"/>
  <c r="U496" i="131"/>
  <c r="U128" i="131"/>
  <c r="U168" i="131" s="1"/>
  <c r="U208" i="131" s="1"/>
  <c r="U248" i="131" s="1"/>
  <c r="U288" i="131" s="1"/>
  <c r="U329" i="131" s="1"/>
  <c r="U371" i="131" s="1"/>
  <c r="U411" i="131" s="1"/>
  <c r="U455" i="131" s="1"/>
  <c r="R65" i="131"/>
  <c r="R96" i="131"/>
  <c r="L175" i="131"/>
  <c r="R175" i="131" s="1"/>
  <c r="K181" i="131"/>
  <c r="K185" i="131"/>
  <c r="J513" i="131"/>
  <c r="K215" i="131"/>
  <c r="K216" i="131"/>
  <c r="R255" i="131"/>
  <c r="R305" i="131"/>
  <c r="K336" i="131"/>
  <c r="K337" i="131"/>
  <c r="R384" i="131"/>
  <c r="R418" i="131"/>
  <c r="K428" i="131"/>
  <c r="K96" i="131"/>
  <c r="C503" i="131"/>
  <c r="C504" i="131"/>
  <c r="L509" i="131"/>
  <c r="U495" i="131"/>
  <c r="K25" i="131"/>
  <c r="K513" i="131" s="1"/>
  <c r="E522" i="66"/>
  <c r="E521" i="66"/>
  <c r="E520" i="66"/>
  <c r="E519" i="66"/>
  <c r="E518" i="66"/>
  <c r="E517" i="66"/>
  <c r="E516" i="66"/>
  <c r="E515" i="66"/>
  <c r="E514" i="66"/>
  <c r="E512" i="66"/>
  <c r="E511" i="66"/>
  <c r="E510" i="66"/>
  <c r="E508" i="66"/>
  <c r="E507" i="66"/>
  <c r="E506" i="66"/>
  <c r="E505" i="66"/>
  <c r="E472" i="66"/>
  <c r="E468" i="66"/>
  <c r="E463" i="66"/>
  <c r="E462" i="66"/>
  <c r="E428" i="66"/>
  <c r="E424" i="66"/>
  <c r="E419" i="66"/>
  <c r="E418" i="66" s="1"/>
  <c r="E388" i="66"/>
  <c r="E384" i="66"/>
  <c r="E379" i="66"/>
  <c r="E378" i="66" s="1"/>
  <c r="E346" i="66"/>
  <c r="E342" i="66"/>
  <c r="E337" i="66"/>
  <c r="E336" i="66" s="1"/>
  <c r="E305" i="66"/>
  <c r="E301" i="66"/>
  <c r="E296" i="66"/>
  <c r="E295" i="66" s="1"/>
  <c r="E265" i="66"/>
  <c r="E261" i="66"/>
  <c r="E256" i="66"/>
  <c r="E255" i="66" s="1"/>
  <c r="E225" i="66"/>
  <c r="E221" i="66"/>
  <c r="E216" i="66"/>
  <c r="E215" i="66" s="1"/>
  <c r="E185" i="66"/>
  <c r="E181" i="66"/>
  <c r="E176" i="66"/>
  <c r="E175" i="66" s="1"/>
  <c r="E145" i="66"/>
  <c r="E141" i="66"/>
  <c r="E136" i="66"/>
  <c r="E135" i="66" s="1"/>
  <c r="E105" i="66"/>
  <c r="E101" i="66"/>
  <c r="E96" i="66"/>
  <c r="E95" i="66" s="1"/>
  <c r="E61" i="66"/>
  <c r="E56" i="66"/>
  <c r="E55" i="66" s="1"/>
  <c r="E25" i="66"/>
  <c r="E21" i="66"/>
  <c r="E16" i="66"/>
  <c r="E15" i="66" s="1"/>
  <c r="E8" i="66"/>
  <c r="E329" i="66" s="1"/>
  <c r="E7" i="66"/>
  <c r="E328" i="66" s="1"/>
  <c r="E207" i="66" s="1"/>
  <c r="E127" i="66" s="1"/>
  <c r="E370" i="66" s="1"/>
  <c r="E247" i="66" s="1"/>
  <c r="E287" i="66" s="1"/>
  <c r="E167" i="66" s="1"/>
  <c r="E454" i="66" s="1"/>
  <c r="E410" i="66" s="1"/>
  <c r="E47" i="66" s="1"/>
  <c r="E522" i="65"/>
  <c r="E521" i="65"/>
  <c r="E520" i="65"/>
  <c r="E519" i="65"/>
  <c r="E518" i="65"/>
  <c r="E517" i="65"/>
  <c r="E516" i="65"/>
  <c r="E515" i="65"/>
  <c r="E514" i="65"/>
  <c r="E512" i="65"/>
  <c r="E511" i="65"/>
  <c r="E510" i="65"/>
  <c r="E508" i="65"/>
  <c r="E507" i="65"/>
  <c r="E506" i="65"/>
  <c r="E505" i="65"/>
  <c r="E472" i="65"/>
  <c r="E468" i="65"/>
  <c r="E463" i="65"/>
  <c r="E462" i="65"/>
  <c r="E428" i="65"/>
  <c r="E424" i="65"/>
  <c r="E419" i="65"/>
  <c r="E418" i="65"/>
  <c r="E388" i="65"/>
  <c r="E384" i="65"/>
  <c r="E379" i="65"/>
  <c r="E378" i="65"/>
  <c r="E346" i="65"/>
  <c r="E342" i="65"/>
  <c r="E337" i="65"/>
  <c r="E336" i="65"/>
  <c r="E305" i="65"/>
  <c r="E301" i="65"/>
  <c r="E296" i="65"/>
  <c r="E295" i="65"/>
  <c r="E265" i="65"/>
  <c r="E261" i="65"/>
  <c r="E256" i="65"/>
  <c r="E255" i="65"/>
  <c r="E225" i="65"/>
  <c r="E221" i="65"/>
  <c r="E216" i="65"/>
  <c r="E215" i="65"/>
  <c r="E185" i="65"/>
  <c r="E181" i="65"/>
  <c r="E176" i="65"/>
  <c r="E175" i="65"/>
  <c r="E145" i="65"/>
  <c r="E141" i="65"/>
  <c r="E136" i="65"/>
  <c r="E135" i="65"/>
  <c r="E105" i="65"/>
  <c r="E101" i="65"/>
  <c r="E96" i="65"/>
  <c r="E95" i="65"/>
  <c r="E65" i="65"/>
  <c r="E61" i="65"/>
  <c r="E56" i="65"/>
  <c r="E55" i="65"/>
  <c r="E25" i="65"/>
  <c r="E513" i="65" s="1"/>
  <c r="E21" i="65"/>
  <c r="E509" i="65" s="1"/>
  <c r="E16" i="65"/>
  <c r="E504" i="65" s="1"/>
  <c r="E15" i="65"/>
  <c r="E503" i="65" s="1"/>
  <c r="E522" i="122"/>
  <c r="E521" i="122"/>
  <c r="E520" i="122"/>
  <c r="E519" i="122"/>
  <c r="E518" i="122"/>
  <c r="E517" i="122"/>
  <c r="E516" i="122"/>
  <c r="E515" i="122"/>
  <c r="E514" i="122"/>
  <c r="E512" i="122"/>
  <c r="E511" i="122"/>
  <c r="E510" i="122"/>
  <c r="E508" i="122"/>
  <c r="E507" i="122"/>
  <c r="E506" i="122"/>
  <c r="E505" i="122"/>
  <c r="E472" i="122"/>
  <c r="E468" i="122"/>
  <c r="E463" i="122"/>
  <c r="E462" i="122"/>
  <c r="E388" i="122"/>
  <c r="E384" i="122"/>
  <c r="E379" i="122"/>
  <c r="E378" i="122"/>
  <c r="E346" i="122"/>
  <c r="E342" i="122"/>
  <c r="E337" i="122"/>
  <c r="E336" i="122"/>
  <c r="E305" i="122"/>
  <c r="E301" i="122"/>
  <c r="E296" i="122"/>
  <c r="E295" i="122"/>
  <c r="E265" i="122"/>
  <c r="E261" i="122"/>
  <c r="E256" i="122"/>
  <c r="E255" i="122"/>
  <c r="E225" i="122"/>
  <c r="E221" i="122"/>
  <c r="E216" i="122"/>
  <c r="E215" i="122"/>
  <c r="E185" i="122"/>
  <c r="E181" i="122"/>
  <c r="E176" i="122"/>
  <c r="E175" i="122"/>
  <c r="E145" i="122"/>
  <c r="E141" i="122"/>
  <c r="E136" i="122"/>
  <c r="E135" i="122"/>
  <c r="E105" i="122"/>
  <c r="E101" i="122"/>
  <c r="E96" i="122"/>
  <c r="E95" i="122"/>
  <c r="E65" i="122"/>
  <c r="E61" i="122"/>
  <c r="E56" i="122"/>
  <c r="E55" i="122"/>
  <c r="E25" i="122"/>
  <c r="E513" i="122" s="1"/>
  <c r="E21" i="122"/>
  <c r="E509" i="122" s="1"/>
  <c r="E16" i="122"/>
  <c r="E504" i="122" s="1"/>
  <c r="E15" i="122"/>
  <c r="E503" i="122" s="1"/>
  <c r="E522" i="121"/>
  <c r="E521" i="121"/>
  <c r="E520" i="121"/>
  <c r="E519" i="121"/>
  <c r="E518" i="121"/>
  <c r="E517" i="121"/>
  <c r="E516" i="121"/>
  <c r="E515" i="121"/>
  <c r="E514" i="121"/>
  <c r="E512" i="121"/>
  <c r="E511" i="121"/>
  <c r="E510" i="121"/>
  <c r="E508" i="121"/>
  <c r="E507" i="121"/>
  <c r="E506" i="121"/>
  <c r="E505" i="121"/>
  <c r="E472" i="121"/>
  <c r="E468" i="121"/>
  <c r="E463" i="121"/>
  <c r="E462" i="121"/>
  <c r="E428" i="121"/>
  <c r="E424" i="121"/>
  <c r="E419" i="121"/>
  <c r="E418" i="121"/>
  <c r="E388" i="121"/>
  <c r="E384" i="121"/>
  <c r="E379" i="121"/>
  <c r="E378" i="121"/>
  <c r="E346" i="121"/>
  <c r="E342" i="121"/>
  <c r="E337" i="121"/>
  <c r="E336" i="121"/>
  <c r="E305" i="121"/>
  <c r="E301" i="121"/>
  <c r="E296" i="121"/>
  <c r="E295" i="121"/>
  <c r="E265" i="121"/>
  <c r="E261" i="121"/>
  <c r="E256" i="121"/>
  <c r="E255" i="121"/>
  <c r="E225" i="121"/>
  <c r="E221" i="121"/>
  <c r="E216" i="121"/>
  <c r="E215" i="121"/>
  <c r="E185" i="121"/>
  <c r="E181" i="121"/>
  <c r="E176" i="121"/>
  <c r="E175" i="121"/>
  <c r="E145" i="121"/>
  <c r="E141" i="121"/>
  <c r="E136" i="121"/>
  <c r="E135" i="121"/>
  <c r="E105" i="121"/>
  <c r="E101" i="121"/>
  <c r="E96" i="121"/>
  <c r="E95" i="121"/>
  <c r="E65" i="121"/>
  <c r="E61" i="121"/>
  <c r="E56" i="121"/>
  <c r="E55" i="121"/>
  <c r="E25" i="121"/>
  <c r="E513" i="121" s="1"/>
  <c r="E21" i="121"/>
  <c r="E509" i="121" s="1"/>
  <c r="E16" i="121"/>
  <c r="E504" i="121" s="1"/>
  <c r="E15" i="121"/>
  <c r="E503" i="121" s="1"/>
  <c r="E522" i="120"/>
  <c r="E521" i="120"/>
  <c r="E520" i="120"/>
  <c r="E519" i="120"/>
  <c r="E518" i="120"/>
  <c r="E517" i="120"/>
  <c r="E516" i="120"/>
  <c r="E515" i="120"/>
  <c r="E514" i="120"/>
  <c r="E512" i="120"/>
  <c r="E511" i="120"/>
  <c r="E510" i="120"/>
  <c r="E508" i="120"/>
  <c r="E507" i="120"/>
  <c r="E506" i="120"/>
  <c r="E505" i="120"/>
  <c r="E472" i="120"/>
  <c r="E468" i="120"/>
  <c r="E463" i="120"/>
  <c r="E462" i="120" s="1"/>
  <c r="E424" i="120"/>
  <c r="E419" i="120"/>
  <c r="E418" i="120"/>
  <c r="E388" i="120"/>
  <c r="E384" i="120"/>
  <c r="E379" i="120"/>
  <c r="E378" i="120"/>
  <c r="E346" i="120"/>
  <c r="E342" i="120"/>
  <c r="E337" i="120"/>
  <c r="E336" i="120"/>
  <c r="E305" i="120"/>
  <c r="E301" i="120"/>
  <c r="E296" i="120"/>
  <c r="E295" i="120"/>
  <c r="E265" i="120"/>
  <c r="E261" i="120"/>
  <c r="E256" i="120"/>
  <c r="E255" i="120"/>
  <c r="E225" i="120"/>
  <c r="E221" i="120"/>
  <c r="E216" i="120"/>
  <c r="E215" i="120"/>
  <c r="E185" i="120"/>
  <c r="E181" i="120"/>
  <c r="E176" i="120"/>
  <c r="E175" i="120"/>
  <c r="E145" i="120"/>
  <c r="E141" i="120"/>
  <c r="E136" i="120"/>
  <c r="E135" i="120"/>
  <c r="E105" i="120"/>
  <c r="E101" i="120"/>
  <c r="E96" i="120"/>
  <c r="E95" i="120"/>
  <c r="E65" i="120"/>
  <c r="E61" i="120"/>
  <c r="E56" i="120"/>
  <c r="E55" i="120"/>
  <c r="E25" i="120"/>
  <c r="E21" i="120"/>
  <c r="E16" i="120"/>
  <c r="E15" i="120"/>
  <c r="I503" i="131" l="1"/>
  <c r="E513" i="66"/>
  <c r="E509" i="120"/>
  <c r="E513" i="120"/>
  <c r="E503" i="120"/>
  <c r="E504" i="120"/>
  <c r="E509" i="66"/>
  <c r="L503" i="131"/>
  <c r="R504" i="131"/>
  <c r="R513" i="131"/>
  <c r="K509" i="131"/>
  <c r="M503" i="131"/>
  <c r="R509" i="131"/>
  <c r="K504" i="131"/>
  <c r="R503" i="131"/>
  <c r="K95" i="131"/>
  <c r="K503" i="131" s="1"/>
  <c r="E503" i="66"/>
  <c r="E504" i="66"/>
  <c r="K421" i="130"/>
  <c r="Q522" i="130" l="1"/>
  <c r="P522" i="130"/>
  <c r="M522" i="130"/>
  <c r="L522" i="130"/>
  <c r="J522" i="130"/>
  <c r="I522" i="130"/>
  <c r="F522" i="130"/>
  <c r="E522" i="130"/>
  <c r="D522" i="130"/>
  <c r="C522" i="130"/>
  <c r="S521" i="130"/>
  <c r="Q521" i="130"/>
  <c r="P521" i="130"/>
  <c r="M521" i="130"/>
  <c r="L521" i="130"/>
  <c r="J521" i="130"/>
  <c r="I521" i="130"/>
  <c r="F521" i="130"/>
  <c r="E521" i="130"/>
  <c r="D521" i="130"/>
  <c r="C521" i="130"/>
  <c r="S520" i="130"/>
  <c r="Q520" i="130"/>
  <c r="P520" i="130"/>
  <c r="M520" i="130"/>
  <c r="L520" i="130"/>
  <c r="J520" i="130"/>
  <c r="I520" i="130"/>
  <c r="F520" i="130"/>
  <c r="E520" i="130"/>
  <c r="D520" i="130"/>
  <c r="C520" i="130"/>
  <c r="S519" i="130"/>
  <c r="Q519" i="130"/>
  <c r="P519" i="130"/>
  <c r="M519" i="130"/>
  <c r="L519" i="130"/>
  <c r="J519" i="130"/>
  <c r="I519" i="130"/>
  <c r="F519" i="130"/>
  <c r="E519" i="130"/>
  <c r="D519" i="130"/>
  <c r="C519" i="130"/>
  <c r="S518" i="130"/>
  <c r="Q518" i="130"/>
  <c r="P518" i="130"/>
  <c r="M518" i="130"/>
  <c r="L518" i="130"/>
  <c r="J518" i="130"/>
  <c r="I518" i="130"/>
  <c r="F518" i="130"/>
  <c r="E518" i="130"/>
  <c r="D518" i="130"/>
  <c r="C518" i="130"/>
  <c r="S517" i="130"/>
  <c r="Q517" i="130"/>
  <c r="P517" i="130"/>
  <c r="M517" i="130"/>
  <c r="L517" i="130"/>
  <c r="J517" i="130"/>
  <c r="I517" i="130"/>
  <c r="F517" i="130"/>
  <c r="E517" i="130"/>
  <c r="D517" i="130"/>
  <c r="C517" i="130"/>
  <c r="Q516" i="130"/>
  <c r="P516" i="130"/>
  <c r="M516" i="130"/>
  <c r="L516" i="130"/>
  <c r="J516" i="130"/>
  <c r="I516" i="130"/>
  <c r="F516" i="130"/>
  <c r="E516" i="130"/>
  <c r="D516" i="130"/>
  <c r="C516" i="130"/>
  <c r="Q515" i="130"/>
  <c r="P515" i="130"/>
  <c r="M515" i="130"/>
  <c r="L515" i="130"/>
  <c r="J515" i="130"/>
  <c r="I515" i="130"/>
  <c r="F515" i="130"/>
  <c r="E515" i="130"/>
  <c r="D515" i="130"/>
  <c r="C515" i="130"/>
  <c r="Q514" i="130"/>
  <c r="P514" i="130"/>
  <c r="M514" i="130"/>
  <c r="L514" i="130"/>
  <c r="J514" i="130"/>
  <c r="I514" i="130"/>
  <c r="F514" i="130"/>
  <c r="E514" i="130"/>
  <c r="D514" i="130"/>
  <c r="C514" i="130"/>
  <c r="Q512" i="130"/>
  <c r="P512" i="130"/>
  <c r="M512" i="130"/>
  <c r="L512" i="130"/>
  <c r="J512" i="130"/>
  <c r="I512" i="130"/>
  <c r="F512" i="130"/>
  <c r="E512" i="130"/>
  <c r="D512" i="130"/>
  <c r="C512" i="130"/>
  <c r="Q511" i="130"/>
  <c r="P511" i="130"/>
  <c r="N511" i="130"/>
  <c r="M511" i="130"/>
  <c r="L511" i="130"/>
  <c r="J511" i="130"/>
  <c r="I511" i="130"/>
  <c r="G511" i="130"/>
  <c r="F511" i="130"/>
  <c r="E511" i="130"/>
  <c r="D511" i="130"/>
  <c r="C511" i="130"/>
  <c r="Q510" i="130"/>
  <c r="P510" i="130"/>
  <c r="N510" i="130"/>
  <c r="M510" i="130"/>
  <c r="L510" i="130"/>
  <c r="J510" i="130"/>
  <c r="I510" i="130"/>
  <c r="G510" i="130"/>
  <c r="F510" i="130"/>
  <c r="E510" i="130"/>
  <c r="D510" i="130"/>
  <c r="C510" i="130"/>
  <c r="Q508" i="130"/>
  <c r="P508" i="130"/>
  <c r="O508" i="130"/>
  <c r="N508" i="130"/>
  <c r="M508" i="130"/>
  <c r="L508" i="130"/>
  <c r="J508" i="130"/>
  <c r="I508" i="130"/>
  <c r="H508" i="130"/>
  <c r="G508" i="130"/>
  <c r="F508" i="130"/>
  <c r="E508" i="130"/>
  <c r="D508" i="130"/>
  <c r="C508" i="130"/>
  <c r="Q507" i="130"/>
  <c r="P507" i="130"/>
  <c r="O507" i="130"/>
  <c r="N507" i="130"/>
  <c r="M507" i="130"/>
  <c r="L507" i="130"/>
  <c r="J507" i="130"/>
  <c r="I507" i="130"/>
  <c r="H507" i="130"/>
  <c r="G507" i="130"/>
  <c r="F507" i="130"/>
  <c r="E507" i="130"/>
  <c r="D507" i="130"/>
  <c r="C507" i="130"/>
  <c r="Q506" i="130"/>
  <c r="P506" i="130"/>
  <c r="O506" i="130"/>
  <c r="N506" i="130"/>
  <c r="M506" i="130"/>
  <c r="L506" i="130"/>
  <c r="J506" i="130"/>
  <c r="I506" i="130"/>
  <c r="H506" i="130"/>
  <c r="G506" i="130"/>
  <c r="F506" i="130"/>
  <c r="E506" i="130"/>
  <c r="D506" i="130"/>
  <c r="C506" i="130"/>
  <c r="Q505" i="130"/>
  <c r="P505" i="130"/>
  <c r="O505" i="130"/>
  <c r="N505" i="130"/>
  <c r="M505" i="130"/>
  <c r="L505" i="130"/>
  <c r="J505" i="130"/>
  <c r="I505" i="130"/>
  <c r="H505" i="130"/>
  <c r="G505" i="130"/>
  <c r="F505" i="130"/>
  <c r="E505" i="130"/>
  <c r="D505" i="130"/>
  <c r="C505" i="130"/>
  <c r="E503" i="130"/>
  <c r="D503" i="130"/>
  <c r="R481" i="130"/>
  <c r="K481" i="130"/>
  <c r="R480" i="130"/>
  <c r="K480" i="130"/>
  <c r="R479" i="130"/>
  <c r="K479" i="130"/>
  <c r="R478" i="130"/>
  <c r="K478" i="130"/>
  <c r="R477" i="130"/>
  <c r="K477" i="130"/>
  <c r="R476" i="130"/>
  <c r="K476" i="130"/>
  <c r="R475" i="130"/>
  <c r="K475" i="130"/>
  <c r="R474" i="130"/>
  <c r="K474" i="130"/>
  <c r="R473" i="130"/>
  <c r="K473" i="130"/>
  <c r="Q472" i="130"/>
  <c r="P472" i="130"/>
  <c r="M472" i="130"/>
  <c r="L472" i="130"/>
  <c r="J472" i="130"/>
  <c r="I472" i="130"/>
  <c r="F472" i="130"/>
  <c r="E472" i="130"/>
  <c r="D472" i="130"/>
  <c r="C472" i="130"/>
  <c r="K472" i="130" s="1"/>
  <c r="R471" i="130"/>
  <c r="K471" i="130"/>
  <c r="R470" i="130"/>
  <c r="K470" i="130"/>
  <c r="R469" i="130"/>
  <c r="K469" i="130"/>
  <c r="Q468" i="130"/>
  <c r="P468" i="130"/>
  <c r="N468" i="130"/>
  <c r="M468" i="130"/>
  <c r="L468" i="130"/>
  <c r="J468" i="130"/>
  <c r="I468" i="130"/>
  <c r="G468" i="130"/>
  <c r="F468" i="130"/>
  <c r="E468" i="130"/>
  <c r="D468" i="130"/>
  <c r="C468" i="130"/>
  <c r="R467" i="130"/>
  <c r="K467" i="130"/>
  <c r="R466" i="130"/>
  <c r="K466" i="130"/>
  <c r="R465" i="130"/>
  <c r="K465" i="130"/>
  <c r="R464" i="130"/>
  <c r="K464" i="130"/>
  <c r="Q463" i="130"/>
  <c r="P463" i="130"/>
  <c r="P462" i="130" s="1"/>
  <c r="O463" i="130"/>
  <c r="N463" i="130"/>
  <c r="N462" i="130" s="1"/>
  <c r="M463" i="130"/>
  <c r="L463" i="130"/>
  <c r="J463" i="130"/>
  <c r="I463" i="130"/>
  <c r="H463" i="130"/>
  <c r="G463" i="130"/>
  <c r="F463" i="130"/>
  <c r="E463" i="130"/>
  <c r="D463" i="130"/>
  <c r="C463" i="130"/>
  <c r="K463" i="130" s="1"/>
  <c r="Q462" i="130"/>
  <c r="O462" i="130"/>
  <c r="M462" i="130"/>
  <c r="J462" i="130"/>
  <c r="I462" i="130"/>
  <c r="H462" i="130"/>
  <c r="G462" i="130"/>
  <c r="F462" i="130"/>
  <c r="R437" i="130"/>
  <c r="K437" i="130"/>
  <c r="R436" i="130"/>
  <c r="K436" i="130"/>
  <c r="R435" i="130"/>
  <c r="K435" i="130"/>
  <c r="R434" i="130"/>
  <c r="K434" i="130"/>
  <c r="R433" i="130"/>
  <c r="K433" i="130"/>
  <c r="R432" i="130"/>
  <c r="K432" i="130"/>
  <c r="R431" i="130"/>
  <c r="K431" i="130"/>
  <c r="R430" i="130"/>
  <c r="K430" i="130"/>
  <c r="R429" i="130"/>
  <c r="K429" i="130"/>
  <c r="Q428" i="130"/>
  <c r="P428" i="130"/>
  <c r="M428" i="130"/>
  <c r="L428" i="130"/>
  <c r="F428" i="130"/>
  <c r="E428" i="130"/>
  <c r="D428" i="130"/>
  <c r="C428" i="130"/>
  <c r="R427" i="130"/>
  <c r="K427" i="130"/>
  <c r="R426" i="130"/>
  <c r="K426" i="130"/>
  <c r="R425" i="130"/>
  <c r="K425" i="130"/>
  <c r="Q424" i="130"/>
  <c r="P424" i="130"/>
  <c r="N424" i="130"/>
  <c r="M424" i="130"/>
  <c r="L424" i="130"/>
  <c r="I424" i="130"/>
  <c r="G424" i="130"/>
  <c r="F424" i="130"/>
  <c r="E424" i="130"/>
  <c r="D424" i="130"/>
  <c r="C424" i="130"/>
  <c r="K424" i="130" s="1"/>
  <c r="V423" i="130"/>
  <c r="R423" i="130"/>
  <c r="K423" i="130"/>
  <c r="R422" i="130"/>
  <c r="K422" i="130"/>
  <c r="R421" i="130"/>
  <c r="R420" i="130"/>
  <c r="K420" i="130"/>
  <c r="Q419" i="130"/>
  <c r="P419" i="130"/>
  <c r="P418" i="130" s="1"/>
  <c r="O419" i="130"/>
  <c r="O418" i="130" s="1"/>
  <c r="N419" i="130"/>
  <c r="N418" i="130" s="1"/>
  <c r="M419" i="130"/>
  <c r="L419" i="130"/>
  <c r="L418" i="130" s="1"/>
  <c r="I419" i="130"/>
  <c r="I418" i="130" s="1"/>
  <c r="H419" i="130"/>
  <c r="H418" i="130" s="1"/>
  <c r="G419" i="130"/>
  <c r="F419" i="130"/>
  <c r="F418" i="130" s="1"/>
  <c r="C419" i="130"/>
  <c r="C418" i="130" s="1"/>
  <c r="Q418" i="130"/>
  <c r="M418" i="130"/>
  <c r="G418" i="130"/>
  <c r="R397" i="130"/>
  <c r="K397" i="130"/>
  <c r="R396" i="130"/>
  <c r="K396" i="130"/>
  <c r="R395" i="130"/>
  <c r="K395" i="130"/>
  <c r="R394" i="130"/>
  <c r="K394" i="130"/>
  <c r="R393" i="130"/>
  <c r="K393" i="130"/>
  <c r="R392" i="130"/>
  <c r="K392" i="130"/>
  <c r="R391" i="130"/>
  <c r="K391" i="130"/>
  <c r="R390" i="130"/>
  <c r="K390" i="130"/>
  <c r="R389" i="130"/>
  <c r="K389" i="130"/>
  <c r="Q388" i="130"/>
  <c r="P388" i="130"/>
  <c r="M388" i="130"/>
  <c r="L388" i="130"/>
  <c r="J388" i="130"/>
  <c r="I388" i="130"/>
  <c r="F388" i="130"/>
  <c r="E388" i="130"/>
  <c r="D388" i="130"/>
  <c r="C388" i="130"/>
  <c r="K388" i="130" s="1"/>
  <c r="R387" i="130"/>
  <c r="K387" i="130"/>
  <c r="R386" i="130"/>
  <c r="K386" i="130"/>
  <c r="R385" i="130"/>
  <c r="K385" i="130"/>
  <c r="Q384" i="130"/>
  <c r="P384" i="130"/>
  <c r="N384" i="130"/>
  <c r="M384" i="130"/>
  <c r="L384" i="130"/>
  <c r="J384" i="130"/>
  <c r="I384" i="130"/>
  <c r="G384" i="130"/>
  <c r="F384" i="130"/>
  <c r="E384" i="130"/>
  <c r="D384" i="130"/>
  <c r="C384" i="130"/>
  <c r="R383" i="130"/>
  <c r="K383" i="130"/>
  <c r="R382" i="130"/>
  <c r="K382" i="130"/>
  <c r="R381" i="130"/>
  <c r="K381" i="130"/>
  <c r="R380" i="130"/>
  <c r="K380" i="130"/>
  <c r="Q379" i="130"/>
  <c r="Q378" i="130" s="1"/>
  <c r="P379" i="130"/>
  <c r="O379" i="130"/>
  <c r="N379" i="130"/>
  <c r="N378" i="130" s="1"/>
  <c r="M379" i="130"/>
  <c r="L379" i="130"/>
  <c r="J379" i="130"/>
  <c r="I379" i="130"/>
  <c r="I378" i="130" s="1"/>
  <c r="H379" i="130"/>
  <c r="G379" i="130"/>
  <c r="F379" i="130"/>
  <c r="E379" i="130"/>
  <c r="D379" i="130"/>
  <c r="C379" i="130"/>
  <c r="C378" i="130" s="1"/>
  <c r="P378" i="130"/>
  <c r="O378" i="130"/>
  <c r="M378" i="130"/>
  <c r="J378" i="130"/>
  <c r="H378" i="130"/>
  <c r="G378" i="130"/>
  <c r="F378" i="130"/>
  <c r="R355" i="130"/>
  <c r="K355" i="130"/>
  <c r="R354" i="130"/>
  <c r="K354" i="130"/>
  <c r="R353" i="130"/>
  <c r="K353" i="130"/>
  <c r="R352" i="130"/>
  <c r="K352" i="130"/>
  <c r="R351" i="130"/>
  <c r="K351" i="130"/>
  <c r="R350" i="130"/>
  <c r="K350" i="130"/>
  <c r="R349" i="130"/>
  <c r="K349" i="130"/>
  <c r="R348" i="130"/>
  <c r="K348" i="130"/>
  <c r="R347" i="130"/>
  <c r="K347" i="130"/>
  <c r="Q346" i="130"/>
  <c r="P346" i="130"/>
  <c r="M346" i="130"/>
  <c r="L346" i="130"/>
  <c r="J346" i="130"/>
  <c r="I346" i="130"/>
  <c r="F346" i="130"/>
  <c r="E346" i="130"/>
  <c r="D346" i="130"/>
  <c r="C346" i="130"/>
  <c r="R345" i="130"/>
  <c r="K345" i="130"/>
  <c r="R344" i="130"/>
  <c r="K344" i="130"/>
  <c r="R343" i="130"/>
  <c r="K343" i="130"/>
  <c r="Q342" i="130"/>
  <c r="P342" i="130"/>
  <c r="N342" i="130"/>
  <c r="M342" i="130"/>
  <c r="L342" i="130"/>
  <c r="J342" i="130"/>
  <c r="I342" i="130"/>
  <c r="G342" i="130"/>
  <c r="F342" i="130"/>
  <c r="E342" i="130"/>
  <c r="D342" i="130"/>
  <c r="C342" i="130"/>
  <c r="R341" i="130"/>
  <c r="K341" i="130"/>
  <c r="R340" i="130"/>
  <c r="K340" i="130"/>
  <c r="R339" i="130"/>
  <c r="K339" i="130"/>
  <c r="R338" i="130"/>
  <c r="K338" i="130"/>
  <c r="Q337" i="130"/>
  <c r="Q336" i="130" s="1"/>
  <c r="P337" i="130"/>
  <c r="O337" i="130"/>
  <c r="N337" i="130"/>
  <c r="N336" i="130" s="1"/>
  <c r="M337" i="130"/>
  <c r="M336" i="130" s="1"/>
  <c r="L337" i="130"/>
  <c r="J337" i="130"/>
  <c r="J336" i="130" s="1"/>
  <c r="I337" i="130"/>
  <c r="I336" i="130" s="1"/>
  <c r="H337" i="130"/>
  <c r="H336" i="130" s="1"/>
  <c r="G337" i="130"/>
  <c r="F337" i="130"/>
  <c r="E337" i="130"/>
  <c r="D337" i="130"/>
  <c r="C337" i="130"/>
  <c r="P336" i="130"/>
  <c r="O336" i="130"/>
  <c r="L336" i="130"/>
  <c r="G336" i="130"/>
  <c r="F336" i="130"/>
  <c r="C336" i="130"/>
  <c r="R314" i="130"/>
  <c r="K314" i="130"/>
  <c r="R313" i="130"/>
  <c r="K313" i="130"/>
  <c r="R312" i="130"/>
  <c r="K312" i="130"/>
  <c r="R311" i="130"/>
  <c r="K311" i="130"/>
  <c r="R310" i="130"/>
  <c r="K310" i="130"/>
  <c r="R309" i="130"/>
  <c r="K309" i="130"/>
  <c r="R308" i="130"/>
  <c r="K308" i="130"/>
  <c r="R307" i="130"/>
  <c r="K307" i="130"/>
  <c r="R306" i="130"/>
  <c r="K306" i="130"/>
  <c r="Q305" i="130"/>
  <c r="P305" i="130"/>
  <c r="M305" i="130"/>
  <c r="L305" i="130"/>
  <c r="J305" i="130"/>
  <c r="I305" i="130"/>
  <c r="F305" i="130"/>
  <c r="E305" i="130"/>
  <c r="D305" i="130"/>
  <c r="C305" i="130"/>
  <c r="R304" i="130"/>
  <c r="K304" i="130"/>
  <c r="R303" i="130"/>
  <c r="K303" i="130"/>
  <c r="R302" i="130"/>
  <c r="K302" i="130"/>
  <c r="Q301" i="130"/>
  <c r="P301" i="130"/>
  <c r="N301" i="130"/>
  <c r="M301" i="130"/>
  <c r="L301" i="130"/>
  <c r="J301" i="130"/>
  <c r="I301" i="130"/>
  <c r="G301" i="130"/>
  <c r="F301" i="130"/>
  <c r="K301" i="130" s="1"/>
  <c r="E301" i="130"/>
  <c r="D301" i="130"/>
  <c r="C301" i="130"/>
  <c r="R300" i="130"/>
  <c r="K300" i="130"/>
  <c r="R299" i="130"/>
  <c r="K299" i="130"/>
  <c r="R298" i="130"/>
  <c r="K298" i="130"/>
  <c r="R297" i="130"/>
  <c r="K297" i="130"/>
  <c r="Q296" i="130"/>
  <c r="Q295" i="130" s="1"/>
  <c r="P296" i="130"/>
  <c r="P295" i="130" s="1"/>
  <c r="O296" i="130"/>
  <c r="N296" i="130"/>
  <c r="N295" i="130" s="1"/>
  <c r="M296" i="130"/>
  <c r="M295" i="130" s="1"/>
  <c r="L296" i="130"/>
  <c r="J296" i="130"/>
  <c r="I296" i="130"/>
  <c r="I295" i="130" s="1"/>
  <c r="H296" i="130"/>
  <c r="H295" i="130" s="1"/>
  <c r="G296" i="130"/>
  <c r="G295" i="130" s="1"/>
  <c r="F296" i="130"/>
  <c r="E296" i="130"/>
  <c r="D296" i="130"/>
  <c r="C296" i="130"/>
  <c r="O295" i="130"/>
  <c r="L295" i="130"/>
  <c r="J295" i="130"/>
  <c r="F295" i="130"/>
  <c r="C295" i="130"/>
  <c r="R274" i="130"/>
  <c r="K274" i="130"/>
  <c r="R273" i="130"/>
  <c r="K273" i="130"/>
  <c r="R272" i="130"/>
  <c r="K272" i="130"/>
  <c r="R271" i="130"/>
  <c r="K271" i="130"/>
  <c r="R270" i="130"/>
  <c r="K270" i="130"/>
  <c r="R269" i="130"/>
  <c r="K269" i="130"/>
  <c r="R268" i="130"/>
  <c r="K268" i="130"/>
  <c r="R267" i="130"/>
  <c r="K267" i="130"/>
  <c r="R266" i="130"/>
  <c r="K266" i="130"/>
  <c r="Q265" i="130"/>
  <c r="P265" i="130"/>
  <c r="M265" i="130"/>
  <c r="L265" i="130"/>
  <c r="J265" i="130"/>
  <c r="I265" i="130"/>
  <c r="F265" i="130"/>
  <c r="E265" i="130"/>
  <c r="D265" i="130"/>
  <c r="C265" i="130"/>
  <c r="R264" i="130"/>
  <c r="K264" i="130"/>
  <c r="R263" i="130"/>
  <c r="K263" i="130"/>
  <c r="R262" i="130"/>
  <c r="K262" i="130"/>
  <c r="Q261" i="130"/>
  <c r="P261" i="130"/>
  <c r="N261" i="130"/>
  <c r="M261" i="130"/>
  <c r="L261" i="130"/>
  <c r="J261" i="130"/>
  <c r="I261" i="130"/>
  <c r="G261" i="130"/>
  <c r="F261" i="130"/>
  <c r="E261" i="130"/>
  <c r="D261" i="130"/>
  <c r="C261" i="130"/>
  <c r="R260" i="130"/>
  <c r="K260" i="130"/>
  <c r="R259" i="130"/>
  <c r="K259" i="130"/>
  <c r="R258" i="130"/>
  <c r="K258" i="130"/>
  <c r="R257" i="130"/>
  <c r="K257" i="130"/>
  <c r="Q256" i="130"/>
  <c r="Q255" i="130" s="1"/>
  <c r="P256" i="130"/>
  <c r="O256" i="130"/>
  <c r="O255" i="130" s="1"/>
  <c r="N256" i="130"/>
  <c r="N255" i="130" s="1"/>
  <c r="M256" i="130"/>
  <c r="M255" i="130" s="1"/>
  <c r="L256" i="130"/>
  <c r="J256" i="130"/>
  <c r="I256" i="130"/>
  <c r="I255" i="130" s="1"/>
  <c r="H256" i="130"/>
  <c r="H255" i="130" s="1"/>
  <c r="G256" i="130"/>
  <c r="F256" i="130"/>
  <c r="F255" i="130" s="1"/>
  <c r="E256" i="130"/>
  <c r="D256" i="130"/>
  <c r="C256" i="130"/>
  <c r="C255" i="130" s="1"/>
  <c r="P255" i="130"/>
  <c r="L255" i="130"/>
  <c r="J255" i="130"/>
  <c r="G255" i="130"/>
  <c r="R234" i="130"/>
  <c r="K234" i="130"/>
  <c r="R233" i="130"/>
  <c r="K233" i="130"/>
  <c r="R232" i="130"/>
  <c r="K232" i="130"/>
  <c r="R231" i="130"/>
  <c r="K231" i="130"/>
  <c r="R230" i="130"/>
  <c r="K230" i="130"/>
  <c r="R229" i="130"/>
  <c r="K229" i="130"/>
  <c r="W228" i="130"/>
  <c r="R228" i="130"/>
  <c r="K228" i="130"/>
  <c r="W227" i="130"/>
  <c r="R227" i="130"/>
  <c r="K227" i="130"/>
  <c r="W226" i="130"/>
  <c r="R226" i="130"/>
  <c r="K226" i="130"/>
  <c r="Q225" i="130"/>
  <c r="P225" i="130"/>
  <c r="M225" i="130"/>
  <c r="L225" i="130"/>
  <c r="J225" i="130"/>
  <c r="I225" i="130"/>
  <c r="F225" i="130"/>
  <c r="E225" i="130"/>
  <c r="D225" i="130"/>
  <c r="C225" i="130"/>
  <c r="R224" i="130"/>
  <c r="K224" i="130"/>
  <c r="R223" i="130"/>
  <c r="K223" i="130"/>
  <c r="R222" i="130"/>
  <c r="K222" i="130"/>
  <c r="Q221" i="130"/>
  <c r="P221" i="130"/>
  <c r="N221" i="130"/>
  <c r="M221" i="130"/>
  <c r="L221" i="130"/>
  <c r="J221" i="130"/>
  <c r="I221" i="130"/>
  <c r="G221" i="130"/>
  <c r="F221" i="130"/>
  <c r="E221" i="130"/>
  <c r="D221" i="130"/>
  <c r="C221" i="130"/>
  <c r="R220" i="130"/>
  <c r="K220" i="130"/>
  <c r="R219" i="130"/>
  <c r="K219" i="130"/>
  <c r="R218" i="130"/>
  <c r="K218" i="130"/>
  <c r="R217" i="130"/>
  <c r="K217" i="130"/>
  <c r="Q216" i="130"/>
  <c r="Q215" i="130" s="1"/>
  <c r="P216" i="130"/>
  <c r="P215" i="130" s="1"/>
  <c r="O216" i="130"/>
  <c r="N216" i="130"/>
  <c r="M216" i="130"/>
  <c r="R216" i="130" s="1"/>
  <c r="L216" i="130"/>
  <c r="J216" i="130"/>
  <c r="I216" i="130"/>
  <c r="I215" i="130" s="1"/>
  <c r="H216" i="130"/>
  <c r="H215" i="130" s="1"/>
  <c r="G216" i="130"/>
  <c r="F216" i="130"/>
  <c r="E216" i="130"/>
  <c r="D216" i="130"/>
  <c r="C216" i="130"/>
  <c r="O215" i="130"/>
  <c r="N215" i="130"/>
  <c r="L215" i="130"/>
  <c r="J215" i="130"/>
  <c r="G215" i="130"/>
  <c r="F215" i="130"/>
  <c r="R194" i="130"/>
  <c r="K194" i="130"/>
  <c r="R193" i="130"/>
  <c r="K193" i="130"/>
  <c r="R192" i="130"/>
  <c r="K192" i="130"/>
  <c r="R191" i="130"/>
  <c r="K191" i="130"/>
  <c r="R190" i="130"/>
  <c r="K190" i="130"/>
  <c r="R189" i="130"/>
  <c r="K189" i="130"/>
  <c r="R188" i="130"/>
  <c r="K188" i="130"/>
  <c r="R187" i="130"/>
  <c r="K187" i="130"/>
  <c r="R186" i="130"/>
  <c r="K186" i="130"/>
  <c r="Q185" i="130"/>
  <c r="P185" i="130"/>
  <c r="M185" i="130"/>
  <c r="L185" i="130"/>
  <c r="J185" i="130"/>
  <c r="I185" i="130"/>
  <c r="F185" i="130"/>
  <c r="E185" i="130"/>
  <c r="D185" i="130"/>
  <c r="C185" i="130"/>
  <c r="R184" i="130"/>
  <c r="K184" i="130"/>
  <c r="R183" i="130"/>
  <c r="K183" i="130"/>
  <c r="R182" i="130"/>
  <c r="K182" i="130"/>
  <c r="Q181" i="130"/>
  <c r="P181" i="130"/>
  <c r="N181" i="130"/>
  <c r="M181" i="130"/>
  <c r="L181" i="130"/>
  <c r="J181" i="130"/>
  <c r="I181" i="130"/>
  <c r="G181" i="130"/>
  <c r="F181" i="130"/>
  <c r="E181" i="130"/>
  <c r="D181" i="130"/>
  <c r="C181" i="130"/>
  <c r="R180" i="130"/>
  <c r="K180" i="130"/>
  <c r="R179" i="130"/>
  <c r="K179" i="130"/>
  <c r="R178" i="130"/>
  <c r="K178" i="130"/>
  <c r="R177" i="130"/>
  <c r="K177" i="130"/>
  <c r="Q176" i="130"/>
  <c r="Q175" i="130" s="1"/>
  <c r="P176" i="130"/>
  <c r="O176" i="130"/>
  <c r="O175" i="130" s="1"/>
  <c r="N176" i="130"/>
  <c r="N175" i="130" s="1"/>
  <c r="M176" i="130"/>
  <c r="L176" i="130"/>
  <c r="J176" i="130"/>
  <c r="J175" i="130" s="1"/>
  <c r="I176" i="130"/>
  <c r="I175" i="130" s="1"/>
  <c r="H176" i="130"/>
  <c r="H175" i="130" s="1"/>
  <c r="G176" i="130"/>
  <c r="F176" i="130"/>
  <c r="F175" i="130" s="1"/>
  <c r="E176" i="130"/>
  <c r="D176" i="130"/>
  <c r="C176" i="130"/>
  <c r="P175" i="130"/>
  <c r="M175" i="130"/>
  <c r="L175" i="130"/>
  <c r="G175" i="130"/>
  <c r="C175" i="130"/>
  <c r="R154" i="130"/>
  <c r="K154" i="130"/>
  <c r="R153" i="130"/>
  <c r="K153" i="130"/>
  <c r="R152" i="130"/>
  <c r="K152" i="130"/>
  <c r="R151" i="130"/>
  <c r="K151" i="130"/>
  <c r="R150" i="130"/>
  <c r="K150" i="130"/>
  <c r="R149" i="130"/>
  <c r="K149" i="130"/>
  <c r="R148" i="130"/>
  <c r="K148" i="130"/>
  <c r="R147" i="130"/>
  <c r="K147" i="130"/>
  <c r="R146" i="130"/>
  <c r="K146" i="130"/>
  <c r="Q145" i="130"/>
  <c r="P145" i="130"/>
  <c r="M145" i="130"/>
  <c r="L145" i="130"/>
  <c r="J145" i="130"/>
  <c r="I145" i="130"/>
  <c r="F145" i="130"/>
  <c r="E145" i="130"/>
  <c r="D145" i="130"/>
  <c r="C145" i="130"/>
  <c r="R144" i="130"/>
  <c r="K144" i="130"/>
  <c r="R143" i="130"/>
  <c r="K143" i="130"/>
  <c r="R142" i="130"/>
  <c r="K142" i="130"/>
  <c r="Q141" i="130"/>
  <c r="P141" i="130"/>
  <c r="N141" i="130"/>
  <c r="M141" i="130"/>
  <c r="L141" i="130"/>
  <c r="J141" i="130"/>
  <c r="I141" i="130"/>
  <c r="G141" i="130"/>
  <c r="F141" i="130"/>
  <c r="E141" i="130"/>
  <c r="D141" i="130"/>
  <c r="C141" i="130"/>
  <c r="R140" i="130"/>
  <c r="K140" i="130"/>
  <c r="R139" i="130"/>
  <c r="K139" i="130"/>
  <c r="R138" i="130"/>
  <c r="K138" i="130"/>
  <c r="R137" i="130"/>
  <c r="K137" i="130"/>
  <c r="Q136" i="130"/>
  <c r="P136" i="130"/>
  <c r="P135" i="130" s="1"/>
  <c r="O136" i="130"/>
  <c r="O135" i="130" s="1"/>
  <c r="N136" i="130"/>
  <c r="N135" i="130" s="1"/>
  <c r="M136" i="130"/>
  <c r="M135" i="130" s="1"/>
  <c r="L136" i="130"/>
  <c r="J136" i="130"/>
  <c r="I136" i="130"/>
  <c r="H136" i="130"/>
  <c r="H135" i="130" s="1"/>
  <c r="G136" i="130"/>
  <c r="F136" i="130"/>
  <c r="E136" i="130"/>
  <c r="D136" i="130"/>
  <c r="C136" i="130"/>
  <c r="C135" i="130" s="1"/>
  <c r="Q135" i="130"/>
  <c r="L135" i="130"/>
  <c r="J135" i="130"/>
  <c r="I135" i="130"/>
  <c r="G135" i="130"/>
  <c r="F135" i="130"/>
  <c r="R114" i="130"/>
  <c r="K114" i="130"/>
  <c r="R113" i="130"/>
  <c r="K113" i="130"/>
  <c r="R112" i="130"/>
  <c r="K112" i="130"/>
  <c r="R111" i="130"/>
  <c r="K111" i="130"/>
  <c r="R110" i="130"/>
  <c r="K110" i="130"/>
  <c r="R109" i="130"/>
  <c r="K109" i="130"/>
  <c r="R108" i="130"/>
  <c r="K108" i="130"/>
  <c r="R107" i="130"/>
  <c r="K107" i="130"/>
  <c r="R106" i="130"/>
  <c r="K106" i="130"/>
  <c r="Q105" i="130"/>
  <c r="P105" i="130"/>
  <c r="M105" i="130"/>
  <c r="L105" i="130"/>
  <c r="J105" i="130"/>
  <c r="I105" i="130"/>
  <c r="F105" i="130"/>
  <c r="E105" i="130"/>
  <c r="D105" i="130"/>
  <c r="C105" i="130"/>
  <c r="R104" i="130"/>
  <c r="K104" i="130"/>
  <c r="R103" i="130"/>
  <c r="K103" i="130"/>
  <c r="R102" i="130"/>
  <c r="K102" i="130"/>
  <c r="Q101" i="130"/>
  <c r="P101" i="130"/>
  <c r="N101" i="130"/>
  <c r="M101" i="130"/>
  <c r="L101" i="130"/>
  <c r="J101" i="130"/>
  <c r="I101" i="130"/>
  <c r="G101" i="130"/>
  <c r="F101" i="130"/>
  <c r="E101" i="130"/>
  <c r="D101" i="130"/>
  <c r="C101" i="130"/>
  <c r="R100" i="130"/>
  <c r="K100" i="130"/>
  <c r="R99" i="130"/>
  <c r="K99" i="130"/>
  <c r="R98" i="130"/>
  <c r="K98" i="130"/>
  <c r="R97" i="130"/>
  <c r="K97" i="130"/>
  <c r="Q96" i="130"/>
  <c r="P96" i="130"/>
  <c r="P95" i="130" s="1"/>
  <c r="O96" i="130"/>
  <c r="O95" i="130" s="1"/>
  <c r="N96" i="130"/>
  <c r="M96" i="130"/>
  <c r="L96" i="130"/>
  <c r="L95" i="130" s="1"/>
  <c r="J96" i="130"/>
  <c r="I96" i="130"/>
  <c r="H96" i="130"/>
  <c r="G96" i="130"/>
  <c r="G95" i="130" s="1"/>
  <c r="F96" i="130"/>
  <c r="E96" i="130"/>
  <c r="D96" i="130"/>
  <c r="C96" i="130"/>
  <c r="C95" i="130" s="1"/>
  <c r="Q95" i="130"/>
  <c r="N95" i="130"/>
  <c r="M95" i="130"/>
  <c r="I95" i="130"/>
  <c r="H95" i="130"/>
  <c r="R74" i="130"/>
  <c r="K74" i="130"/>
  <c r="R73" i="130"/>
  <c r="K73" i="130"/>
  <c r="R72" i="130"/>
  <c r="K72" i="130"/>
  <c r="R71" i="130"/>
  <c r="K71" i="130"/>
  <c r="R70" i="130"/>
  <c r="K70" i="130"/>
  <c r="R69" i="130"/>
  <c r="K69" i="130"/>
  <c r="R68" i="130"/>
  <c r="K68" i="130"/>
  <c r="R67" i="130"/>
  <c r="K67" i="130"/>
  <c r="R66" i="130"/>
  <c r="K66" i="130"/>
  <c r="P65" i="130"/>
  <c r="M65" i="130"/>
  <c r="L65" i="130"/>
  <c r="J65" i="130"/>
  <c r="I65" i="130"/>
  <c r="F65" i="130"/>
  <c r="E65" i="130"/>
  <c r="D65" i="130"/>
  <c r="C65" i="130"/>
  <c r="R64" i="130"/>
  <c r="K64" i="130"/>
  <c r="R63" i="130"/>
  <c r="K63" i="130"/>
  <c r="R62" i="130"/>
  <c r="K62" i="130"/>
  <c r="Q61" i="130"/>
  <c r="P61" i="130"/>
  <c r="N61" i="130"/>
  <c r="M61" i="130"/>
  <c r="L61" i="130"/>
  <c r="J61" i="130"/>
  <c r="I61" i="130"/>
  <c r="G61" i="130"/>
  <c r="F61" i="130"/>
  <c r="E61" i="130"/>
  <c r="D61" i="130"/>
  <c r="C61" i="130"/>
  <c r="R60" i="130"/>
  <c r="K60" i="130"/>
  <c r="R59" i="130"/>
  <c r="K59" i="130"/>
  <c r="R58" i="130"/>
  <c r="K58" i="130"/>
  <c r="R57" i="130"/>
  <c r="K57" i="130"/>
  <c r="Q56" i="130"/>
  <c r="Q55" i="130" s="1"/>
  <c r="P56" i="130"/>
  <c r="P55" i="130" s="1"/>
  <c r="O56" i="130"/>
  <c r="N56" i="130"/>
  <c r="M56" i="130"/>
  <c r="M55" i="130" s="1"/>
  <c r="L56" i="130"/>
  <c r="J56" i="130"/>
  <c r="I56" i="130"/>
  <c r="I55" i="130" s="1"/>
  <c r="H56" i="130"/>
  <c r="H55" i="130" s="1"/>
  <c r="G56" i="130"/>
  <c r="G55" i="130" s="1"/>
  <c r="F56" i="130"/>
  <c r="E56" i="130"/>
  <c r="D56" i="130"/>
  <c r="C56" i="130"/>
  <c r="C55" i="130" s="1"/>
  <c r="O55" i="130"/>
  <c r="N55" i="130"/>
  <c r="J55" i="130"/>
  <c r="F55" i="130"/>
  <c r="U48" i="130"/>
  <c r="U88" i="130" s="1"/>
  <c r="T48" i="130"/>
  <c r="T88" i="130" s="1"/>
  <c r="T128" i="130" s="1"/>
  <c r="T168" i="130" s="1"/>
  <c r="T208" i="130" s="1"/>
  <c r="T248" i="130" s="1"/>
  <c r="T288" i="130" s="1"/>
  <c r="T329" i="130" s="1"/>
  <c r="T371" i="130" s="1"/>
  <c r="T411" i="130" s="1"/>
  <c r="T455" i="130" s="1"/>
  <c r="R48" i="130"/>
  <c r="R88" i="130" s="1"/>
  <c r="U47" i="130"/>
  <c r="U87" i="130" s="1"/>
  <c r="U127" i="130" s="1"/>
  <c r="U167" i="130" s="1"/>
  <c r="U207" i="130" s="1"/>
  <c r="U247" i="130" s="1"/>
  <c r="U287" i="130" s="1"/>
  <c r="U328" i="130" s="1"/>
  <c r="U370" i="130" s="1"/>
  <c r="U410" i="130" s="1"/>
  <c r="U454" i="130" s="1"/>
  <c r="T47" i="130"/>
  <c r="T87" i="130" s="1"/>
  <c r="R47" i="130"/>
  <c r="R34" i="130"/>
  <c r="R522" i="130" s="1"/>
  <c r="K34" i="130"/>
  <c r="R33" i="130"/>
  <c r="K33" i="130"/>
  <c r="K521" i="130" s="1"/>
  <c r="R32" i="130"/>
  <c r="R520" i="130" s="1"/>
  <c r="K32" i="130"/>
  <c r="R31" i="130"/>
  <c r="K31" i="130"/>
  <c r="K519" i="130" s="1"/>
  <c r="R30" i="130"/>
  <c r="R518" i="130" s="1"/>
  <c r="K30" i="130"/>
  <c r="R29" i="130"/>
  <c r="K29" i="130"/>
  <c r="K517" i="130" s="1"/>
  <c r="R28" i="130"/>
  <c r="R516" i="130" s="1"/>
  <c r="K28" i="130"/>
  <c r="R27" i="130"/>
  <c r="K27" i="130"/>
  <c r="K515" i="130" s="1"/>
  <c r="R26" i="130"/>
  <c r="R514" i="130" s="1"/>
  <c r="K26" i="130"/>
  <c r="Q25" i="130"/>
  <c r="P25" i="130"/>
  <c r="M25" i="130"/>
  <c r="L25" i="130"/>
  <c r="L513" i="130" s="1"/>
  <c r="J25" i="130"/>
  <c r="I25" i="130"/>
  <c r="I513" i="130" s="1"/>
  <c r="F25" i="130"/>
  <c r="F513" i="130" s="1"/>
  <c r="E25" i="130"/>
  <c r="D25" i="130"/>
  <c r="C25" i="130"/>
  <c r="C513" i="130" s="1"/>
  <c r="R24" i="130"/>
  <c r="K24" i="130"/>
  <c r="K512" i="130" s="1"/>
  <c r="R23" i="130"/>
  <c r="K23" i="130"/>
  <c r="R22" i="130"/>
  <c r="K22" i="130"/>
  <c r="K510" i="130" s="1"/>
  <c r="Q21" i="130"/>
  <c r="P21" i="130"/>
  <c r="P509" i="130" s="1"/>
  <c r="N21" i="130"/>
  <c r="N509" i="130" s="1"/>
  <c r="M21" i="130"/>
  <c r="L21" i="130"/>
  <c r="J21" i="130"/>
  <c r="J509" i="130" s="1"/>
  <c r="I21" i="130"/>
  <c r="G21" i="130"/>
  <c r="F21" i="130"/>
  <c r="F509" i="130" s="1"/>
  <c r="C21" i="130"/>
  <c r="R20" i="130"/>
  <c r="K20" i="130"/>
  <c r="K508" i="130" s="1"/>
  <c r="R19" i="130"/>
  <c r="R507" i="130" s="1"/>
  <c r="K19" i="130"/>
  <c r="R18" i="130"/>
  <c r="K18" i="130"/>
  <c r="R17" i="130"/>
  <c r="K17" i="130"/>
  <c r="Q16" i="130"/>
  <c r="Q15" i="130" s="1"/>
  <c r="P16" i="130"/>
  <c r="P15" i="130" s="1"/>
  <c r="O16" i="130"/>
  <c r="O504" i="130" s="1"/>
  <c r="N16" i="130"/>
  <c r="M16" i="130"/>
  <c r="M15" i="130" s="1"/>
  <c r="L16" i="130"/>
  <c r="L15" i="130" s="1"/>
  <c r="J16" i="130"/>
  <c r="I16" i="130"/>
  <c r="I504" i="130" s="1"/>
  <c r="H16" i="130"/>
  <c r="H504" i="130" s="1"/>
  <c r="G16" i="130"/>
  <c r="G504" i="130" s="1"/>
  <c r="F16" i="130"/>
  <c r="E16" i="130"/>
  <c r="D16" i="130"/>
  <c r="C16" i="130"/>
  <c r="O15" i="130"/>
  <c r="N15" i="130"/>
  <c r="J15" i="130"/>
  <c r="G15" i="130"/>
  <c r="F15" i="130"/>
  <c r="Q8" i="130"/>
  <c r="Q329" i="130" s="1"/>
  <c r="Q7" i="130"/>
  <c r="Q328" i="130" s="1"/>
  <c r="Q207" i="130" s="1"/>
  <c r="Q127" i="130" s="1"/>
  <c r="Q370" i="130" s="1"/>
  <c r="Q247" i="130" s="1"/>
  <c r="Q287" i="130" s="1"/>
  <c r="Q167" i="130" s="1"/>
  <c r="Q454" i="130" s="1"/>
  <c r="Q410" i="130" s="1"/>
  <c r="Q47" i="130" s="1"/>
  <c r="R145" i="130" l="1"/>
  <c r="K225" i="130"/>
  <c r="K342" i="130"/>
  <c r="K428" i="130"/>
  <c r="H15" i="130"/>
  <c r="I15" i="130"/>
  <c r="K105" i="130"/>
  <c r="R221" i="130"/>
  <c r="K16" i="130"/>
  <c r="R261" i="130"/>
  <c r="K384" i="130"/>
  <c r="R418" i="130"/>
  <c r="R428" i="130"/>
  <c r="K55" i="130"/>
  <c r="R56" i="130"/>
  <c r="K65" i="130"/>
  <c r="F504" i="130"/>
  <c r="J504" i="130"/>
  <c r="K141" i="130"/>
  <c r="R181" i="130"/>
  <c r="K216" i="130"/>
  <c r="D513" i="130"/>
  <c r="E509" i="130"/>
  <c r="R255" i="130"/>
  <c r="K261" i="130"/>
  <c r="R301" i="130"/>
  <c r="R305" i="130"/>
  <c r="R336" i="130"/>
  <c r="R342" i="130"/>
  <c r="R388" i="130"/>
  <c r="R468" i="130"/>
  <c r="H503" i="130"/>
  <c r="L55" i="130"/>
  <c r="K61" i="130"/>
  <c r="R508" i="130"/>
  <c r="K101" i="130"/>
  <c r="K135" i="130"/>
  <c r="K145" i="130"/>
  <c r="K176" i="130"/>
  <c r="C215" i="130"/>
  <c r="K215" i="130" s="1"/>
  <c r="K379" i="130"/>
  <c r="R424" i="130"/>
  <c r="C462" i="130"/>
  <c r="K462" i="130" s="1"/>
  <c r="K468" i="130"/>
  <c r="R65" i="130"/>
  <c r="E504" i="130"/>
  <c r="R101" i="130"/>
  <c r="E513" i="130"/>
  <c r="J513" i="130"/>
  <c r="K255" i="130"/>
  <c r="K265" i="130"/>
  <c r="K295" i="130"/>
  <c r="K296" i="130"/>
  <c r="R296" i="130"/>
  <c r="K305" i="130"/>
  <c r="K336" i="130"/>
  <c r="K337" i="130"/>
  <c r="R337" i="130"/>
  <c r="K346" i="130"/>
  <c r="K378" i="130"/>
  <c r="K418" i="130"/>
  <c r="K506" i="130"/>
  <c r="M513" i="130"/>
  <c r="R185" i="130"/>
  <c r="R176" i="130"/>
  <c r="R175" i="130"/>
  <c r="R346" i="130"/>
  <c r="C15" i="130"/>
  <c r="K15" i="130" s="1"/>
  <c r="K511" i="130"/>
  <c r="R105" i="130"/>
  <c r="P513" i="130"/>
  <c r="R225" i="130"/>
  <c r="R511" i="130"/>
  <c r="R506" i="130"/>
  <c r="R295" i="130"/>
  <c r="R384" i="130"/>
  <c r="R379" i="130"/>
  <c r="L378" i="130"/>
  <c r="R378" i="130" s="1"/>
  <c r="R472" i="130"/>
  <c r="R463" i="130"/>
  <c r="P504" i="130"/>
  <c r="P503" i="130"/>
  <c r="L462" i="130"/>
  <c r="R462" i="130" s="1"/>
  <c r="Q513" i="130"/>
  <c r="R265" i="130"/>
  <c r="R512" i="130"/>
  <c r="R515" i="130"/>
  <c r="R505" i="130"/>
  <c r="R141" i="130"/>
  <c r="N503" i="130"/>
  <c r="N504" i="130"/>
  <c r="R135" i="130"/>
  <c r="R136" i="130"/>
  <c r="M509" i="130"/>
  <c r="R61" i="130"/>
  <c r="R510" i="130"/>
  <c r="G509" i="130"/>
  <c r="Q509" i="130"/>
  <c r="R87" i="130"/>
  <c r="R127" i="130" s="1"/>
  <c r="R167" i="130" s="1"/>
  <c r="R207" i="130" s="1"/>
  <c r="R247" i="130" s="1"/>
  <c r="R287" i="130" s="1"/>
  <c r="R328" i="130" s="1"/>
  <c r="R370" i="130" s="1"/>
  <c r="R410" i="130" s="1"/>
  <c r="R454" i="130" s="1"/>
  <c r="R495" i="130"/>
  <c r="R55" i="130"/>
  <c r="F95" i="130"/>
  <c r="F503" i="130" s="1"/>
  <c r="J95" i="130"/>
  <c r="J503" i="130" s="1"/>
  <c r="K96" i="130"/>
  <c r="D509" i="130"/>
  <c r="K520" i="130"/>
  <c r="K175" i="130"/>
  <c r="K221" i="130"/>
  <c r="K256" i="130"/>
  <c r="Q503" i="130"/>
  <c r="K21" i="130"/>
  <c r="R95" i="130"/>
  <c r="I503" i="130"/>
  <c r="L504" i="130"/>
  <c r="R16" i="130"/>
  <c r="L509" i="130"/>
  <c r="O503" i="130"/>
  <c r="M504" i="130"/>
  <c r="Q504" i="130"/>
  <c r="I509" i="130"/>
  <c r="R25" i="130"/>
  <c r="R513" i="130" s="1"/>
  <c r="R517" i="130"/>
  <c r="R519" i="130"/>
  <c r="R521" i="130"/>
  <c r="T495" i="130"/>
  <c r="T127" i="130"/>
  <c r="T167" i="130" s="1"/>
  <c r="T207" i="130" s="1"/>
  <c r="T247" i="130" s="1"/>
  <c r="T287" i="130" s="1"/>
  <c r="T328" i="130" s="1"/>
  <c r="T370" i="130" s="1"/>
  <c r="T410" i="130" s="1"/>
  <c r="T454" i="130" s="1"/>
  <c r="U128" i="130"/>
  <c r="U168" i="130" s="1"/>
  <c r="U208" i="130" s="1"/>
  <c r="U248" i="130" s="1"/>
  <c r="U288" i="130" s="1"/>
  <c r="U329" i="130" s="1"/>
  <c r="U371" i="130" s="1"/>
  <c r="U411" i="130" s="1"/>
  <c r="U455" i="130" s="1"/>
  <c r="U496" i="130"/>
  <c r="D504" i="130"/>
  <c r="K136" i="130"/>
  <c r="K181" i="130"/>
  <c r="K185" i="130"/>
  <c r="M215" i="130"/>
  <c r="M503" i="130" s="1"/>
  <c r="R256" i="130"/>
  <c r="K95" i="130"/>
  <c r="G503" i="130"/>
  <c r="L503" i="130"/>
  <c r="R15" i="130"/>
  <c r="K505" i="130"/>
  <c r="K507" i="130"/>
  <c r="C509" i="130"/>
  <c r="K514" i="130"/>
  <c r="K516" i="130"/>
  <c r="K518" i="130"/>
  <c r="K522" i="130"/>
  <c r="K56" i="130"/>
  <c r="R496" i="130"/>
  <c r="R128" i="130"/>
  <c r="R168" i="130" s="1"/>
  <c r="R208" i="130" s="1"/>
  <c r="R248" i="130" s="1"/>
  <c r="R288" i="130" s="1"/>
  <c r="R329" i="130" s="1"/>
  <c r="R371" i="130" s="1"/>
  <c r="R411" i="130" s="1"/>
  <c r="R455" i="130" s="1"/>
  <c r="R96" i="130"/>
  <c r="K419" i="130"/>
  <c r="C503" i="130"/>
  <c r="C504" i="130"/>
  <c r="R21" i="130"/>
  <c r="R509" i="130" s="1"/>
  <c r="U495" i="130"/>
  <c r="R419" i="130"/>
  <c r="K25" i="130"/>
  <c r="K513" i="130" s="1"/>
  <c r="D522" i="122"/>
  <c r="D521" i="122"/>
  <c r="D520" i="122"/>
  <c r="D519" i="122"/>
  <c r="D518" i="122"/>
  <c r="D517" i="122"/>
  <c r="D516" i="122"/>
  <c r="D515" i="122"/>
  <c r="D514" i="122"/>
  <c r="D512" i="122"/>
  <c r="D511" i="122"/>
  <c r="D510" i="122"/>
  <c r="D508" i="122"/>
  <c r="D507" i="122"/>
  <c r="D506" i="122"/>
  <c r="D505" i="122"/>
  <c r="D472" i="122"/>
  <c r="D468" i="122"/>
  <c r="D463" i="122"/>
  <c r="D462" i="122" s="1"/>
  <c r="D388" i="122"/>
  <c r="D384" i="122"/>
  <c r="D379" i="122"/>
  <c r="D378" i="122" s="1"/>
  <c r="D346" i="122"/>
  <c r="D342" i="122"/>
  <c r="D337" i="122"/>
  <c r="D336" i="122" s="1"/>
  <c r="D305" i="122"/>
  <c r="D301" i="122"/>
  <c r="D296" i="122"/>
  <c r="D295" i="122" s="1"/>
  <c r="D265" i="122"/>
  <c r="D261" i="122"/>
  <c r="D256" i="122"/>
  <c r="D255" i="122" s="1"/>
  <c r="D225" i="122"/>
  <c r="D221" i="122"/>
  <c r="D216" i="122"/>
  <c r="D215" i="122"/>
  <c r="D185" i="122"/>
  <c r="D181" i="122"/>
  <c r="D176" i="122"/>
  <c r="D175" i="122"/>
  <c r="D145" i="122"/>
  <c r="D141" i="122"/>
  <c r="D136" i="122"/>
  <c r="D135" i="122"/>
  <c r="D105" i="122"/>
  <c r="D101" i="122"/>
  <c r="D96" i="122"/>
  <c r="D95" i="122"/>
  <c r="D65" i="122"/>
  <c r="D61" i="122"/>
  <c r="D56" i="122"/>
  <c r="D55" i="122"/>
  <c r="D25" i="122"/>
  <c r="D21" i="122"/>
  <c r="D509" i="122" s="1"/>
  <c r="D16" i="122"/>
  <c r="D15" i="122"/>
  <c r="D522" i="121"/>
  <c r="D521" i="121"/>
  <c r="D520" i="121"/>
  <c r="D519" i="121"/>
  <c r="D518" i="121"/>
  <c r="D517" i="121"/>
  <c r="D516" i="121"/>
  <c r="D515" i="121"/>
  <c r="D514" i="121"/>
  <c r="D512" i="121"/>
  <c r="D511" i="121"/>
  <c r="D510" i="121"/>
  <c r="D508" i="121"/>
  <c r="D507" i="121"/>
  <c r="D506" i="121"/>
  <c r="D505" i="121"/>
  <c r="D472" i="121"/>
  <c r="D468" i="121"/>
  <c r="D463" i="121"/>
  <c r="D462" i="121"/>
  <c r="D428" i="121"/>
  <c r="D424" i="121"/>
  <c r="D419" i="121"/>
  <c r="D418" i="121"/>
  <c r="D388" i="121"/>
  <c r="D384" i="121"/>
  <c r="D379" i="121"/>
  <c r="D378" i="121"/>
  <c r="D346" i="121"/>
  <c r="D342" i="121"/>
  <c r="D337" i="121"/>
  <c r="D336" i="121"/>
  <c r="D305" i="121"/>
  <c r="D301" i="121"/>
  <c r="D296" i="121"/>
  <c r="D295" i="121"/>
  <c r="D265" i="121"/>
  <c r="D261" i="121"/>
  <c r="D256" i="121"/>
  <c r="D255" i="121"/>
  <c r="D225" i="121"/>
  <c r="D221" i="121"/>
  <c r="D216" i="121"/>
  <c r="D215" i="121"/>
  <c r="D185" i="121"/>
  <c r="D181" i="121"/>
  <c r="D176" i="121"/>
  <c r="D175" i="121"/>
  <c r="D145" i="121"/>
  <c r="D141" i="121"/>
  <c r="D136" i="121"/>
  <c r="D135" i="121"/>
  <c r="D105" i="121"/>
  <c r="D101" i="121"/>
  <c r="D96" i="121"/>
  <c r="D95" i="121"/>
  <c r="D65" i="121"/>
  <c r="D61" i="121"/>
  <c r="D56" i="121"/>
  <c r="D55" i="121"/>
  <c r="D25" i="121"/>
  <c r="D513" i="121" s="1"/>
  <c r="D21" i="121"/>
  <c r="D509" i="121" s="1"/>
  <c r="D16" i="121"/>
  <c r="D504" i="121" s="1"/>
  <c r="D15" i="121"/>
  <c r="D503" i="121" s="1"/>
  <c r="D522" i="120"/>
  <c r="D521" i="120"/>
  <c r="D520" i="120"/>
  <c r="D519" i="120"/>
  <c r="D518" i="120"/>
  <c r="D517" i="120"/>
  <c r="D516" i="120"/>
  <c r="D515" i="120"/>
  <c r="D514" i="120"/>
  <c r="D512" i="120"/>
  <c r="D511" i="120"/>
  <c r="D510" i="120"/>
  <c r="D508" i="120"/>
  <c r="D507" i="120"/>
  <c r="D506" i="120"/>
  <c r="D505" i="120"/>
  <c r="D472" i="120"/>
  <c r="D468" i="120"/>
  <c r="D463" i="120"/>
  <c r="D462" i="120" s="1"/>
  <c r="D424" i="120"/>
  <c r="D419" i="120"/>
  <c r="D418" i="120"/>
  <c r="D388" i="120"/>
  <c r="D384" i="120"/>
  <c r="D379" i="120"/>
  <c r="D378" i="120"/>
  <c r="D346" i="120"/>
  <c r="D342" i="120"/>
  <c r="D337" i="120"/>
  <c r="D336" i="120"/>
  <c r="D305" i="120"/>
  <c r="D301" i="120"/>
  <c r="D296" i="120"/>
  <c r="D295" i="120"/>
  <c r="D265" i="120"/>
  <c r="D261" i="120"/>
  <c r="D256" i="120"/>
  <c r="D255" i="120"/>
  <c r="D225" i="120"/>
  <c r="D221" i="120"/>
  <c r="D216" i="120"/>
  <c r="D215" i="120"/>
  <c r="D185" i="120"/>
  <c r="D181" i="120"/>
  <c r="D176" i="120"/>
  <c r="D175" i="120"/>
  <c r="D145" i="120"/>
  <c r="D141" i="120"/>
  <c r="D136" i="120"/>
  <c r="D135" i="120"/>
  <c r="D105" i="120"/>
  <c r="D101" i="120"/>
  <c r="D96" i="120"/>
  <c r="D95" i="120"/>
  <c r="D65" i="120"/>
  <c r="D61" i="120"/>
  <c r="D56" i="120"/>
  <c r="D55" i="120"/>
  <c r="D25" i="120"/>
  <c r="D513" i="120" s="1"/>
  <c r="D21" i="120"/>
  <c r="D509" i="120" s="1"/>
  <c r="D16" i="120"/>
  <c r="D504" i="120" s="1"/>
  <c r="D15" i="120"/>
  <c r="D503" i="120" s="1"/>
  <c r="D522" i="65"/>
  <c r="D521" i="65"/>
  <c r="D520" i="65"/>
  <c r="D519" i="65"/>
  <c r="D518" i="65"/>
  <c r="D517" i="65"/>
  <c r="D516" i="65"/>
  <c r="D515" i="65"/>
  <c r="D514" i="65"/>
  <c r="D512" i="65"/>
  <c r="D511" i="65"/>
  <c r="D510" i="65"/>
  <c r="D508" i="65"/>
  <c r="D507" i="65"/>
  <c r="D506" i="65"/>
  <c r="D505" i="65"/>
  <c r="D472" i="65"/>
  <c r="D468" i="65"/>
  <c r="D463" i="65"/>
  <c r="D462" i="65"/>
  <c r="D428" i="65"/>
  <c r="D424" i="65"/>
  <c r="D419" i="65"/>
  <c r="D418" i="65"/>
  <c r="D388" i="65"/>
  <c r="D384" i="65"/>
  <c r="D379" i="65"/>
  <c r="D378" i="65"/>
  <c r="D346" i="65"/>
  <c r="D342" i="65"/>
  <c r="D337" i="65"/>
  <c r="D336" i="65"/>
  <c r="D305" i="65"/>
  <c r="D301" i="65"/>
  <c r="D296" i="65"/>
  <c r="D295" i="65"/>
  <c r="D265" i="65"/>
  <c r="D261" i="65"/>
  <c r="D256" i="65"/>
  <c r="D255" i="65"/>
  <c r="D225" i="65"/>
  <c r="D221" i="65"/>
  <c r="D216" i="65"/>
  <c r="D215" i="65"/>
  <c r="D185" i="65"/>
  <c r="D181" i="65"/>
  <c r="D176" i="65"/>
  <c r="D175" i="65"/>
  <c r="D145" i="65"/>
  <c r="D141" i="65"/>
  <c r="D136" i="65"/>
  <c r="D135" i="65"/>
  <c r="D105" i="65"/>
  <c r="D101" i="65"/>
  <c r="D96" i="65"/>
  <c r="D95" i="65"/>
  <c r="D65" i="65"/>
  <c r="D61" i="65"/>
  <c r="D56" i="65"/>
  <c r="D55" i="65"/>
  <c r="D25" i="65"/>
  <c r="D513" i="65" s="1"/>
  <c r="D21" i="65"/>
  <c r="D509" i="65" s="1"/>
  <c r="D16" i="65"/>
  <c r="D504" i="65" s="1"/>
  <c r="D15" i="65"/>
  <c r="D503" i="65" s="1"/>
  <c r="D522" i="66"/>
  <c r="D521" i="66"/>
  <c r="D520" i="66"/>
  <c r="D519" i="66"/>
  <c r="D518" i="66"/>
  <c r="D517" i="66"/>
  <c r="D516" i="66"/>
  <c r="D515" i="66"/>
  <c r="D514" i="66"/>
  <c r="D512" i="66"/>
  <c r="D511" i="66"/>
  <c r="D510" i="66"/>
  <c r="D508" i="66"/>
  <c r="D507" i="66"/>
  <c r="D506" i="66"/>
  <c r="D505" i="66"/>
  <c r="D472" i="66"/>
  <c r="D468" i="66"/>
  <c r="D463" i="66"/>
  <c r="D462" i="66"/>
  <c r="D428" i="66"/>
  <c r="D424" i="66"/>
  <c r="D419" i="66"/>
  <c r="D418" i="66" s="1"/>
  <c r="D388" i="66"/>
  <c r="D384" i="66"/>
  <c r="D379" i="66"/>
  <c r="D378" i="66" s="1"/>
  <c r="D346" i="66"/>
  <c r="D342" i="66"/>
  <c r="D337" i="66"/>
  <c r="D336" i="66" s="1"/>
  <c r="D305" i="66"/>
  <c r="D301" i="66"/>
  <c r="D296" i="66"/>
  <c r="D295" i="66" s="1"/>
  <c r="D265" i="66"/>
  <c r="D261" i="66"/>
  <c r="D256" i="66"/>
  <c r="D255" i="66" s="1"/>
  <c r="D225" i="66"/>
  <c r="D221" i="66"/>
  <c r="D216" i="66"/>
  <c r="D215" i="66" s="1"/>
  <c r="D185" i="66"/>
  <c r="D181" i="66"/>
  <c r="D176" i="66"/>
  <c r="D175" i="66" s="1"/>
  <c r="D145" i="66"/>
  <c r="D141" i="66"/>
  <c r="D136" i="66"/>
  <c r="D135" i="66" s="1"/>
  <c r="D105" i="66"/>
  <c r="D101" i="66"/>
  <c r="D96" i="66"/>
  <c r="D95" i="66" s="1"/>
  <c r="D61" i="66"/>
  <c r="D56" i="66"/>
  <c r="D55" i="66" s="1"/>
  <c r="D25" i="66"/>
  <c r="D513" i="66" s="1"/>
  <c r="D21" i="66"/>
  <c r="D16" i="66"/>
  <c r="D15" i="66" s="1"/>
  <c r="D8" i="66"/>
  <c r="D329" i="66" s="1"/>
  <c r="D7" i="66"/>
  <c r="D328" i="66" s="1"/>
  <c r="D207" i="66" s="1"/>
  <c r="D127" i="66" s="1"/>
  <c r="D370" i="66" s="1"/>
  <c r="D247" i="66" s="1"/>
  <c r="D287" i="66" s="1"/>
  <c r="D167" i="66" s="1"/>
  <c r="D454" i="66" s="1"/>
  <c r="D410" i="66" s="1"/>
  <c r="D47" i="66" s="1"/>
  <c r="D522" i="64"/>
  <c r="D521" i="64"/>
  <c r="D520" i="64"/>
  <c r="D519" i="64"/>
  <c r="D518" i="64"/>
  <c r="D517" i="64"/>
  <c r="D516" i="64"/>
  <c r="D515" i="64"/>
  <c r="D514" i="64"/>
  <c r="D512" i="64"/>
  <c r="D511" i="64"/>
  <c r="D510" i="64"/>
  <c r="D508" i="64"/>
  <c r="D507" i="64"/>
  <c r="D506" i="64"/>
  <c r="D505" i="64"/>
  <c r="D472" i="64"/>
  <c r="D468" i="64"/>
  <c r="D463" i="64"/>
  <c r="D462" i="64" s="1"/>
  <c r="D428" i="64"/>
  <c r="D424" i="64"/>
  <c r="D419" i="64"/>
  <c r="D418" i="64" s="1"/>
  <c r="D388" i="64"/>
  <c r="D384" i="64"/>
  <c r="D379" i="64"/>
  <c r="D378" i="64" s="1"/>
  <c r="D346" i="64"/>
  <c r="D342" i="64"/>
  <c r="D337" i="64"/>
  <c r="D336" i="64" s="1"/>
  <c r="D305" i="64"/>
  <c r="D301" i="64"/>
  <c r="D296" i="64"/>
  <c r="D295" i="64" s="1"/>
  <c r="D265" i="64"/>
  <c r="D261" i="64"/>
  <c r="D256" i="64"/>
  <c r="D255" i="64" s="1"/>
  <c r="D225" i="64"/>
  <c r="D221" i="64"/>
  <c r="D216" i="64"/>
  <c r="D215" i="64"/>
  <c r="D185" i="64"/>
  <c r="D181" i="64"/>
  <c r="D176" i="64"/>
  <c r="D175" i="64"/>
  <c r="D145" i="64"/>
  <c r="D141" i="64"/>
  <c r="D136" i="64"/>
  <c r="D135" i="64"/>
  <c r="D105" i="64"/>
  <c r="D101" i="64"/>
  <c r="D96" i="64"/>
  <c r="D95" i="64"/>
  <c r="D65" i="64"/>
  <c r="D61" i="64"/>
  <c r="D56" i="64"/>
  <c r="D55" i="64"/>
  <c r="D25" i="64"/>
  <c r="D21" i="64"/>
  <c r="D509" i="64" s="1"/>
  <c r="D16" i="64"/>
  <c r="D15" i="64"/>
  <c r="D513" i="122" l="1"/>
  <c r="D504" i="122"/>
  <c r="D513" i="64"/>
  <c r="D503" i="122"/>
  <c r="D504" i="64"/>
  <c r="D509" i="66"/>
  <c r="K504" i="130"/>
  <c r="R504" i="130"/>
  <c r="K509" i="130"/>
  <c r="R215" i="130"/>
  <c r="R503" i="130"/>
  <c r="K503" i="130"/>
  <c r="D503" i="66"/>
  <c r="D504" i="66"/>
  <c r="D503" i="64"/>
  <c r="Q522" i="129"/>
  <c r="P522" i="129"/>
  <c r="M522" i="129"/>
  <c r="L522" i="129"/>
  <c r="J522" i="129"/>
  <c r="I522" i="129"/>
  <c r="F522" i="129"/>
  <c r="E522" i="129"/>
  <c r="D522" i="129"/>
  <c r="C522" i="129"/>
  <c r="S521" i="129"/>
  <c r="Q521" i="129"/>
  <c r="P521" i="129"/>
  <c r="M521" i="129"/>
  <c r="L521" i="129"/>
  <c r="J521" i="129"/>
  <c r="I521" i="129"/>
  <c r="F521" i="129"/>
  <c r="E521" i="129"/>
  <c r="D521" i="129"/>
  <c r="C521" i="129"/>
  <c r="S520" i="129"/>
  <c r="Q520" i="129"/>
  <c r="P520" i="129"/>
  <c r="M520" i="129"/>
  <c r="L520" i="129"/>
  <c r="J520" i="129"/>
  <c r="I520" i="129"/>
  <c r="F520" i="129"/>
  <c r="E520" i="129"/>
  <c r="D520" i="129"/>
  <c r="C520" i="129"/>
  <c r="S519" i="129"/>
  <c r="Q519" i="129"/>
  <c r="P519" i="129"/>
  <c r="M519" i="129"/>
  <c r="L519" i="129"/>
  <c r="J519" i="129"/>
  <c r="I519" i="129"/>
  <c r="F519" i="129"/>
  <c r="E519" i="129"/>
  <c r="D519" i="129"/>
  <c r="C519" i="129"/>
  <c r="S518" i="129"/>
  <c r="Q518" i="129"/>
  <c r="P518" i="129"/>
  <c r="M518" i="129"/>
  <c r="L518" i="129"/>
  <c r="J518" i="129"/>
  <c r="I518" i="129"/>
  <c r="F518" i="129"/>
  <c r="E518" i="129"/>
  <c r="D518" i="129"/>
  <c r="C518" i="129"/>
  <c r="S517" i="129"/>
  <c r="Q517" i="129"/>
  <c r="P517" i="129"/>
  <c r="M517" i="129"/>
  <c r="L517" i="129"/>
  <c r="J517" i="129"/>
  <c r="I517" i="129"/>
  <c r="F517" i="129"/>
  <c r="E517" i="129"/>
  <c r="D517" i="129"/>
  <c r="C517" i="129"/>
  <c r="Q516" i="129"/>
  <c r="P516" i="129"/>
  <c r="M516" i="129"/>
  <c r="L516" i="129"/>
  <c r="J516" i="129"/>
  <c r="I516" i="129"/>
  <c r="F516" i="129"/>
  <c r="E516" i="129"/>
  <c r="D516" i="129"/>
  <c r="C516" i="129"/>
  <c r="Q515" i="129"/>
  <c r="P515" i="129"/>
  <c r="M515" i="129"/>
  <c r="L515" i="129"/>
  <c r="J515" i="129"/>
  <c r="I515" i="129"/>
  <c r="F515" i="129"/>
  <c r="E515" i="129"/>
  <c r="D515" i="129"/>
  <c r="C515" i="129"/>
  <c r="Q514" i="129"/>
  <c r="P514" i="129"/>
  <c r="M514" i="129"/>
  <c r="L514" i="129"/>
  <c r="J514" i="129"/>
  <c r="I514" i="129"/>
  <c r="F514" i="129"/>
  <c r="E514" i="129"/>
  <c r="D514" i="129"/>
  <c r="C514" i="129"/>
  <c r="Q512" i="129"/>
  <c r="P512" i="129"/>
  <c r="M512" i="129"/>
  <c r="L512" i="129"/>
  <c r="J512" i="129"/>
  <c r="I512" i="129"/>
  <c r="F512" i="129"/>
  <c r="E512" i="129"/>
  <c r="D512" i="129"/>
  <c r="C512" i="129"/>
  <c r="Q511" i="129"/>
  <c r="P511" i="129"/>
  <c r="N511" i="129"/>
  <c r="M511" i="129"/>
  <c r="L511" i="129"/>
  <c r="J511" i="129"/>
  <c r="I511" i="129"/>
  <c r="G511" i="129"/>
  <c r="F511" i="129"/>
  <c r="E511" i="129"/>
  <c r="D511" i="129"/>
  <c r="C511" i="129"/>
  <c r="Q510" i="129"/>
  <c r="P510" i="129"/>
  <c r="N510" i="129"/>
  <c r="M510" i="129"/>
  <c r="L510" i="129"/>
  <c r="J510" i="129"/>
  <c r="I510" i="129"/>
  <c r="G510" i="129"/>
  <c r="F510" i="129"/>
  <c r="E510" i="129"/>
  <c r="D510" i="129"/>
  <c r="C510" i="129"/>
  <c r="Q508" i="129"/>
  <c r="P508" i="129"/>
  <c r="O508" i="129"/>
  <c r="N508" i="129"/>
  <c r="M508" i="129"/>
  <c r="L508" i="129"/>
  <c r="J508" i="129"/>
  <c r="I508" i="129"/>
  <c r="H508" i="129"/>
  <c r="G508" i="129"/>
  <c r="F508" i="129"/>
  <c r="E508" i="129"/>
  <c r="D508" i="129"/>
  <c r="C508" i="129"/>
  <c r="Q507" i="129"/>
  <c r="P507" i="129"/>
  <c r="O507" i="129"/>
  <c r="N507" i="129"/>
  <c r="M507" i="129"/>
  <c r="L507" i="129"/>
  <c r="J507" i="129"/>
  <c r="I507" i="129"/>
  <c r="H507" i="129"/>
  <c r="G507" i="129"/>
  <c r="F507" i="129"/>
  <c r="E507" i="129"/>
  <c r="D507" i="129"/>
  <c r="C507" i="129"/>
  <c r="Q506" i="129"/>
  <c r="P506" i="129"/>
  <c r="O506" i="129"/>
  <c r="N506" i="129"/>
  <c r="M506" i="129"/>
  <c r="L506" i="129"/>
  <c r="J506" i="129"/>
  <c r="I506" i="129"/>
  <c r="H506" i="129"/>
  <c r="G506" i="129"/>
  <c r="F506" i="129"/>
  <c r="E506" i="129"/>
  <c r="D506" i="129"/>
  <c r="C506" i="129"/>
  <c r="Q505" i="129"/>
  <c r="P505" i="129"/>
  <c r="O505" i="129"/>
  <c r="N505" i="129"/>
  <c r="M505" i="129"/>
  <c r="L505" i="129"/>
  <c r="J505" i="129"/>
  <c r="I505" i="129"/>
  <c r="H505" i="129"/>
  <c r="G505" i="129"/>
  <c r="F505" i="129"/>
  <c r="E505" i="129"/>
  <c r="D505" i="129"/>
  <c r="C505" i="129"/>
  <c r="E503" i="129"/>
  <c r="D503" i="129"/>
  <c r="R481" i="129"/>
  <c r="K481" i="129"/>
  <c r="R480" i="129"/>
  <c r="K480" i="129"/>
  <c r="R479" i="129"/>
  <c r="K479" i="129"/>
  <c r="R478" i="129"/>
  <c r="K478" i="129"/>
  <c r="R477" i="129"/>
  <c r="K477" i="129"/>
  <c r="R476" i="129"/>
  <c r="K476" i="129"/>
  <c r="R475" i="129"/>
  <c r="K475" i="129"/>
  <c r="R474" i="129"/>
  <c r="K474" i="129"/>
  <c r="R473" i="129"/>
  <c r="K473" i="129"/>
  <c r="Q472" i="129"/>
  <c r="P472" i="129"/>
  <c r="M472" i="129"/>
  <c r="L472" i="129"/>
  <c r="J472" i="129"/>
  <c r="I472" i="129"/>
  <c r="F472" i="129"/>
  <c r="E472" i="129"/>
  <c r="D472" i="129"/>
  <c r="C472" i="129"/>
  <c r="K472" i="129" s="1"/>
  <c r="R471" i="129"/>
  <c r="K471" i="129"/>
  <c r="R470" i="129"/>
  <c r="K470" i="129"/>
  <c r="R469" i="129"/>
  <c r="K469" i="129"/>
  <c r="Q468" i="129"/>
  <c r="P468" i="129"/>
  <c r="N468" i="129"/>
  <c r="M468" i="129"/>
  <c r="L468" i="129"/>
  <c r="J468" i="129"/>
  <c r="I468" i="129"/>
  <c r="G468" i="129"/>
  <c r="F468" i="129"/>
  <c r="E468" i="129"/>
  <c r="D468" i="129"/>
  <c r="C468" i="129"/>
  <c r="R467" i="129"/>
  <c r="K467" i="129"/>
  <c r="R466" i="129"/>
  <c r="K466" i="129"/>
  <c r="R465" i="129"/>
  <c r="K465" i="129"/>
  <c r="R464" i="129"/>
  <c r="K464" i="129"/>
  <c r="Q463" i="129"/>
  <c r="Q462" i="129" s="1"/>
  <c r="P463" i="129"/>
  <c r="P462" i="129" s="1"/>
  <c r="O463" i="129"/>
  <c r="N463" i="129"/>
  <c r="M463" i="129"/>
  <c r="M462" i="129" s="1"/>
  <c r="L463" i="129"/>
  <c r="J463" i="129"/>
  <c r="I463" i="129"/>
  <c r="I462" i="129" s="1"/>
  <c r="H463" i="129"/>
  <c r="G463" i="129"/>
  <c r="F463" i="129"/>
  <c r="E463" i="129"/>
  <c r="D463" i="129"/>
  <c r="C463" i="129"/>
  <c r="O462" i="129"/>
  <c r="N462" i="129"/>
  <c r="L462" i="129"/>
  <c r="J462" i="129"/>
  <c r="H462" i="129"/>
  <c r="G462" i="129"/>
  <c r="F462" i="129"/>
  <c r="C462" i="129"/>
  <c r="R437" i="129"/>
  <c r="K437" i="129"/>
  <c r="R436" i="129"/>
  <c r="K436" i="129"/>
  <c r="R435" i="129"/>
  <c r="K435" i="129"/>
  <c r="R434" i="129"/>
  <c r="K434" i="129"/>
  <c r="R433" i="129"/>
  <c r="K433" i="129"/>
  <c r="R432" i="129"/>
  <c r="K432" i="129"/>
  <c r="R431" i="129"/>
  <c r="K431" i="129"/>
  <c r="R430" i="129"/>
  <c r="K430" i="129"/>
  <c r="R429" i="129"/>
  <c r="K429" i="129"/>
  <c r="Q428" i="129"/>
  <c r="P428" i="129"/>
  <c r="M428" i="129"/>
  <c r="L428" i="129"/>
  <c r="F428" i="129"/>
  <c r="E428" i="129"/>
  <c r="D428" i="129"/>
  <c r="C428" i="129"/>
  <c r="R427" i="129"/>
  <c r="K427" i="129"/>
  <c r="R426" i="129"/>
  <c r="K426" i="129"/>
  <c r="R425" i="129"/>
  <c r="K425" i="129"/>
  <c r="Q424" i="129"/>
  <c r="P424" i="129"/>
  <c r="N424" i="129"/>
  <c r="M424" i="129"/>
  <c r="L424" i="129"/>
  <c r="R424" i="129" s="1"/>
  <c r="I424" i="129"/>
  <c r="G424" i="129"/>
  <c r="F424" i="129"/>
  <c r="E424" i="129"/>
  <c r="D424" i="129"/>
  <c r="C424" i="129"/>
  <c r="V423" i="129"/>
  <c r="R423" i="129"/>
  <c r="K423" i="129"/>
  <c r="R422" i="129"/>
  <c r="K422" i="129"/>
  <c r="R421" i="129"/>
  <c r="K421" i="129"/>
  <c r="R420" i="129"/>
  <c r="K420" i="129"/>
  <c r="Q419" i="129"/>
  <c r="Q418" i="129" s="1"/>
  <c r="P419" i="129"/>
  <c r="O419" i="129"/>
  <c r="N419" i="129"/>
  <c r="N418" i="129" s="1"/>
  <c r="M419" i="129"/>
  <c r="M418" i="129" s="1"/>
  <c r="L419" i="129"/>
  <c r="I419" i="129"/>
  <c r="I418" i="129" s="1"/>
  <c r="H419" i="129"/>
  <c r="H418" i="129" s="1"/>
  <c r="G419" i="129"/>
  <c r="G418" i="129" s="1"/>
  <c r="F419" i="129"/>
  <c r="C419" i="129"/>
  <c r="P418" i="129"/>
  <c r="O418" i="129"/>
  <c r="L418" i="129"/>
  <c r="F418" i="129"/>
  <c r="R397" i="129"/>
  <c r="K397" i="129"/>
  <c r="R396" i="129"/>
  <c r="K396" i="129"/>
  <c r="R395" i="129"/>
  <c r="K395" i="129"/>
  <c r="R394" i="129"/>
  <c r="K394" i="129"/>
  <c r="R393" i="129"/>
  <c r="K393" i="129"/>
  <c r="R392" i="129"/>
  <c r="K392" i="129"/>
  <c r="R391" i="129"/>
  <c r="K391" i="129"/>
  <c r="R390" i="129"/>
  <c r="K390" i="129"/>
  <c r="R389" i="129"/>
  <c r="K389" i="129"/>
  <c r="Q388" i="129"/>
  <c r="P388" i="129"/>
  <c r="M388" i="129"/>
  <c r="L388" i="129"/>
  <c r="J388" i="129"/>
  <c r="I388" i="129"/>
  <c r="F388" i="129"/>
  <c r="E388" i="129"/>
  <c r="D388" i="129"/>
  <c r="C388" i="129"/>
  <c r="R387" i="129"/>
  <c r="K387" i="129"/>
  <c r="R386" i="129"/>
  <c r="K386" i="129"/>
  <c r="R385" i="129"/>
  <c r="K385" i="129"/>
  <c r="Q384" i="129"/>
  <c r="P384" i="129"/>
  <c r="N384" i="129"/>
  <c r="M384" i="129"/>
  <c r="L384" i="129"/>
  <c r="J384" i="129"/>
  <c r="I384" i="129"/>
  <c r="G384" i="129"/>
  <c r="F384" i="129"/>
  <c r="E384" i="129"/>
  <c r="D384" i="129"/>
  <c r="C384" i="129"/>
  <c r="R383" i="129"/>
  <c r="K383" i="129"/>
  <c r="R382" i="129"/>
  <c r="K382" i="129"/>
  <c r="R381" i="129"/>
  <c r="K381" i="129"/>
  <c r="R380" i="129"/>
  <c r="K380" i="129"/>
  <c r="Q379" i="129"/>
  <c r="Q378" i="129" s="1"/>
  <c r="P379" i="129"/>
  <c r="P378" i="129" s="1"/>
  <c r="O379" i="129"/>
  <c r="N379" i="129"/>
  <c r="M379" i="129"/>
  <c r="M378" i="129" s="1"/>
  <c r="L379" i="129"/>
  <c r="L378" i="129" s="1"/>
  <c r="J379" i="129"/>
  <c r="J378" i="129" s="1"/>
  <c r="I379" i="129"/>
  <c r="H379" i="129"/>
  <c r="G379" i="129"/>
  <c r="G378" i="129" s="1"/>
  <c r="F379" i="129"/>
  <c r="E379" i="129"/>
  <c r="D379" i="129"/>
  <c r="C379" i="129"/>
  <c r="O378" i="129"/>
  <c r="N378" i="129"/>
  <c r="I378" i="129"/>
  <c r="H378" i="129"/>
  <c r="F378" i="129"/>
  <c r="R355" i="129"/>
  <c r="K355" i="129"/>
  <c r="R354" i="129"/>
  <c r="K354" i="129"/>
  <c r="R353" i="129"/>
  <c r="K353" i="129"/>
  <c r="R352" i="129"/>
  <c r="K352" i="129"/>
  <c r="R351" i="129"/>
  <c r="K351" i="129"/>
  <c r="R350" i="129"/>
  <c r="K350" i="129"/>
  <c r="R349" i="129"/>
  <c r="K349" i="129"/>
  <c r="R348" i="129"/>
  <c r="K348" i="129"/>
  <c r="R347" i="129"/>
  <c r="K347" i="129"/>
  <c r="Q346" i="129"/>
  <c r="P346" i="129"/>
  <c r="M346" i="129"/>
  <c r="L346" i="129"/>
  <c r="J346" i="129"/>
  <c r="I346" i="129"/>
  <c r="F346" i="129"/>
  <c r="E346" i="129"/>
  <c r="D346" i="129"/>
  <c r="C346" i="129"/>
  <c r="R345" i="129"/>
  <c r="K345" i="129"/>
  <c r="R344" i="129"/>
  <c r="K344" i="129"/>
  <c r="R343" i="129"/>
  <c r="K343" i="129"/>
  <c r="Q342" i="129"/>
  <c r="P342" i="129"/>
  <c r="N342" i="129"/>
  <c r="M342" i="129"/>
  <c r="L342" i="129"/>
  <c r="J342" i="129"/>
  <c r="I342" i="129"/>
  <c r="G342" i="129"/>
  <c r="F342" i="129"/>
  <c r="E342" i="129"/>
  <c r="D342" i="129"/>
  <c r="C342" i="129"/>
  <c r="R341" i="129"/>
  <c r="K341" i="129"/>
  <c r="R340" i="129"/>
  <c r="K340" i="129"/>
  <c r="R339" i="129"/>
  <c r="K339" i="129"/>
  <c r="R338" i="129"/>
  <c r="K338" i="129"/>
  <c r="Q337" i="129"/>
  <c r="P337" i="129"/>
  <c r="P336" i="129" s="1"/>
  <c r="O337" i="129"/>
  <c r="O336" i="129" s="1"/>
  <c r="N337" i="129"/>
  <c r="M337" i="129"/>
  <c r="L337" i="129"/>
  <c r="J337" i="129"/>
  <c r="J336" i="129" s="1"/>
  <c r="I337" i="129"/>
  <c r="I336" i="129" s="1"/>
  <c r="H337" i="129"/>
  <c r="H336" i="129" s="1"/>
  <c r="G337" i="129"/>
  <c r="F337" i="129"/>
  <c r="F336" i="129" s="1"/>
  <c r="E337" i="129"/>
  <c r="D337" i="129"/>
  <c r="C337" i="129"/>
  <c r="Q336" i="129"/>
  <c r="N336" i="129"/>
  <c r="M336" i="129"/>
  <c r="G336" i="129"/>
  <c r="R314" i="129"/>
  <c r="K314" i="129"/>
  <c r="R313" i="129"/>
  <c r="K313" i="129"/>
  <c r="R312" i="129"/>
  <c r="K312" i="129"/>
  <c r="R311" i="129"/>
  <c r="K311" i="129"/>
  <c r="R310" i="129"/>
  <c r="K310" i="129"/>
  <c r="R309" i="129"/>
  <c r="K309" i="129"/>
  <c r="R308" i="129"/>
  <c r="K308" i="129"/>
  <c r="R307" i="129"/>
  <c r="K307" i="129"/>
  <c r="R306" i="129"/>
  <c r="K306" i="129"/>
  <c r="Q305" i="129"/>
  <c r="P305" i="129"/>
  <c r="M305" i="129"/>
  <c r="L305" i="129"/>
  <c r="J305" i="129"/>
  <c r="I305" i="129"/>
  <c r="F305" i="129"/>
  <c r="E305" i="129"/>
  <c r="D305" i="129"/>
  <c r="C305" i="129"/>
  <c r="R304" i="129"/>
  <c r="K304" i="129"/>
  <c r="R303" i="129"/>
  <c r="K303" i="129"/>
  <c r="R302" i="129"/>
  <c r="K302" i="129"/>
  <c r="Q301" i="129"/>
  <c r="P301" i="129"/>
  <c r="N301" i="129"/>
  <c r="M301" i="129"/>
  <c r="R301" i="129" s="1"/>
  <c r="L301" i="129"/>
  <c r="J301" i="129"/>
  <c r="I301" i="129"/>
  <c r="G301" i="129"/>
  <c r="F301" i="129"/>
  <c r="E301" i="129"/>
  <c r="D301" i="129"/>
  <c r="C301" i="129"/>
  <c r="K301" i="129" s="1"/>
  <c r="R300" i="129"/>
  <c r="K300" i="129"/>
  <c r="R299" i="129"/>
  <c r="K299" i="129"/>
  <c r="R298" i="129"/>
  <c r="K298" i="129"/>
  <c r="R297" i="129"/>
  <c r="K297" i="129"/>
  <c r="Q296" i="129"/>
  <c r="Q295" i="129" s="1"/>
  <c r="P296" i="129"/>
  <c r="O296" i="129"/>
  <c r="N296" i="129"/>
  <c r="N295" i="129" s="1"/>
  <c r="M296" i="129"/>
  <c r="M295" i="129" s="1"/>
  <c r="L296" i="129"/>
  <c r="L295" i="129" s="1"/>
  <c r="J296" i="129"/>
  <c r="I296" i="129"/>
  <c r="I295" i="129" s="1"/>
  <c r="H296" i="129"/>
  <c r="H295" i="129" s="1"/>
  <c r="G296" i="129"/>
  <c r="F296" i="129"/>
  <c r="E296" i="129"/>
  <c r="D296" i="129"/>
  <c r="C296" i="129"/>
  <c r="P295" i="129"/>
  <c r="O295" i="129"/>
  <c r="J295" i="129"/>
  <c r="G295" i="129"/>
  <c r="F295" i="129"/>
  <c r="R274" i="129"/>
  <c r="K274" i="129"/>
  <c r="R273" i="129"/>
  <c r="K273" i="129"/>
  <c r="R272" i="129"/>
  <c r="K272" i="129"/>
  <c r="R271" i="129"/>
  <c r="K271" i="129"/>
  <c r="R270" i="129"/>
  <c r="K270" i="129"/>
  <c r="R269" i="129"/>
  <c r="K269" i="129"/>
  <c r="R268" i="129"/>
  <c r="K268" i="129"/>
  <c r="R267" i="129"/>
  <c r="K267" i="129"/>
  <c r="R266" i="129"/>
  <c r="K266" i="129"/>
  <c r="Q265" i="129"/>
  <c r="P265" i="129"/>
  <c r="M265" i="129"/>
  <c r="L265" i="129"/>
  <c r="J265" i="129"/>
  <c r="I265" i="129"/>
  <c r="F265" i="129"/>
  <c r="E265" i="129"/>
  <c r="D265" i="129"/>
  <c r="C265" i="129"/>
  <c r="R264" i="129"/>
  <c r="K264" i="129"/>
  <c r="R263" i="129"/>
  <c r="K263" i="129"/>
  <c r="R262" i="129"/>
  <c r="K262" i="129"/>
  <c r="Q261" i="129"/>
  <c r="P261" i="129"/>
  <c r="N261" i="129"/>
  <c r="M261" i="129"/>
  <c r="L261" i="129"/>
  <c r="J261" i="129"/>
  <c r="I261" i="129"/>
  <c r="G261" i="129"/>
  <c r="F261" i="129"/>
  <c r="E261" i="129"/>
  <c r="D261" i="129"/>
  <c r="C261" i="129"/>
  <c r="R260" i="129"/>
  <c r="K260" i="129"/>
  <c r="R259" i="129"/>
  <c r="K259" i="129"/>
  <c r="R258" i="129"/>
  <c r="K258" i="129"/>
  <c r="R257" i="129"/>
  <c r="K257" i="129"/>
  <c r="Q256" i="129"/>
  <c r="Q255" i="129" s="1"/>
  <c r="P256" i="129"/>
  <c r="P255" i="129" s="1"/>
  <c r="O256" i="129"/>
  <c r="O255" i="129" s="1"/>
  <c r="N256" i="129"/>
  <c r="N255" i="129" s="1"/>
  <c r="M256" i="129"/>
  <c r="M255" i="129" s="1"/>
  <c r="L256" i="129"/>
  <c r="L255" i="129" s="1"/>
  <c r="J256" i="129"/>
  <c r="I256" i="129"/>
  <c r="H256" i="129"/>
  <c r="H255" i="129" s="1"/>
  <c r="G256" i="129"/>
  <c r="F256" i="129"/>
  <c r="E256" i="129"/>
  <c r="D256" i="129"/>
  <c r="C256" i="129"/>
  <c r="C255" i="129" s="1"/>
  <c r="J255" i="129"/>
  <c r="I255" i="129"/>
  <c r="F255" i="129"/>
  <c r="R234" i="129"/>
  <c r="K234" i="129"/>
  <c r="R233" i="129"/>
  <c r="K233" i="129"/>
  <c r="R232" i="129"/>
  <c r="K232" i="129"/>
  <c r="R231" i="129"/>
  <c r="K231" i="129"/>
  <c r="R230" i="129"/>
  <c r="K230" i="129"/>
  <c r="R229" i="129"/>
  <c r="K229" i="129"/>
  <c r="W228" i="129"/>
  <c r="R228" i="129"/>
  <c r="K228" i="129"/>
  <c r="W227" i="129"/>
  <c r="R227" i="129"/>
  <c r="K227" i="129"/>
  <c r="W226" i="129"/>
  <c r="R226" i="129"/>
  <c r="K226" i="129"/>
  <c r="Q225" i="129"/>
  <c r="P225" i="129"/>
  <c r="M225" i="129"/>
  <c r="L225" i="129"/>
  <c r="J225" i="129"/>
  <c r="I225" i="129"/>
  <c r="F225" i="129"/>
  <c r="E225" i="129"/>
  <c r="D225" i="129"/>
  <c r="C225" i="129"/>
  <c r="K225" i="129" s="1"/>
  <c r="R224" i="129"/>
  <c r="K224" i="129"/>
  <c r="R223" i="129"/>
  <c r="K223" i="129"/>
  <c r="R222" i="129"/>
  <c r="K222" i="129"/>
  <c r="Q221" i="129"/>
  <c r="P221" i="129"/>
  <c r="N221" i="129"/>
  <c r="M221" i="129"/>
  <c r="L221" i="129"/>
  <c r="J221" i="129"/>
  <c r="I221" i="129"/>
  <c r="G221" i="129"/>
  <c r="F221" i="129"/>
  <c r="E221" i="129"/>
  <c r="D221" i="129"/>
  <c r="C221" i="129"/>
  <c r="R220" i="129"/>
  <c r="K220" i="129"/>
  <c r="R219" i="129"/>
  <c r="K219" i="129"/>
  <c r="R218" i="129"/>
  <c r="K218" i="129"/>
  <c r="R217" i="129"/>
  <c r="K217" i="129"/>
  <c r="Q216" i="129"/>
  <c r="Q215" i="129" s="1"/>
  <c r="P216" i="129"/>
  <c r="P215" i="129" s="1"/>
  <c r="O216" i="129"/>
  <c r="N216" i="129"/>
  <c r="N215" i="129" s="1"/>
  <c r="M216" i="129"/>
  <c r="M215" i="129" s="1"/>
  <c r="L216" i="129"/>
  <c r="J216" i="129"/>
  <c r="I216" i="129"/>
  <c r="I215" i="129" s="1"/>
  <c r="H216" i="129"/>
  <c r="H215" i="129" s="1"/>
  <c r="G216" i="129"/>
  <c r="F216" i="129"/>
  <c r="E216" i="129"/>
  <c r="D216" i="129"/>
  <c r="C216" i="129"/>
  <c r="O215" i="129"/>
  <c r="L215" i="129"/>
  <c r="J215" i="129"/>
  <c r="G215" i="129"/>
  <c r="F215" i="129"/>
  <c r="C215" i="129"/>
  <c r="R194" i="129"/>
  <c r="K194" i="129"/>
  <c r="R193" i="129"/>
  <c r="K193" i="129"/>
  <c r="R192" i="129"/>
  <c r="K192" i="129"/>
  <c r="R191" i="129"/>
  <c r="K191" i="129"/>
  <c r="R190" i="129"/>
  <c r="K190" i="129"/>
  <c r="R189" i="129"/>
  <c r="K189" i="129"/>
  <c r="R188" i="129"/>
  <c r="K188" i="129"/>
  <c r="R187" i="129"/>
  <c r="K187" i="129"/>
  <c r="R186" i="129"/>
  <c r="K186" i="129"/>
  <c r="Q185" i="129"/>
  <c r="P185" i="129"/>
  <c r="M185" i="129"/>
  <c r="L185" i="129"/>
  <c r="J185" i="129"/>
  <c r="I185" i="129"/>
  <c r="F185" i="129"/>
  <c r="E185" i="129"/>
  <c r="D185" i="129"/>
  <c r="C185" i="129"/>
  <c r="K185" i="129" s="1"/>
  <c r="R184" i="129"/>
  <c r="K184" i="129"/>
  <c r="R183" i="129"/>
  <c r="K183" i="129"/>
  <c r="R182" i="129"/>
  <c r="K182" i="129"/>
  <c r="Q181" i="129"/>
  <c r="P181" i="129"/>
  <c r="N181" i="129"/>
  <c r="M181" i="129"/>
  <c r="L181" i="129"/>
  <c r="J181" i="129"/>
  <c r="I181" i="129"/>
  <c r="G181" i="129"/>
  <c r="F181" i="129"/>
  <c r="E181" i="129"/>
  <c r="D181" i="129"/>
  <c r="C181" i="129"/>
  <c r="R180" i="129"/>
  <c r="K180" i="129"/>
  <c r="R179" i="129"/>
  <c r="K179" i="129"/>
  <c r="R178" i="129"/>
  <c r="K178" i="129"/>
  <c r="R177" i="129"/>
  <c r="K177" i="129"/>
  <c r="Q176" i="129"/>
  <c r="Q175" i="129" s="1"/>
  <c r="P176" i="129"/>
  <c r="P175" i="129" s="1"/>
  <c r="O176" i="129"/>
  <c r="O175" i="129" s="1"/>
  <c r="N176" i="129"/>
  <c r="M176" i="129"/>
  <c r="M175" i="129" s="1"/>
  <c r="L176" i="129"/>
  <c r="J176" i="129"/>
  <c r="I176" i="129"/>
  <c r="H176" i="129"/>
  <c r="H175" i="129" s="1"/>
  <c r="G176" i="129"/>
  <c r="G175" i="129" s="1"/>
  <c r="F176" i="129"/>
  <c r="F175" i="129" s="1"/>
  <c r="E176" i="129"/>
  <c r="D176" i="129"/>
  <c r="C176" i="129"/>
  <c r="K176" i="129" s="1"/>
  <c r="N175" i="129"/>
  <c r="J175" i="129"/>
  <c r="I175" i="129"/>
  <c r="R154" i="129"/>
  <c r="K154" i="129"/>
  <c r="R153" i="129"/>
  <c r="K153" i="129"/>
  <c r="R152" i="129"/>
  <c r="K152" i="129"/>
  <c r="R151" i="129"/>
  <c r="K151" i="129"/>
  <c r="R150" i="129"/>
  <c r="K150" i="129"/>
  <c r="R149" i="129"/>
  <c r="K149" i="129"/>
  <c r="R148" i="129"/>
  <c r="K148" i="129"/>
  <c r="R147" i="129"/>
  <c r="K147" i="129"/>
  <c r="R146" i="129"/>
  <c r="K146" i="129"/>
  <c r="Q145" i="129"/>
  <c r="P145" i="129"/>
  <c r="M145" i="129"/>
  <c r="L145" i="129"/>
  <c r="J145" i="129"/>
  <c r="I145" i="129"/>
  <c r="F145" i="129"/>
  <c r="E145" i="129"/>
  <c r="D145" i="129"/>
  <c r="C145" i="129"/>
  <c r="K145" i="129" s="1"/>
  <c r="R144" i="129"/>
  <c r="K144" i="129"/>
  <c r="R143" i="129"/>
  <c r="K143" i="129"/>
  <c r="R142" i="129"/>
  <c r="K142" i="129"/>
  <c r="Q141" i="129"/>
  <c r="P141" i="129"/>
  <c r="N141" i="129"/>
  <c r="M141" i="129"/>
  <c r="L141" i="129"/>
  <c r="J141" i="129"/>
  <c r="I141" i="129"/>
  <c r="G141" i="129"/>
  <c r="F141" i="129"/>
  <c r="E141" i="129"/>
  <c r="D141" i="129"/>
  <c r="C141" i="129"/>
  <c r="R140" i="129"/>
  <c r="K140" i="129"/>
  <c r="R139" i="129"/>
  <c r="K139" i="129"/>
  <c r="R138" i="129"/>
  <c r="K138" i="129"/>
  <c r="R137" i="129"/>
  <c r="K137" i="129"/>
  <c r="Q136" i="129"/>
  <c r="Q135" i="129" s="1"/>
  <c r="P136" i="129"/>
  <c r="P135" i="129" s="1"/>
  <c r="O136" i="129"/>
  <c r="O135" i="129" s="1"/>
  <c r="N136" i="129"/>
  <c r="M136" i="129"/>
  <c r="L136" i="129"/>
  <c r="L135" i="129" s="1"/>
  <c r="J136" i="129"/>
  <c r="I136" i="129"/>
  <c r="I135" i="129" s="1"/>
  <c r="H136" i="129"/>
  <c r="G136" i="129"/>
  <c r="G135" i="129" s="1"/>
  <c r="F136" i="129"/>
  <c r="E136" i="129"/>
  <c r="D136" i="129"/>
  <c r="C136" i="129"/>
  <c r="C135" i="129" s="1"/>
  <c r="M135" i="129"/>
  <c r="J135" i="129"/>
  <c r="H135" i="129"/>
  <c r="F135" i="129"/>
  <c r="R114" i="129"/>
  <c r="K114" i="129"/>
  <c r="R113" i="129"/>
  <c r="K113" i="129"/>
  <c r="R112" i="129"/>
  <c r="K112" i="129"/>
  <c r="R111" i="129"/>
  <c r="K111" i="129"/>
  <c r="R110" i="129"/>
  <c r="K110" i="129"/>
  <c r="R109" i="129"/>
  <c r="K109" i="129"/>
  <c r="R108" i="129"/>
  <c r="K108" i="129"/>
  <c r="R107" i="129"/>
  <c r="K107" i="129"/>
  <c r="R106" i="129"/>
  <c r="K106" i="129"/>
  <c r="Q105" i="129"/>
  <c r="P105" i="129"/>
  <c r="M105" i="129"/>
  <c r="L105" i="129"/>
  <c r="J105" i="129"/>
  <c r="I105" i="129"/>
  <c r="F105" i="129"/>
  <c r="E105" i="129"/>
  <c r="D105" i="129"/>
  <c r="C105" i="129"/>
  <c r="R104" i="129"/>
  <c r="K104" i="129"/>
  <c r="R103" i="129"/>
  <c r="K103" i="129"/>
  <c r="R102" i="129"/>
  <c r="K102" i="129"/>
  <c r="Q101" i="129"/>
  <c r="P101" i="129"/>
  <c r="N101" i="129"/>
  <c r="M101" i="129"/>
  <c r="L101" i="129"/>
  <c r="J101" i="129"/>
  <c r="I101" i="129"/>
  <c r="G101" i="129"/>
  <c r="F101" i="129"/>
  <c r="E101" i="129"/>
  <c r="D101" i="129"/>
  <c r="C101" i="129"/>
  <c r="R100" i="129"/>
  <c r="K100" i="129"/>
  <c r="R99" i="129"/>
  <c r="K99" i="129"/>
  <c r="R98" i="129"/>
  <c r="K98" i="129"/>
  <c r="R97" i="129"/>
  <c r="K97" i="129"/>
  <c r="Q96" i="129"/>
  <c r="P96" i="129"/>
  <c r="P95" i="129" s="1"/>
  <c r="O96" i="129"/>
  <c r="O95" i="129" s="1"/>
  <c r="N96" i="129"/>
  <c r="M96" i="129"/>
  <c r="L96" i="129"/>
  <c r="L95" i="129" s="1"/>
  <c r="J96" i="129"/>
  <c r="I96" i="129"/>
  <c r="H96" i="129"/>
  <c r="G96" i="129"/>
  <c r="G95" i="129" s="1"/>
  <c r="F96" i="129"/>
  <c r="E96" i="129"/>
  <c r="D96" i="129"/>
  <c r="C96" i="129"/>
  <c r="Q95" i="129"/>
  <c r="N95" i="129"/>
  <c r="M95" i="129"/>
  <c r="I95" i="129"/>
  <c r="H95" i="129"/>
  <c r="R74" i="129"/>
  <c r="K74" i="129"/>
  <c r="R73" i="129"/>
  <c r="K73" i="129"/>
  <c r="R72" i="129"/>
  <c r="K72" i="129"/>
  <c r="R71" i="129"/>
  <c r="K71" i="129"/>
  <c r="R70" i="129"/>
  <c r="K70" i="129"/>
  <c r="R69" i="129"/>
  <c r="K69" i="129"/>
  <c r="R68" i="129"/>
  <c r="K68" i="129"/>
  <c r="R67" i="129"/>
  <c r="K67" i="129"/>
  <c r="R66" i="129"/>
  <c r="K66" i="129"/>
  <c r="P65" i="129"/>
  <c r="M65" i="129"/>
  <c r="L65" i="129"/>
  <c r="J65" i="129"/>
  <c r="I65" i="129"/>
  <c r="F65" i="129"/>
  <c r="E65" i="129"/>
  <c r="D65" i="129"/>
  <c r="C65" i="129"/>
  <c r="K65" i="129" s="1"/>
  <c r="R64" i="129"/>
  <c r="K64" i="129"/>
  <c r="R63" i="129"/>
  <c r="K63" i="129"/>
  <c r="R62" i="129"/>
  <c r="K62" i="129"/>
  <c r="Q61" i="129"/>
  <c r="P61" i="129"/>
  <c r="N61" i="129"/>
  <c r="M61" i="129"/>
  <c r="L61" i="129"/>
  <c r="J61" i="129"/>
  <c r="I61" i="129"/>
  <c r="G61" i="129"/>
  <c r="F61" i="129"/>
  <c r="E61" i="129"/>
  <c r="D61" i="129"/>
  <c r="C61" i="129"/>
  <c r="R60" i="129"/>
  <c r="K60" i="129"/>
  <c r="R59" i="129"/>
  <c r="K59" i="129"/>
  <c r="R58" i="129"/>
  <c r="K58" i="129"/>
  <c r="R57" i="129"/>
  <c r="K57" i="129"/>
  <c r="Q56" i="129"/>
  <c r="P56" i="129"/>
  <c r="P55" i="129" s="1"/>
  <c r="O56" i="129"/>
  <c r="O55" i="129" s="1"/>
  <c r="N56" i="129"/>
  <c r="M56" i="129"/>
  <c r="L56" i="129"/>
  <c r="L55" i="129" s="1"/>
  <c r="J56" i="129"/>
  <c r="J55" i="129" s="1"/>
  <c r="I56" i="129"/>
  <c r="H56" i="129"/>
  <c r="G56" i="129"/>
  <c r="G55" i="129" s="1"/>
  <c r="F56" i="129"/>
  <c r="F55" i="129" s="1"/>
  <c r="E56" i="129"/>
  <c r="D56" i="129"/>
  <c r="C56" i="129"/>
  <c r="C55" i="129" s="1"/>
  <c r="Q55" i="129"/>
  <c r="N55" i="129"/>
  <c r="M55" i="129"/>
  <c r="I55" i="129"/>
  <c r="H55" i="129"/>
  <c r="U48" i="129"/>
  <c r="U88" i="129" s="1"/>
  <c r="T48" i="129"/>
  <c r="T88" i="129" s="1"/>
  <c r="T128" i="129" s="1"/>
  <c r="T168" i="129" s="1"/>
  <c r="T208" i="129" s="1"/>
  <c r="T248" i="129" s="1"/>
  <c r="T288" i="129" s="1"/>
  <c r="T329" i="129" s="1"/>
  <c r="T371" i="129" s="1"/>
  <c r="T411" i="129" s="1"/>
  <c r="T455" i="129" s="1"/>
  <c r="R48" i="129"/>
  <c r="R88" i="129" s="1"/>
  <c r="U47" i="129"/>
  <c r="U87" i="129" s="1"/>
  <c r="U127" i="129" s="1"/>
  <c r="U167" i="129" s="1"/>
  <c r="U207" i="129" s="1"/>
  <c r="U247" i="129" s="1"/>
  <c r="U287" i="129" s="1"/>
  <c r="U328" i="129" s="1"/>
  <c r="U370" i="129" s="1"/>
  <c r="U410" i="129" s="1"/>
  <c r="U454" i="129" s="1"/>
  <c r="T47" i="129"/>
  <c r="T87" i="129" s="1"/>
  <c r="R47" i="129"/>
  <c r="R34" i="129"/>
  <c r="K34" i="129"/>
  <c r="R33" i="129"/>
  <c r="K33" i="129"/>
  <c r="K521" i="129" s="1"/>
  <c r="R32" i="129"/>
  <c r="K32" i="129"/>
  <c r="R31" i="129"/>
  <c r="K31" i="129"/>
  <c r="K519" i="129" s="1"/>
  <c r="R30" i="129"/>
  <c r="K30" i="129"/>
  <c r="R29" i="129"/>
  <c r="K29" i="129"/>
  <c r="K517" i="129" s="1"/>
  <c r="R28" i="129"/>
  <c r="K28" i="129"/>
  <c r="R27" i="129"/>
  <c r="K27" i="129"/>
  <c r="K515" i="129" s="1"/>
  <c r="R26" i="129"/>
  <c r="K26" i="129"/>
  <c r="Q25" i="129"/>
  <c r="Q513" i="129" s="1"/>
  <c r="P25" i="129"/>
  <c r="M25" i="129"/>
  <c r="L25" i="129"/>
  <c r="J25" i="129"/>
  <c r="I25" i="129"/>
  <c r="F25" i="129"/>
  <c r="E25" i="129"/>
  <c r="D25" i="129"/>
  <c r="C25" i="129"/>
  <c r="R24" i="129"/>
  <c r="K24" i="129"/>
  <c r="R23" i="129"/>
  <c r="K23" i="129"/>
  <c r="R22" i="129"/>
  <c r="K22" i="129"/>
  <c r="Q21" i="129"/>
  <c r="P21" i="129"/>
  <c r="P509" i="129" s="1"/>
  <c r="N21" i="129"/>
  <c r="M21" i="129"/>
  <c r="L21" i="129"/>
  <c r="J21" i="129"/>
  <c r="I21" i="129"/>
  <c r="I509" i="129" s="1"/>
  <c r="G21" i="129"/>
  <c r="G509" i="129" s="1"/>
  <c r="F21" i="129"/>
  <c r="F509" i="129" s="1"/>
  <c r="C21" i="129"/>
  <c r="R20" i="129"/>
  <c r="K20" i="129"/>
  <c r="K508" i="129" s="1"/>
  <c r="R19" i="129"/>
  <c r="K19" i="129"/>
  <c r="R18" i="129"/>
  <c r="K18" i="129"/>
  <c r="K506" i="129" s="1"/>
  <c r="R17" i="129"/>
  <c r="K17" i="129"/>
  <c r="Q16" i="129"/>
  <c r="Q504" i="129" s="1"/>
  <c r="P16" i="129"/>
  <c r="O16" i="129"/>
  <c r="N16" i="129"/>
  <c r="N15" i="129" s="1"/>
  <c r="M16" i="129"/>
  <c r="M504" i="129" s="1"/>
  <c r="L16" i="129"/>
  <c r="J16" i="129"/>
  <c r="I16" i="129"/>
  <c r="I15" i="129" s="1"/>
  <c r="H16" i="129"/>
  <c r="H504" i="129" s="1"/>
  <c r="G16" i="129"/>
  <c r="G504" i="129" s="1"/>
  <c r="F16" i="129"/>
  <c r="F15" i="129" s="1"/>
  <c r="E16" i="129"/>
  <c r="D16" i="129"/>
  <c r="C16" i="129"/>
  <c r="O15" i="129"/>
  <c r="M15" i="129"/>
  <c r="J15" i="129"/>
  <c r="G15" i="129"/>
  <c r="Q8" i="129"/>
  <c r="Q329" i="129" s="1"/>
  <c r="Q7" i="129"/>
  <c r="Q328" i="129" s="1"/>
  <c r="Q207" i="129" s="1"/>
  <c r="Q127" i="129" s="1"/>
  <c r="Q370" i="129" s="1"/>
  <c r="Q247" i="129" s="1"/>
  <c r="Q287" i="129" s="1"/>
  <c r="Q167" i="129" s="1"/>
  <c r="Q454" i="129" s="1"/>
  <c r="Q410" i="129" s="1"/>
  <c r="Q47" i="129" s="1"/>
  <c r="C16" i="122"/>
  <c r="C15" i="122" s="1"/>
  <c r="C21" i="122"/>
  <c r="C25" i="122"/>
  <c r="C513" i="122" s="1"/>
  <c r="C56" i="122"/>
  <c r="C55" i="122" s="1"/>
  <c r="C61" i="122"/>
  <c r="C65" i="122"/>
  <c r="C96" i="122"/>
  <c r="C95" i="122" s="1"/>
  <c r="C101" i="122"/>
  <c r="C105" i="122"/>
  <c r="C136" i="122"/>
  <c r="C135" i="122" s="1"/>
  <c r="C141" i="122"/>
  <c r="C145" i="122"/>
  <c r="C176" i="122"/>
  <c r="C175" i="122" s="1"/>
  <c r="C181" i="122"/>
  <c r="C185" i="122"/>
  <c r="C216" i="122"/>
  <c r="C215" i="122" s="1"/>
  <c r="C221" i="122"/>
  <c r="C225" i="122"/>
  <c r="C256" i="122"/>
  <c r="C255" i="122" s="1"/>
  <c r="C261" i="122"/>
  <c r="C265" i="122"/>
  <c r="C296" i="122"/>
  <c r="C295" i="122" s="1"/>
  <c r="C301" i="122"/>
  <c r="C305" i="122"/>
  <c r="C337" i="122"/>
  <c r="C336" i="122" s="1"/>
  <c r="C342" i="122"/>
  <c r="C346" i="122"/>
  <c r="C379" i="122"/>
  <c r="C378" i="122" s="1"/>
  <c r="C384" i="122"/>
  <c r="C388" i="122"/>
  <c r="C463" i="122"/>
  <c r="C462" i="122" s="1"/>
  <c r="C468" i="122"/>
  <c r="C472" i="122"/>
  <c r="C505" i="122"/>
  <c r="C506" i="122"/>
  <c r="C507" i="122"/>
  <c r="C508" i="122"/>
  <c r="C510" i="122"/>
  <c r="C511" i="122"/>
  <c r="C512" i="122"/>
  <c r="C514" i="122"/>
  <c r="C515" i="122"/>
  <c r="C516" i="122"/>
  <c r="C517" i="122"/>
  <c r="C518" i="122"/>
  <c r="C519" i="122"/>
  <c r="C520" i="122"/>
  <c r="C521" i="122"/>
  <c r="C522" i="122"/>
  <c r="C522" i="121"/>
  <c r="C521" i="121"/>
  <c r="C520" i="121"/>
  <c r="C519" i="121"/>
  <c r="C518" i="121"/>
  <c r="C517" i="121"/>
  <c r="C516" i="121"/>
  <c r="C515" i="121"/>
  <c r="C514" i="121"/>
  <c r="C512" i="121"/>
  <c r="C511" i="121"/>
  <c r="C510" i="121"/>
  <c r="C508" i="121"/>
  <c r="C507" i="121"/>
  <c r="C506" i="121"/>
  <c r="C505" i="121"/>
  <c r="C472" i="121"/>
  <c r="C468" i="121"/>
  <c r="C463" i="121"/>
  <c r="C462" i="121"/>
  <c r="C428" i="121"/>
  <c r="C424" i="121"/>
  <c r="C419" i="121"/>
  <c r="C418" i="121"/>
  <c r="C388" i="121"/>
  <c r="C384" i="121"/>
  <c r="C379" i="121"/>
  <c r="C378" i="121"/>
  <c r="C346" i="121"/>
  <c r="C342" i="121"/>
  <c r="C337" i="121"/>
  <c r="C336" i="121"/>
  <c r="C305" i="121"/>
  <c r="C301" i="121"/>
  <c r="C296" i="121"/>
  <c r="C295" i="121"/>
  <c r="C265" i="121"/>
  <c r="C261" i="121"/>
  <c r="C256" i="121"/>
  <c r="C255" i="121"/>
  <c r="C225" i="121"/>
  <c r="C221" i="121"/>
  <c r="C216" i="121"/>
  <c r="C215" i="121"/>
  <c r="C185" i="121"/>
  <c r="C181" i="121"/>
  <c r="C176" i="121"/>
  <c r="C175" i="121"/>
  <c r="C145" i="121"/>
  <c r="C141" i="121"/>
  <c r="C136" i="121"/>
  <c r="C135" i="121"/>
  <c r="C105" i="121"/>
  <c r="C101" i="121"/>
  <c r="C96" i="121"/>
  <c r="C95" i="121"/>
  <c r="C65" i="121"/>
  <c r="C61" i="121"/>
  <c r="C56" i="121"/>
  <c r="C55" i="121"/>
  <c r="C25" i="121"/>
  <c r="C21" i="121"/>
  <c r="C509" i="121" s="1"/>
  <c r="C16" i="121"/>
  <c r="C504" i="121" s="1"/>
  <c r="C15" i="121"/>
  <c r="C503" i="121" s="1"/>
  <c r="C522" i="120"/>
  <c r="C521" i="120"/>
  <c r="C520" i="120"/>
  <c r="C519" i="120"/>
  <c r="C518" i="120"/>
  <c r="C517" i="120"/>
  <c r="C516" i="120"/>
  <c r="C515" i="120"/>
  <c r="C514" i="120"/>
  <c r="C512" i="120"/>
  <c r="C511" i="120"/>
  <c r="C510" i="120"/>
  <c r="C508" i="120"/>
  <c r="C507" i="120"/>
  <c r="C506" i="120"/>
  <c r="C505" i="120"/>
  <c r="C472" i="120"/>
  <c r="C468" i="120"/>
  <c r="C463" i="120"/>
  <c r="C462" i="120" s="1"/>
  <c r="C424" i="120"/>
  <c r="C419" i="120"/>
  <c r="C418" i="120" s="1"/>
  <c r="C388" i="120"/>
  <c r="C384" i="120"/>
  <c r="C379" i="120"/>
  <c r="C378" i="120" s="1"/>
  <c r="C346" i="120"/>
  <c r="C342" i="120"/>
  <c r="C337" i="120"/>
  <c r="C336" i="120"/>
  <c r="C305" i="120"/>
  <c r="C301" i="120"/>
  <c r="C296" i="120"/>
  <c r="C295" i="120" s="1"/>
  <c r="C265" i="120"/>
  <c r="C261" i="120"/>
  <c r="C256" i="120"/>
  <c r="C255" i="120" s="1"/>
  <c r="C225" i="120"/>
  <c r="C221" i="120"/>
  <c r="C216" i="120"/>
  <c r="C215" i="120" s="1"/>
  <c r="C185" i="120"/>
  <c r="C181" i="120"/>
  <c r="C176" i="120"/>
  <c r="C175" i="120" s="1"/>
  <c r="C145" i="120"/>
  <c r="C141" i="120"/>
  <c r="C136" i="120"/>
  <c r="C135" i="120" s="1"/>
  <c r="C105" i="120"/>
  <c r="C101" i="120"/>
  <c r="C96" i="120"/>
  <c r="C95" i="120" s="1"/>
  <c r="C65" i="120"/>
  <c r="C61" i="120"/>
  <c r="C56" i="120"/>
  <c r="C55" i="120" s="1"/>
  <c r="C25" i="120"/>
  <c r="C21" i="120"/>
  <c r="C16" i="120"/>
  <c r="C522" i="66"/>
  <c r="C521" i="66"/>
  <c r="C520" i="66"/>
  <c r="C519" i="66"/>
  <c r="C518" i="66"/>
  <c r="C517" i="66"/>
  <c r="C516" i="66"/>
  <c r="C515" i="66"/>
  <c r="C514" i="66"/>
  <c r="C512" i="66"/>
  <c r="C511" i="66"/>
  <c r="C510" i="66"/>
  <c r="C508" i="66"/>
  <c r="C507" i="66"/>
  <c r="C506" i="66"/>
  <c r="C505" i="66"/>
  <c r="C472" i="66"/>
  <c r="C468" i="66"/>
  <c r="C463" i="66"/>
  <c r="C462" i="66" s="1"/>
  <c r="C428" i="66"/>
  <c r="C424" i="66"/>
  <c r="C419" i="66"/>
  <c r="C418" i="66" s="1"/>
  <c r="C388" i="66"/>
  <c r="C384" i="66"/>
  <c r="C379" i="66"/>
  <c r="C378" i="66" s="1"/>
  <c r="C346" i="66"/>
  <c r="C342" i="66"/>
  <c r="C337" i="66"/>
  <c r="C336" i="66" s="1"/>
  <c r="C305" i="66"/>
  <c r="C301" i="66"/>
  <c r="C296" i="66"/>
  <c r="C295" i="66" s="1"/>
  <c r="C265" i="66"/>
  <c r="C261" i="66"/>
  <c r="C256" i="66"/>
  <c r="C255" i="66" s="1"/>
  <c r="C225" i="66"/>
  <c r="C221" i="66"/>
  <c r="C216" i="66"/>
  <c r="C215" i="66" s="1"/>
  <c r="C185" i="66"/>
  <c r="C181" i="66"/>
  <c r="C176" i="66"/>
  <c r="C175" i="66"/>
  <c r="C145" i="66"/>
  <c r="C141" i="66"/>
  <c r="C136" i="66"/>
  <c r="C135" i="66" s="1"/>
  <c r="C105" i="66"/>
  <c r="C101" i="66"/>
  <c r="C96" i="66"/>
  <c r="C95" i="66" s="1"/>
  <c r="C61" i="66"/>
  <c r="C56" i="66"/>
  <c r="C55" i="66" s="1"/>
  <c r="C25" i="66"/>
  <c r="C21" i="66"/>
  <c r="C16" i="66"/>
  <c r="C8" i="66"/>
  <c r="C329" i="66" s="1"/>
  <c r="C7" i="66"/>
  <c r="C328" i="66" s="1"/>
  <c r="C207" i="66" s="1"/>
  <c r="C127" i="66" s="1"/>
  <c r="C370" i="66" s="1"/>
  <c r="C247" i="66" s="1"/>
  <c r="C287" i="66" s="1"/>
  <c r="C167" i="66" s="1"/>
  <c r="C454" i="66" s="1"/>
  <c r="C410" i="66" s="1"/>
  <c r="C47" i="66" s="1"/>
  <c r="C522" i="65"/>
  <c r="C521" i="65"/>
  <c r="C520" i="65"/>
  <c r="C519" i="65"/>
  <c r="C518" i="65"/>
  <c r="C517" i="65"/>
  <c r="C516" i="65"/>
  <c r="C515" i="65"/>
  <c r="C514" i="65"/>
  <c r="C512" i="65"/>
  <c r="C511" i="65"/>
  <c r="C510" i="65"/>
  <c r="C508" i="65"/>
  <c r="C507" i="65"/>
  <c r="C506" i="65"/>
  <c r="C505" i="65"/>
  <c r="C472" i="65"/>
  <c r="C468" i="65"/>
  <c r="C463" i="65"/>
  <c r="C462" i="65" s="1"/>
  <c r="C428" i="65"/>
  <c r="C424" i="65"/>
  <c r="C419" i="65"/>
  <c r="C418" i="65" s="1"/>
  <c r="C388" i="65"/>
  <c r="C384" i="65"/>
  <c r="C379" i="65"/>
  <c r="C378" i="65" s="1"/>
  <c r="C346" i="65"/>
  <c r="C342" i="65"/>
  <c r="C337" i="65"/>
  <c r="C336" i="65" s="1"/>
  <c r="C305" i="65"/>
  <c r="C301" i="65"/>
  <c r="C296" i="65"/>
  <c r="C295" i="65" s="1"/>
  <c r="C265" i="65"/>
  <c r="C261" i="65"/>
  <c r="C256" i="65"/>
  <c r="C255" i="65" s="1"/>
  <c r="C225" i="65"/>
  <c r="C221" i="65"/>
  <c r="C216" i="65"/>
  <c r="C215" i="65" s="1"/>
  <c r="C185" i="65"/>
  <c r="C181" i="65"/>
  <c r="C176" i="65"/>
  <c r="C175" i="65" s="1"/>
  <c r="C145" i="65"/>
  <c r="C141" i="65"/>
  <c r="C136" i="65"/>
  <c r="C135" i="65" s="1"/>
  <c r="C105" i="65"/>
  <c r="C101" i="65"/>
  <c r="C96" i="65"/>
  <c r="C95" i="65" s="1"/>
  <c r="C65" i="65"/>
  <c r="C61" i="65"/>
  <c r="C56" i="65"/>
  <c r="C55" i="65" s="1"/>
  <c r="C25" i="65"/>
  <c r="C21" i="65"/>
  <c r="C509" i="65" s="1"/>
  <c r="C16" i="65"/>
  <c r="C15" i="65" s="1"/>
  <c r="C522" i="64"/>
  <c r="C521" i="64"/>
  <c r="C520" i="64"/>
  <c r="C519" i="64"/>
  <c r="C518" i="64"/>
  <c r="C517" i="64"/>
  <c r="C516" i="64"/>
  <c r="C515" i="64"/>
  <c r="C514" i="64"/>
  <c r="C512" i="64"/>
  <c r="C511" i="64"/>
  <c r="C510" i="64"/>
  <c r="C508" i="64"/>
  <c r="C507" i="64"/>
  <c r="C506" i="64"/>
  <c r="C505" i="64"/>
  <c r="C472" i="64"/>
  <c r="C468" i="64"/>
  <c r="C463" i="64"/>
  <c r="C462" i="64" s="1"/>
  <c r="C428" i="64"/>
  <c r="C424" i="64"/>
  <c r="C419" i="64"/>
  <c r="C418" i="64" s="1"/>
  <c r="C388" i="64"/>
  <c r="C384" i="64"/>
  <c r="C379" i="64"/>
  <c r="C378" i="64" s="1"/>
  <c r="C346" i="64"/>
  <c r="C342" i="64"/>
  <c r="C337" i="64"/>
  <c r="C336" i="64" s="1"/>
  <c r="C305" i="64"/>
  <c r="C301" i="64"/>
  <c r="C296" i="64"/>
  <c r="C295" i="64" s="1"/>
  <c r="C265" i="64"/>
  <c r="C261" i="64"/>
  <c r="C256" i="64"/>
  <c r="C255" i="64" s="1"/>
  <c r="C225" i="64"/>
  <c r="C221" i="64"/>
  <c r="C216" i="64"/>
  <c r="C215" i="64" s="1"/>
  <c r="C185" i="64"/>
  <c r="C181" i="64"/>
  <c r="C176" i="64"/>
  <c r="C175" i="64" s="1"/>
  <c r="C145" i="64"/>
  <c r="C141" i="64"/>
  <c r="C136" i="64"/>
  <c r="C135" i="64" s="1"/>
  <c r="C105" i="64"/>
  <c r="C101" i="64"/>
  <c r="C96" i="64"/>
  <c r="C95" i="64" s="1"/>
  <c r="C65" i="64"/>
  <c r="C61" i="64"/>
  <c r="C56" i="64"/>
  <c r="C55" i="64" s="1"/>
  <c r="C25" i="64"/>
  <c r="C21" i="64"/>
  <c r="C16" i="64"/>
  <c r="K22" i="128"/>
  <c r="K23" i="128"/>
  <c r="K420" i="128"/>
  <c r="P225" i="128"/>
  <c r="M225" i="128"/>
  <c r="R305" i="129" l="1"/>
  <c r="K96" i="129"/>
  <c r="R261" i="129"/>
  <c r="K424" i="129"/>
  <c r="Q15" i="129"/>
  <c r="K221" i="129"/>
  <c r="R221" i="129"/>
  <c r="K379" i="129"/>
  <c r="K388" i="129"/>
  <c r="C509" i="122"/>
  <c r="C95" i="129"/>
  <c r="R145" i="129"/>
  <c r="C378" i="129"/>
  <c r="R468" i="129"/>
  <c r="K55" i="129"/>
  <c r="C503" i="65"/>
  <c r="F504" i="129"/>
  <c r="J504" i="129"/>
  <c r="D509" i="129"/>
  <c r="K105" i="129"/>
  <c r="K520" i="129"/>
  <c r="K256" i="129"/>
  <c r="K265" i="129"/>
  <c r="R428" i="129"/>
  <c r="E509" i="129"/>
  <c r="K135" i="129"/>
  <c r="P513" i="129"/>
  <c r="R295" i="129"/>
  <c r="R337" i="129"/>
  <c r="K346" i="129"/>
  <c r="K378" i="129"/>
  <c r="C509" i="66"/>
  <c r="C504" i="122"/>
  <c r="K16" i="129"/>
  <c r="F95" i="129"/>
  <c r="F503" i="129" s="1"/>
  <c r="J95" i="129"/>
  <c r="J503" i="129" s="1"/>
  <c r="R506" i="129"/>
  <c r="K101" i="129"/>
  <c r="R101" i="129"/>
  <c r="K261" i="129"/>
  <c r="K462" i="129"/>
  <c r="C504" i="64"/>
  <c r="C509" i="120"/>
  <c r="K61" i="129"/>
  <c r="R65" i="129"/>
  <c r="E513" i="129"/>
  <c r="R105" i="129"/>
  <c r="R136" i="129"/>
  <c r="K141" i="129"/>
  <c r="K296" i="129"/>
  <c r="R296" i="129"/>
  <c r="L336" i="129"/>
  <c r="R342" i="129"/>
  <c r="K463" i="129"/>
  <c r="R463" i="129"/>
  <c r="P504" i="129"/>
  <c r="R388" i="129"/>
  <c r="R336" i="129"/>
  <c r="R215" i="129"/>
  <c r="R176" i="129"/>
  <c r="R508" i="129"/>
  <c r="R181" i="129"/>
  <c r="R511" i="129"/>
  <c r="R141" i="129"/>
  <c r="N504" i="129"/>
  <c r="N135" i="129"/>
  <c r="N503" i="129" s="1"/>
  <c r="Q509" i="129"/>
  <c r="R56" i="129"/>
  <c r="R61" i="129"/>
  <c r="R21" i="129"/>
  <c r="L504" i="129"/>
  <c r="R16" i="129"/>
  <c r="O503" i="129"/>
  <c r="K510" i="129"/>
  <c r="L513" i="129"/>
  <c r="R25" i="129"/>
  <c r="R517" i="129"/>
  <c r="R519" i="129"/>
  <c r="T495" i="129"/>
  <c r="T127" i="129"/>
  <c r="T167" i="129" s="1"/>
  <c r="T207" i="129" s="1"/>
  <c r="T247" i="129" s="1"/>
  <c r="T287" i="129" s="1"/>
  <c r="T328" i="129" s="1"/>
  <c r="T370" i="129" s="1"/>
  <c r="T410" i="129" s="1"/>
  <c r="T454" i="129" s="1"/>
  <c r="U128" i="129"/>
  <c r="U168" i="129" s="1"/>
  <c r="U208" i="129" s="1"/>
  <c r="U248" i="129" s="1"/>
  <c r="U288" i="129" s="1"/>
  <c r="U329" i="129" s="1"/>
  <c r="U371" i="129" s="1"/>
  <c r="U411" i="129" s="1"/>
  <c r="U455" i="129" s="1"/>
  <c r="U496" i="129"/>
  <c r="R135" i="129"/>
  <c r="K136" i="129"/>
  <c r="G255" i="129"/>
  <c r="K255" i="129" s="1"/>
  <c r="R418" i="129"/>
  <c r="L15" i="129"/>
  <c r="P15" i="129"/>
  <c r="P503" i="129" s="1"/>
  <c r="I504" i="129"/>
  <c r="K505" i="129"/>
  <c r="K507" i="129"/>
  <c r="C509" i="129"/>
  <c r="J509" i="129"/>
  <c r="N509" i="129"/>
  <c r="R510" i="129"/>
  <c r="R512" i="129"/>
  <c r="K25" i="129"/>
  <c r="F513" i="129"/>
  <c r="M513" i="129"/>
  <c r="K514" i="129"/>
  <c r="K516" i="129"/>
  <c r="K518" i="129"/>
  <c r="K522" i="129"/>
  <c r="R55" i="129"/>
  <c r="K56" i="129"/>
  <c r="R496" i="129"/>
  <c r="R128" i="129"/>
  <c r="R168" i="129" s="1"/>
  <c r="R208" i="129" s="1"/>
  <c r="R248" i="129" s="1"/>
  <c r="R288" i="129" s="1"/>
  <c r="R329" i="129" s="1"/>
  <c r="R371" i="129" s="1"/>
  <c r="R411" i="129" s="1"/>
  <c r="R455" i="129" s="1"/>
  <c r="E504" i="129"/>
  <c r="R96" i="129"/>
  <c r="L175" i="129"/>
  <c r="R175" i="129" s="1"/>
  <c r="K181" i="129"/>
  <c r="J513" i="129"/>
  <c r="K215" i="129"/>
  <c r="K216" i="129"/>
  <c r="R216" i="129"/>
  <c r="K342" i="129"/>
  <c r="D513" i="129"/>
  <c r="R379" i="129"/>
  <c r="R419" i="129"/>
  <c r="I503" i="129"/>
  <c r="M509" i="129"/>
  <c r="K512" i="129"/>
  <c r="R515" i="129"/>
  <c r="R521" i="129"/>
  <c r="D504" i="129"/>
  <c r="R225" i="129"/>
  <c r="H15" i="129"/>
  <c r="H503" i="129" s="1"/>
  <c r="M503" i="129"/>
  <c r="Q503" i="129"/>
  <c r="O504" i="129"/>
  <c r="R505" i="129"/>
  <c r="R507" i="129"/>
  <c r="K21" i="129"/>
  <c r="C513" i="129"/>
  <c r="I513" i="129"/>
  <c r="R514" i="129"/>
  <c r="R516" i="129"/>
  <c r="R518" i="129"/>
  <c r="R520" i="129"/>
  <c r="R522" i="129"/>
  <c r="K511" i="129"/>
  <c r="K95" i="129"/>
  <c r="R95" i="129"/>
  <c r="R185" i="129"/>
  <c r="R256" i="129"/>
  <c r="R265" i="129"/>
  <c r="K305" i="129"/>
  <c r="R346" i="129"/>
  <c r="C418" i="129"/>
  <c r="K418" i="129" s="1"/>
  <c r="K419" i="129"/>
  <c r="R462" i="129"/>
  <c r="K468" i="129"/>
  <c r="R87" i="129"/>
  <c r="R127" i="129" s="1"/>
  <c r="R167" i="129" s="1"/>
  <c r="R207" i="129" s="1"/>
  <c r="R247" i="129" s="1"/>
  <c r="R287" i="129" s="1"/>
  <c r="R328" i="129" s="1"/>
  <c r="R370" i="129" s="1"/>
  <c r="R410" i="129" s="1"/>
  <c r="R454" i="129" s="1"/>
  <c r="R495" i="129"/>
  <c r="R255" i="129"/>
  <c r="K337" i="129"/>
  <c r="K504" i="129" s="1"/>
  <c r="R378" i="129"/>
  <c r="K384" i="129"/>
  <c r="R384" i="129"/>
  <c r="K428" i="129"/>
  <c r="R472" i="129"/>
  <c r="C15" i="129"/>
  <c r="C175" i="129"/>
  <c r="K175" i="129" s="1"/>
  <c r="C295" i="129"/>
  <c r="K295" i="129" s="1"/>
  <c r="C336" i="129"/>
  <c r="K336" i="129" s="1"/>
  <c r="C504" i="129"/>
  <c r="L509" i="129"/>
  <c r="U495" i="129"/>
  <c r="C509" i="64"/>
  <c r="C513" i="64"/>
  <c r="C504" i="120"/>
  <c r="C503" i="122"/>
  <c r="C513" i="121"/>
  <c r="C15" i="120"/>
  <c r="C513" i="120"/>
  <c r="C503" i="120"/>
  <c r="C504" i="66"/>
  <c r="C513" i="66"/>
  <c r="C15" i="66"/>
  <c r="C503" i="66" s="1"/>
  <c r="C504" i="65"/>
  <c r="C513" i="65"/>
  <c r="C15" i="64"/>
  <c r="C503" i="64" s="1"/>
  <c r="R143" i="128"/>
  <c r="P301" i="128"/>
  <c r="N301" i="128"/>
  <c r="J505" i="128"/>
  <c r="J506" i="128"/>
  <c r="J507" i="128"/>
  <c r="J508" i="128"/>
  <c r="J510" i="128"/>
  <c r="J511" i="128"/>
  <c r="J512" i="128"/>
  <c r="J514" i="128"/>
  <c r="J515" i="128"/>
  <c r="J516" i="128"/>
  <c r="J517" i="128"/>
  <c r="J518" i="128"/>
  <c r="J519" i="128"/>
  <c r="J520" i="128"/>
  <c r="J521" i="128"/>
  <c r="J522" i="128"/>
  <c r="I510" i="128"/>
  <c r="I511" i="128"/>
  <c r="I512" i="128"/>
  <c r="I514" i="128"/>
  <c r="I515" i="128"/>
  <c r="I516" i="128"/>
  <c r="I517" i="128"/>
  <c r="I518" i="128"/>
  <c r="I519" i="128"/>
  <c r="I520" i="128"/>
  <c r="I521" i="128"/>
  <c r="I522" i="128"/>
  <c r="H505" i="128"/>
  <c r="I505" i="128"/>
  <c r="H506" i="128"/>
  <c r="I506" i="128"/>
  <c r="H507" i="128"/>
  <c r="I507" i="128"/>
  <c r="H508" i="128"/>
  <c r="I508" i="128"/>
  <c r="G505" i="128"/>
  <c r="G506" i="128"/>
  <c r="G507" i="128"/>
  <c r="G508" i="128"/>
  <c r="G510" i="128"/>
  <c r="G511" i="128"/>
  <c r="F505" i="128"/>
  <c r="F506" i="128"/>
  <c r="F507" i="128"/>
  <c r="F508" i="128"/>
  <c r="F510" i="128"/>
  <c r="F511" i="128"/>
  <c r="F512" i="128"/>
  <c r="F514" i="128"/>
  <c r="F515" i="128"/>
  <c r="F516" i="128"/>
  <c r="F517" i="128"/>
  <c r="F518" i="128"/>
  <c r="F519" i="128"/>
  <c r="F520" i="128"/>
  <c r="F521" i="128"/>
  <c r="F522" i="128"/>
  <c r="C505" i="128"/>
  <c r="D505" i="128"/>
  <c r="E505" i="128"/>
  <c r="C506" i="128"/>
  <c r="D506" i="128"/>
  <c r="E506" i="128"/>
  <c r="C507" i="128"/>
  <c r="D507" i="128"/>
  <c r="E507" i="128"/>
  <c r="C508" i="128"/>
  <c r="D508" i="128"/>
  <c r="E508" i="128"/>
  <c r="C510" i="128"/>
  <c r="D510" i="128"/>
  <c r="E510" i="128"/>
  <c r="C511" i="128"/>
  <c r="D511" i="128"/>
  <c r="E511" i="128"/>
  <c r="C512" i="128"/>
  <c r="D512" i="128"/>
  <c r="E512" i="128"/>
  <c r="C514" i="128"/>
  <c r="D514" i="128"/>
  <c r="E514" i="128"/>
  <c r="C515" i="128"/>
  <c r="D515" i="128"/>
  <c r="E515" i="128"/>
  <c r="C516" i="128"/>
  <c r="D516" i="128"/>
  <c r="E516" i="128"/>
  <c r="C517" i="128"/>
  <c r="D517" i="128"/>
  <c r="E517" i="128"/>
  <c r="C518" i="128"/>
  <c r="D518" i="128"/>
  <c r="E518" i="128"/>
  <c r="C519" i="128"/>
  <c r="D519" i="128"/>
  <c r="E519" i="128"/>
  <c r="C520" i="128"/>
  <c r="D520" i="128"/>
  <c r="E520" i="128"/>
  <c r="C521" i="128"/>
  <c r="D521" i="128"/>
  <c r="E521" i="128"/>
  <c r="C522" i="128"/>
  <c r="D522" i="128"/>
  <c r="E522" i="128"/>
  <c r="S518" i="128"/>
  <c r="S519" i="128"/>
  <c r="S520" i="128"/>
  <c r="S521" i="128"/>
  <c r="S517" i="128"/>
  <c r="Q522" i="128"/>
  <c r="P522" i="128"/>
  <c r="Q521" i="128"/>
  <c r="P521" i="128"/>
  <c r="Q520" i="128"/>
  <c r="P520" i="128"/>
  <c r="Q519" i="128"/>
  <c r="P519" i="128"/>
  <c r="Q518" i="128"/>
  <c r="P518" i="128"/>
  <c r="Q517" i="128"/>
  <c r="P517" i="128"/>
  <c r="Q516" i="128"/>
  <c r="P516" i="128"/>
  <c r="Q515" i="128"/>
  <c r="P515" i="128"/>
  <c r="Q514" i="128"/>
  <c r="P514" i="128"/>
  <c r="Q512" i="128"/>
  <c r="P512" i="128"/>
  <c r="Q511" i="128"/>
  <c r="P511" i="128"/>
  <c r="Q510" i="128"/>
  <c r="P510" i="128"/>
  <c r="P505" i="128"/>
  <c r="Q505" i="128"/>
  <c r="P506" i="128"/>
  <c r="Q506" i="128"/>
  <c r="P507" i="128"/>
  <c r="Q507" i="128"/>
  <c r="P508" i="128"/>
  <c r="Q508" i="128"/>
  <c r="O505" i="128"/>
  <c r="O506" i="128"/>
  <c r="O507" i="128"/>
  <c r="O508" i="128"/>
  <c r="N511" i="128"/>
  <c r="N510" i="128"/>
  <c r="N508" i="128"/>
  <c r="N507" i="128"/>
  <c r="N506" i="128"/>
  <c r="N505" i="128"/>
  <c r="M505" i="128"/>
  <c r="M506" i="128"/>
  <c r="M507" i="128"/>
  <c r="M508" i="128"/>
  <c r="M510" i="128"/>
  <c r="M511" i="128"/>
  <c r="M512" i="128"/>
  <c r="M514" i="128"/>
  <c r="M515" i="128"/>
  <c r="M516" i="128"/>
  <c r="M517" i="128"/>
  <c r="M518" i="128"/>
  <c r="M519" i="128"/>
  <c r="M520" i="128"/>
  <c r="M521" i="128"/>
  <c r="M522" i="128"/>
  <c r="L505" i="128"/>
  <c r="L506" i="128"/>
  <c r="L507" i="128"/>
  <c r="L508" i="128"/>
  <c r="L510" i="128"/>
  <c r="L511" i="128"/>
  <c r="L512" i="128"/>
  <c r="L514" i="128"/>
  <c r="L515" i="128"/>
  <c r="L516" i="128"/>
  <c r="L517" i="128"/>
  <c r="L518" i="128"/>
  <c r="L519" i="128"/>
  <c r="L520" i="128"/>
  <c r="L521" i="128"/>
  <c r="L522" i="128"/>
  <c r="K34" i="128"/>
  <c r="K33" i="128"/>
  <c r="K32" i="128"/>
  <c r="K31" i="128"/>
  <c r="K30" i="128"/>
  <c r="K29" i="128"/>
  <c r="K28" i="128"/>
  <c r="K27" i="128"/>
  <c r="K26" i="128"/>
  <c r="J25" i="128"/>
  <c r="I25" i="128"/>
  <c r="F25" i="128"/>
  <c r="E25" i="128"/>
  <c r="D25" i="128"/>
  <c r="C25" i="128"/>
  <c r="K24" i="128"/>
  <c r="K20" i="128"/>
  <c r="K19" i="128"/>
  <c r="K18" i="128"/>
  <c r="K17" i="128"/>
  <c r="J16" i="128"/>
  <c r="I16" i="128"/>
  <c r="H16" i="128"/>
  <c r="G16" i="128"/>
  <c r="F16" i="128"/>
  <c r="E16" i="128"/>
  <c r="D16" i="128"/>
  <c r="C16" i="128"/>
  <c r="J15" i="128"/>
  <c r="I15" i="128"/>
  <c r="H15" i="128"/>
  <c r="G15" i="128"/>
  <c r="F15" i="128"/>
  <c r="C15" i="128"/>
  <c r="K15" i="128" s="1"/>
  <c r="K74" i="128"/>
  <c r="K73" i="128"/>
  <c r="K72" i="128"/>
  <c r="K71" i="128"/>
  <c r="K70" i="128"/>
  <c r="K69" i="128"/>
  <c r="K68" i="128"/>
  <c r="K67" i="128"/>
  <c r="K66" i="128"/>
  <c r="J65" i="128"/>
  <c r="I65" i="128"/>
  <c r="F65" i="128"/>
  <c r="E65" i="128"/>
  <c r="D65" i="128"/>
  <c r="C65" i="128"/>
  <c r="K64" i="128"/>
  <c r="K63" i="128"/>
  <c r="K62" i="128"/>
  <c r="J61" i="128"/>
  <c r="I61" i="128"/>
  <c r="G61" i="128"/>
  <c r="F61" i="128"/>
  <c r="E61" i="128"/>
  <c r="D61" i="128"/>
  <c r="C61" i="128"/>
  <c r="K60" i="128"/>
  <c r="K59" i="128"/>
  <c r="K58" i="128"/>
  <c r="K57" i="128"/>
  <c r="J56" i="128"/>
  <c r="I56" i="128"/>
  <c r="H56" i="128"/>
  <c r="G56" i="128"/>
  <c r="F56" i="128"/>
  <c r="E56" i="128"/>
  <c r="D56" i="128"/>
  <c r="C56" i="128"/>
  <c r="J55" i="128"/>
  <c r="I55" i="128"/>
  <c r="H55" i="128"/>
  <c r="G55" i="128"/>
  <c r="F55" i="128"/>
  <c r="K114" i="128"/>
  <c r="K113" i="128"/>
  <c r="K112" i="128"/>
  <c r="K111" i="128"/>
  <c r="K110" i="128"/>
  <c r="K109" i="128"/>
  <c r="K108" i="128"/>
  <c r="K107" i="128"/>
  <c r="K106" i="128"/>
  <c r="J105" i="128"/>
  <c r="I105" i="128"/>
  <c r="F105" i="128"/>
  <c r="E105" i="128"/>
  <c r="D105" i="128"/>
  <c r="C105" i="128"/>
  <c r="K104" i="128"/>
  <c r="K103" i="128"/>
  <c r="K102" i="128"/>
  <c r="J101" i="128"/>
  <c r="I101" i="128"/>
  <c r="G101" i="128"/>
  <c r="F101" i="128"/>
  <c r="E101" i="128"/>
  <c r="D101" i="128"/>
  <c r="C101" i="128"/>
  <c r="K100" i="128"/>
  <c r="K99" i="128"/>
  <c r="K98" i="128"/>
  <c r="K97" i="128"/>
  <c r="J96" i="128"/>
  <c r="I96" i="128"/>
  <c r="H96" i="128"/>
  <c r="G96" i="128"/>
  <c r="F96" i="128"/>
  <c r="E96" i="128"/>
  <c r="D96" i="128"/>
  <c r="C96" i="128"/>
  <c r="J95" i="128"/>
  <c r="I95" i="128"/>
  <c r="H95" i="128"/>
  <c r="G95" i="128"/>
  <c r="F95" i="128"/>
  <c r="K154" i="128"/>
  <c r="K153" i="128"/>
  <c r="K152" i="128"/>
  <c r="K151" i="128"/>
  <c r="K150" i="128"/>
  <c r="K149" i="128"/>
  <c r="K148" i="128"/>
  <c r="K147" i="128"/>
  <c r="K146" i="128"/>
  <c r="J145" i="128"/>
  <c r="I145" i="128"/>
  <c r="F145" i="128"/>
  <c r="E145" i="128"/>
  <c r="D145" i="128"/>
  <c r="C145" i="128"/>
  <c r="K144" i="128"/>
  <c r="K143" i="128"/>
  <c r="K142" i="128"/>
  <c r="J141" i="128"/>
  <c r="I141" i="128"/>
  <c r="G141" i="128"/>
  <c r="F141" i="128"/>
  <c r="E141" i="128"/>
  <c r="D141" i="128"/>
  <c r="C141" i="128"/>
  <c r="K140" i="128"/>
  <c r="K139" i="128"/>
  <c r="K138" i="128"/>
  <c r="K137" i="128"/>
  <c r="J136" i="128"/>
  <c r="I136" i="128"/>
  <c r="H136" i="128"/>
  <c r="G136" i="128"/>
  <c r="F136" i="128"/>
  <c r="E136" i="128"/>
  <c r="D136" i="128"/>
  <c r="C136" i="128"/>
  <c r="C135" i="128" s="1"/>
  <c r="J135" i="128"/>
  <c r="I135" i="128"/>
  <c r="H135" i="128"/>
  <c r="G135" i="128"/>
  <c r="F135" i="128"/>
  <c r="K194" i="128"/>
  <c r="K193" i="128"/>
  <c r="K192" i="128"/>
  <c r="K191" i="128"/>
  <c r="K190" i="128"/>
  <c r="K189" i="128"/>
  <c r="K188" i="128"/>
  <c r="K187" i="128"/>
  <c r="K186" i="128"/>
  <c r="J185" i="128"/>
  <c r="I185" i="128"/>
  <c r="F185" i="128"/>
  <c r="E185" i="128"/>
  <c r="D185" i="128"/>
  <c r="C185" i="128"/>
  <c r="K184" i="128"/>
  <c r="K183" i="128"/>
  <c r="K182" i="128"/>
  <c r="J181" i="128"/>
  <c r="I181" i="128"/>
  <c r="G181" i="128"/>
  <c r="F181" i="128"/>
  <c r="E181" i="128"/>
  <c r="D181" i="128"/>
  <c r="C181" i="128"/>
  <c r="K180" i="128"/>
  <c r="K179" i="128"/>
  <c r="K178" i="128"/>
  <c r="K177" i="128"/>
  <c r="J176" i="128"/>
  <c r="I176" i="128"/>
  <c r="H176" i="128"/>
  <c r="G176" i="128"/>
  <c r="F176" i="128"/>
  <c r="E176" i="128"/>
  <c r="D176" i="128"/>
  <c r="C176" i="128"/>
  <c r="J175" i="128"/>
  <c r="I175" i="128"/>
  <c r="H175" i="128"/>
  <c r="G175" i="128"/>
  <c r="F175" i="128"/>
  <c r="K234" i="128"/>
  <c r="K233" i="128"/>
  <c r="K232" i="128"/>
  <c r="K231" i="128"/>
  <c r="K230" i="128"/>
  <c r="K229" i="128"/>
  <c r="K228" i="128"/>
  <c r="K227" i="128"/>
  <c r="K226" i="128"/>
  <c r="J225" i="128"/>
  <c r="I225" i="128"/>
  <c r="F225" i="128"/>
  <c r="E225" i="128"/>
  <c r="D225" i="128"/>
  <c r="C225" i="128"/>
  <c r="K224" i="128"/>
  <c r="K223" i="128"/>
  <c r="K222" i="128"/>
  <c r="J221" i="128"/>
  <c r="I221" i="128"/>
  <c r="G221" i="128"/>
  <c r="F221" i="128"/>
  <c r="E221" i="128"/>
  <c r="D221" i="128"/>
  <c r="C221" i="128"/>
  <c r="K220" i="128"/>
  <c r="K219" i="128"/>
  <c r="K218" i="128"/>
  <c r="K217" i="128"/>
  <c r="J216" i="128"/>
  <c r="J215" i="128" s="1"/>
  <c r="I216" i="128"/>
  <c r="H216" i="128"/>
  <c r="H215" i="128" s="1"/>
  <c r="G216" i="128"/>
  <c r="G215" i="128" s="1"/>
  <c r="F216" i="128"/>
  <c r="F215" i="128" s="1"/>
  <c r="E216" i="128"/>
  <c r="D216" i="128"/>
  <c r="C216" i="128"/>
  <c r="C215" i="128" s="1"/>
  <c r="I215" i="128"/>
  <c r="K274" i="128"/>
  <c r="K273" i="128"/>
  <c r="K272" i="128"/>
  <c r="K271" i="128"/>
  <c r="K270" i="128"/>
  <c r="K269" i="128"/>
  <c r="K268" i="128"/>
  <c r="K267" i="128"/>
  <c r="K266" i="128"/>
  <c r="J265" i="128"/>
  <c r="I265" i="128"/>
  <c r="F265" i="128"/>
  <c r="E265" i="128"/>
  <c r="D265" i="128"/>
  <c r="C265" i="128"/>
  <c r="K264" i="128"/>
  <c r="K263" i="128"/>
  <c r="K262" i="128"/>
  <c r="J261" i="128"/>
  <c r="I261" i="128"/>
  <c r="G261" i="128"/>
  <c r="F261" i="128"/>
  <c r="E261" i="128"/>
  <c r="D261" i="128"/>
  <c r="C261" i="128"/>
  <c r="K260" i="128"/>
  <c r="K259" i="128"/>
  <c r="K258" i="128"/>
  <c r="K257" i="128"/>
  <c r="J256" i="128"/>
  <c r="I256" i="128"/>
  <c r="H256" i="128"/>
  <c r="G256" i="128"/>
  <c r="F256" i="128"/>
  <c r="E256" i="128"/>
  <c r="D256" i="128"/>
  <c r="C256" i="128"/>
  <c r="J255" i="128"/>
  <c r="I255" i="128"/>
  <c r="H255" i="128"/>
  <c r="G255" i="128"/>
  <c r="F255" i="128"/>
  <c r="K314" i="128"/>
  <c r="K313" i="128"/>
  <c r="K312" i="128"/>
  <c r="K311" i="128"/>
  <c r="K310" i="128"/>
  <c r="K309" i="128"/>
  <c r="K308" i="128"/>
  <c r="K307" i="128"/>
  <c r="K306" i="128"/>
  <c r="J305" i="128"/>
  <c r="I305" i="128"/>
  <c r="F305" i="128"/>
  <c r="E305" i="128"/>
  <c r="D305" i="128"/>
  <c r="C305" i="128"/>
  <c r="K304" i="128"/>
  <c r="K303" i="128"/>
  <c r="K302" i="128"/>
  <c r="J301" i="128"/>
  <c r="I301" i="128"/>
  <c r="G301" i="128"/>
  <c r="F301" i="128"/>
  <c r="E301" i="128"/>
  <c r="D301" i="128"/>
  <c r="C301" i="128"/>
  <c r="K300" i="128"/>
  <c r="K299" i="128"/>
  <c r="K298" i="128"/>
  <c r="K297" i="128"/>
  <c r="J296" i="128"/>
  <c r="I296" i="128"/>
  <c r="H296" i="128"/>
  <c r="G296" i="128"/>
  <c r="F296" i="128"/>
  <c r="E296" i="128"/>
  <c r="D296" i="128"/>
  <c r="C296" i="128"/>
  <c r="J295" i="128"/>
  <c r="I295" i="128"/>
  <c r="H295" i="128"/>
  <c r="G295" i="128"/>
  <c r="F295" i="128"/>
  <c r="K355" i="128"/>
  <c r="K354" i="128"/>
  <c r="K353" i="128"/>
  <c r="K352" i="128"/>
  <c r="K351" i="128"/>
  <c r="K350" i="128"/>
  <c r="K349" i="128"/>
  <c r="K348" i="128"/>
  <c r="K347" i="128"/>
  <c r="J346" i="128"/>
  <c r="I346" i="128"/>
  <c r="F346" i="128"/>
  <c r="E346" i="128"/>
  <c r="D346" i="128"/>
  <c r="C346" i="128"/>
  <c r="K345" i="128"/>
  <c r="K344" i="128"/>
  <c r="K343" i="128"/>
  <c r="J342" i="128"/>
  <c r="I342" i="128"/>
  <c r="G342" i="128"/>
  <c r="F342" i="128"/>
  <c r="E342" i="128"/>
  <c r="D342" i="128"/>
  <c r="C342" i="128"/>
  <c r="K341" i="128"/>
  <c r="K340" i="128"/>
  <c r="K339" i="128"/>
  <c r="K338" i="128"/>
  <c r="J337" i="128"/>
  <c r="I337" i="128"/>
  <c r="H337" i="128"/>
  <c r="G337" i="128"/>
  <c r="F337" i="128"/>
  <c r="E337" i="128"/>
  <c r="D337" i="128"/>
  <c r="C337" i="128"/>
  <c r="C336" i="128" s="1"/>
  <c r="K336" i="128" s="1"/>
  <c r="J336" i="128"/>
  <c r="I336" i="128"/>
  <c r="H336" i="128"/>
  <c r="G336" i="128"/>
  <c r="F336" i="128"/>
  <c r="K397" i="128"/>
  <c r="K396" i="128"/>
  <c r="K395" i="128"/>
  <c r="K394" i="128"/>
  <c r="K393" i="128"/>
  <c r="K392" i="128"/>
  <c r="K391" i="128"/>
  <c r="K390" i="128"/>
  <c r="K389" i="128"/>
  <c r="J388" i="128"/>
  <c r="I388" i="128"/>
  <c r="F388" i="128"/>
  <c r="E388" i="128"/>
  <c r="D388" i="128"/>
  <c r="C388" i="128"/>
  <c r="K387" i="128"/>
  <c r="K386" i="128"/>
  <c r="K385" i="128"/>
  <c r="J384" i="128"/>
  <c r="I384" i="128"/>
  <c r="G384" i="128"/>
  <c r="F384" i="128"/>
  <c r="E384" i="128"/>
  <c r="D384" i="128"/>
  <c r="C384" i="128"/>
  <c r="K383" i="128"/>
  <c r="K382" i="128"/>
  <c r="K381" i="128"/>
  <c r="K380" i="128"/>
  <c r="J379" i="128"/>
  <c r="I379" i="128"/>
  <c r="H379" i="128"/>
  <c r="G379" i="128"/>
  <c r="F379" i="128"/>
  <c r="E379" i="128"/>
  <c r="D379" i="128"/>
  <c r="C379" i="128"/>
  <c r="C378" i="128" s="1"/>
  <c r="J378" i="128"/>
  <c r="I378" i="128"/>
  <c r="H378" i="128"/>
  <c r="G378" i="128"/>
  <c r="F378" i="128"/>
  <c r="K425" i="128"/>
  <c r="F424" i="128"/>
  <c r="C424" i="128"/>
  <c r="F428" i="128"/>
  <c r="E428" i="128"/>
  <c r="D428" i="128"/>
  <c r="C428" i="128"/>
  <c r="G424" i="128"/>
  <c r="E424" i="128"/>
  <c r="D424" i="128"/>
  <c r="H419" i="128"/>
  <c r="H418" i="128" s="1"/>
  <c r="G419" i="128"/>
  <c r="G418" i="128" s="1"/>
  <c r="F419" i="128"/>
  <c r="F418" i="128" s="1"/>
  <c r="C419" i="128"/>
  <c r="C418" i="128" s="1"/>
  <c r="C468" i="128"/>
  <c r="C472" i="128"/>
  <c r="U48" i="128"/>
  <c r="U88" i="128" s="1"/>
  <c r="U128" i="128" s="1"/>
  <c r="U168" i="128" s="1"/>
  <c r="U208" i="128" s="1"/>
  <c r="U248" i="128" s="1"/>
  <c r="U288" i="128" s="1"/>
  <c r="U329" i="128" s="1"/>
  <c r="U371" i="128" s="1"/>
  <c r="U411" i="128" s="1"/>
  <c r="U455" i="128" s="1"/>
  <c r="U47" i="128"/>
  <c r="U87" i="128" s="1"/>
  <c r="U127" i="128" s="1"/>
  <c r="U167" i="128" s="1"/>
  <c r="U207" i="128" s="1"/>
  <c r="U247" i="128" s="1"/>
  <c r="T48" i="128"/>
  <c r="T88" i="128" s="1"/>
  <c r="T128" i="128" s="1"/>
  <c r="T168" i="128" s="1"/>
  <c r="T208" i="128" s="1"/>
  <c r="T248" i="128" s="1"/>
  <c r="T288" i="128" s="1"/>
  <c r="T329" i="128" s="1"/>
  <c r="T371" i="128" s="1"/>
  <c r="T411" i="128" s="1"/>
  <c r="T455" i="128" s="1"/>
  <c r="T47" i="128"/>
  <c r="T87" i="128" s="1"/>
  <c r="T127" i="128" s="1"/>
  <c r="T167" i="128" s="1"/>
  <c r="T207" i="128" s="1"/>
  <c r="T247" i="128" s="1"/>
  <c r="T287" i="128" s="1"/>
  <c r="R48" i="128"/>
  <c r="R88" i="128" s="1"/>
  <c r="R128" i="128" s="1"/>
  <c r="R168" i="128" s="1"/>
  <c r="R208" i="128" s="1"/>
  <c r="R248" i="128" s="1"/>
  <c r="R47" i="128"/>
  <c r="R87" i="128" s="1"/>
  <c r="R127" i="128" s="1"/>
  <c r="R167" i="128" s="1"/>
  <c r="R207" i="128" s="1"/>
  <c r="R247" i="128" s="1"/>
  <c r="K378" i="128" l="1"/>
  <c r="K176" i="128"/>
  <c r="K346" i="128"/>
  <c r="K296" i="128"/>
  <c r="K301" i="128"/>
  <c r="K135" i="128"/>
  <c r="K56" i="128"/>
  <c r="K61" i="128"/>
  <c r="K25" i="128"/>
  <c r="K216" i="128"/>
  <c r="K221" i="128"/>
  <c r="K145" i="128"/>
  <c r="K96" i="128"/>
  <c r="K101" i="128"/>
  <c r="K256" i="128"/>
  <c r="K261" i="128"/>
  <c r="C175" i="128"/>
  <c r="K175" i="128" s="1"/>
  <c r="K16" i="128"/>
  <c r="R509" i="129"/>
  <c r="K15" i="129"/>
  <c r="K503" i="129" s="1"/>
  <c r="C503" i="129"/>
  <c r="L503" i="129"/>
  <c r="R15" i="129"/>
  <c r="R503" i="129" s="1"/>
  <c r="R513" i="129"/>
  <c r="R504" i="129"/>
  <c r="G503" i="129"/>
  <c r="K509" i="129"/>
  <c r="K513" i="129"/>
  <c r="K388" i="128"/>
  <c r="K215" i="128"/>
  <c r="K185" i="128"/>
  <c r="K337" i="128"/>
  <c r="K342" i="128"/>
  <c r="C255" i="128"/>
  <c r="K255" i="128" s="1"/>
  <c r="K265" i="128"/>
  <c r="K225" i="128"/>
  <c r="K136" i="128"/>
  <c r="K141" i="128"/>
  <c r="C55" i="128"/>
  <c r="K55" i="128" s="1"/>
  <c r="K65" i="128"/>
  <c r="C513" i="128"/>
  <c r="K379" i="128"/>
  <c r="K384" i="128"/>
  <c r="C295" i="128"/>
  <c r="K295" i="128" s="1"/>
  <c r="K305" i="128"/>
  <c r="K181" i="128"/>
  <c r="C95" i="128"/>
  <c r="K95" i="128" s="1"/>
  <c r="K105" i="128"/>
  <c r="K437" i="128"/>
  <c r="K426" i="128"/>
  <c r="K427" i="128"/>
  <c r="K428" i="128"/>
  <c r="K429" i="128"/>
  <c r="K430" i="128"/>
  <c r="K431" i="128"/>
  <c r="K432" i="128"/>
  <c r="K433" i="128"/>
  <c r="K434" i="128"/>
  <c r="K435" i="128"/>
  <c r="K436" i="128"/>
  <c r="K421" i="128"/>
  <c r="K422" i="128"/>
  <c r="K423" i="128"/>
  <c r="W228" i="128"/>
  <c r="W227" i="128"/>
  <c r="W226" i="128"/>
  <c r="I424" i="128" l="1"/>
  <c r="I419" i="128"/>
  <c r="K419" i="128" s="1"/>
  <c r="K424" i="128" l="1"/>
  <c r="I418" i="128"/>
  <c r="K418" i="128" s="1"/>
  <c r="E503" i="128"/>
  <c r="D503" i="128"/>
  <c r="U496" i="128"/>
  <c r="R496" i="128"/>
  <c r="T495" i="128"/>
  <c r="R74" i="128"/>
  <c r="R73" i="128"/>
  <c r="R72" i="128"/>
  <c r="R71" i="128"/>
  <c r="R70" i="128"/>
  <c r="R69" i="128"/>
  <c r="R68" i="128"/>
  <c r="R67" i="128"/>
  <c r="R66" i="128"/>
  <c r="P65" i="128"/>
  <c r="M65" i="128"/>
  <c r="L65" i="128"/>
  <c r="R64" i="128"/>
  <c r="R63" i="128"/>
  <c r="R62" i="128"/>
  <c r="Q61" i="128"/>
  <c r="P61" i="128"/>
  <c r="N61" i="128"/>
  <c r="M61" i="128"/>
  <c r="L61" i="128"/>
  <c r="R60" i="128"/>
  <c r="R59" i="128"/>
  <c r="R58" i="128"/>
  <c r="R57" i="128"/>
  <c r="Q56" i="128"/>
  <c r="Q55" i="128" s="1"/>
  <c r="P56" i="128"/>
  <c r="P55" i="128" s="1"/>
  <c r="O56" i="128"/>
  <c r="O55" i="128" s="1"/>
  <c r="N56" i="128"/>
  <c r="N55" i="128" s="1"/>
  <c r="M56" i="128"/>
  <c r="M55" i="128" s="1"/>
  <c r="L56" i="128"/>
  <c r="L55" i="128" s="1"/>
  <c r="R437" i="128"/>
  <c r="R436" i="128"/>
  <c r="R435" i="128"/>
  <c r="R434" i="128"/>
  <c r="R433" i="128"/>
  <c r="R432" i="128"/>
  <c r="R431" i="128"/>
  <c r="R430" i="128"/>
  <c r="R429" i="128"/>
  <c r="Q428" i="128"/>
  <c r="P428" i="128"/>
  <c r="M428" i="128"/>
  <c r="L428" i="128"/>
  <c r="R427" i="128"/>
  <c r="R426" i="128"/>
  <c r="R425" i="128"/>
  <c r="Q424" i="128"/>
  <c r="P424" i="128"/>
  <c r="N424" i="128"/>
  <c r="M424" i="128"/>
  <c r="L424" i="128"/>
  <c r="V423" i="128"/>
  <c r="R423" i="128"/>
  <c r="R422" i="128"/>
  <c r="R421" i="128"/>
  <c r="R420" i="128"/>
  <c r="Q419" i="128"/>
  <c r="Q418" i="128" s="1"/>
  <c r="P419" i="128"/>
  <c r="P418" i="128" s="1"/>
  <c r="O419" i="128"/>
  <c r="O418" i="128" s="1"/>
  <c r="N419" i="128"/>
  <c r="N418" i="128" s="1"/>
  <c r="M419" i="128"/>
  <c r="M418" i="128" s="1"/>
  <c r="L419" i="128"/>
  <c r="L418" i="128" s="1"/>
  <c r="R481" i="128"/>
  <c r="K481" i="128"/>
  <c r="K522" i="128" s="1"/>
  <c r="R480" i="128"/>
  <c r="K480" i="128"/>
  <c r="K521" i="128" s="1"/>
  <c r="R479" i="128"/>
  <c r="K479" i="128"/>
  <c r="K520" i="128" s="1"/>
  <c r="R478" i="128"/>
  <c r="K478" i="128"/>
  <c r="K519" i="128" s="1"/>
  <c r="R477" i="128"/>
  <c r="K477" i="128"/>
  <c r="K518" i="128" s="1"/>
  <c r="R476" i="128"/>
  <c r="K476" i="128"/>
  <c r="K517" i="128" s="1"/>
  <c r="R475" i="128"/>
  <c r="K475" i="128"/>
  <c r="K516" i="128" s="1"/>
  <c r="R474" i="128"/>
  <c r="K474" i="128"/>
  <c r="K515" i="128" s="1"/>
  <c r="R473" i="128"/>
  <c r="K473" i="128"/>
  <c r="K514" i="128" s="1"/>
  <c r="Q472" i="128"/>
  <c r="P472" i="128"/>
  <c r="M472" i="128"/>
  <c r="L472" i="128"/>
  <c r="J472" i="128"/>
  <c r="J513" i="128" s="1"/>
  <c r="I472" i="128"/>
  <c r="I513" i="128" s="1"/>
  <c r="F472" i="128"/>
  <c r="E472" i="128"/>
  <c r="E513" i="128" s="1"/>
  <c r="D472" i="128"/>
  <c r="D513" i="128" s="1"/>
  <c r="R471" i="128"/>
  <c r="K471" i="128"/>
  <c r="K512" i="128" s="1"/>
  <c r="R470" i="128"/>
  <c r="K470" i="128"/>
  <c r="K511" i="128" s="1"/>
  <c r="R469" i="128"/>
  <c r="K469" i="128"/>
  <c r="Q468" i="128"/>
  <c r="P468" i="128"/>
  <c r="N468" i="128"/>
  <c r="M468" i="128"/>
  <c r="L468" i="128"/>
  <c r="J468" i="128"/>
  <c r="I468" i="128"/>
  <c r="G468" i="128"/>
  <c r="F468" i="128"/>
  <c r="E468" i="128"/>
  <c r="E509" i="128" s="1"/>
  <c r="D468" i="128"/>
  <c r="D509" i="128" s="1"/>
  <c r="R467" i="128"/>
  <c r="K467" i="128"/>
  <c r="K508" i="128" s="1"/>
  <c r="R466" i="128"/>
  <c r="K466" i="128"/>
  <c r="K507" i="128" s="1"/>
  <c r="R465" i="128"/>
  <c r="K465" i="128"/>
  <c r="K506" i="128" s="1"/>
  <c r="R464" i="128"/>
  <c r="K464" i="128"/>
  <c r="K505" i="128" s="1"/>
  <c r="Q463" i="128"/>
  <c r="Q462" i="128" s="1"/>
  <c r="P463" i="128"/>
  <c r="P462" i="128" s="1"/>
  <c r="O463" i="128"/>
  <c r="N463" i="128"/>
  <c r="N462" i="128" s="1"/>
  <c r="M463" i="128"/>
  <c r="M462" i="128" s="1"/>
  <c r="L463" i="128"/>
  <c r="J463" i="128"/>
  <c r="J504" i="128" s="1"/>
  <c r="I463" i="128"/>
  <c r="I504" i="128" s="1"/>
  <c r="H463" i="128"/>
  <c r="H504" i="128" s="1"/>
  <c r="G463" i="128"/>
  <c r="G504" i="128" s="1"/>
  <c r="F463" i="128"/>
  <c r="F504" i="128" s="1"/>
  <c r="E463" i="128"/>
  <c r="E504" i="128" s="1"/>
  <c r="D463" i="128"/>
  <c r="D504" i="128" s="1"/>
  <c r="C463" i="128"/>
  <c r="C504" i="128" s="1"/>
  <c r="O462" i="128"/>
  <c r="L462" i="128"/>
  <c r="I462" i="128"/>
  <c r="F462" i="128"/>
  <c r="F503" i="128" s="1"/>
  <c r="R194" i="128"/>
  <c r="R193" i="128"/>
  <c r="R192" i="128"/>
  <c r="R191" i="128"/>
  <c r="R190" i="128"/>
  <c r="R189" i="128"/>
  <c r="R188" i="128"/>
  <c r="R187" i="128"/>
  <c r="R186" i="128"/>
  <c r="Q185" i="128"/>
  <c r="P185" i="128"/>
  <c r="M185" i="128"/>
  <c r="L185" i="128"/>
  <c r="R184" i="128"/>
  <c r="R183" i="128"/>
  <c r="R182" i="128"/>
  <c r="Q181" i="128"/>
  <c r="P181" i="128"/>
  <c r="N181" i="128"/>
  <c r="M181" i="128"/>
  <c r="L181" i="128"/>
  <c r="R180" i="128"/>
  <c r="R179" i="128"/>
  <c r="R178" i="128"/>
  <c r="R177" i="128"/>
  <c r="Q176" i="128"/>
  <c r="P176" i="128"/>
  <c r="P175" i="128" s="1"/>
  <c r="O176" i="128"/>
  <c r="O175" i="128" s="1"/>
  <c r="N176" i="128"/>
  <c r="M176" i="128"/>
  <c r="L176" i="128"/>
  <c r="Q175" i="128"/>
  <c r="N175" i="128"/>
  <c r="M175" i="128"/>
  <c r="L175" i="128"/>
  <c r="R314" i="128"/>
  <c r="R313" i="128"/>
  <c r="R312" i="128"/>
  <c r="R311" i="128"/>
  <c r="R310" i="128"/>
  <c r="R309" i="128"/>
  <c r="R308" i="128"/>
  <c r="R307" i="128"/>
  <c r="R306" i="128"/>
  <c r="Q305" i="128"/>
  <c r="P305" i="128"/>
  <c r="M305" i="128"/>
  <c r="L305" i="128"/>
  <c r="R304" i="128"/>
  <c r="R303" i="128"/>
  <c r="R302" i="128"/>
  <c r="Q301" i="128"/>
  <c r="M301" i="128"/>
  <c r="L301" i="128"/>
  <c r="R300" i="128"/>
  <c r="R299" i="128"/>
  <c r="R298" i="128"/>
  <c r="R297" i="128"/>
  <c r="Q296" i="128"/>
  <c r="Q295" i="128" s="1"/>
  <c r="P296" i="128"/>
  <c r="P295" i="128" s="1"/>
  <c r="O296" i="128"/>
  <c r="O295" i="128" s="1"/>
  <c r="N296" i="128"/>
  <c r="M296" i="128"/>
  <c r="M295" i="128" s="1"/>
  <c r="L296" i="128"/>
  <c r="N295" i="128"/>
  <c r="R274" i="128"/>
  <c r="R273" i="128"/>
  <c r="R272" i="128"/>
  <c r="R271" i="128"/>
  <c r="R270" i="128"/>
  <c r="R269" i="128"/>
  <c r="R268" i="128"/>
  <c r="R267" i="128"/>
  <c r="R266" i="128"/>
  <c r="Q265" i="128"/>
  <c r="P265" i="128"/>
  <c r="M265" i="128"/>
  <c r="L265" i="128"/>
  <c r="R264" i="128"/>
  <c r="R263" i="128"/>
  <c r="R262" i="128"/>
  <c r="Q261" i="128"/>
  <c r="P261" i="128"/>
  <c r="N261" i="128"/>
  <c r="M261" i="128"/>
  <c r="L261" i="128"/>
  <c r="R260" i="128"/>
  <c r="R259" i="128"/>
  <c r="R258" i="128"/>
  <c r="R257" i="128"/>
  <c r="Q256" i="128"/>
  <c r="Q255" i="128" s="1"/>
  <c r="P256" i="128"/>
  <c r="P255" i="128" s="1"/>
  <c r="O256" i="128"/>
  <c r="O255" i="128" s="1"/>
  <c r="N256" i="128"/>
  <c r="N255" i="128" s="1"/>
  <c r="M256" i="128"/>
  <c r="M255" i="128" s="1"/>
  <c r="L256" i="128"/>
  <c r="L255" i="128" s="1"/>
  <c r="R397" i="128"/>
  <c r="R396" i="128"/>
  <c r="R395" i="128"/>
  <c r="R394" i="128"/>
  <c r="R393" i="128"/>
  <c r="R392" i="128"/>
  <c r="R391" i="128"/>
  <c r="R390" i="128"/>
  <c r="R389" i="128"/>
  <c r="Q388" i="128"/>
  <c r="P388" i="128"/>
  <c r="M388" i="128"/>
  <c r="L388" i="128"/>
  <c r="R387" i="128"/>
  <c r="R386" i="128"/>
  <c r="R385" i="128"/>
  <c r="Q384" i="128"/>
  <c r="P384" i="128"/>
  <c r="N384" i="128"/>
  <c r="M384" i="128"/>
  <c r="L384" i="128"/>
  <c r="R383" i="128"/>
  <c r="R382" i="128"/>
  <c r="R381" i="128"/>
  <c r="R380" i="128"/>
  <c r="Q379" i="128"/>
  <c r="Q378" i="128" s="1"/>
  <c r="P379" i="128"/>
  <c r="P378" i="128" s="1"/>
  <c r="O379" i="128"/>
  <c r="O378" i="128" s="1"/>
  <c r="N379" i="128"/>
  <c r="N378" i="128" s="1"/>
  <c r="M379" i="128"/>
  <c r="M378" i="128" s="1"/>
  <c r="L379" i="128"/>
  <c r="L378" i="128" s="1"/>
  <c r="R154" i="128"/>
  <c r="R153" i="128"/>
  <c r="R152" i="128"/>
  <c r="R151" i="128"/>
  <c r="R150" i="128"/>
  <c r="R149" i="128"/>
  <c r="R148" i="128"/>
  <c r="R147" i="128"/>
  <c r="R146" i="128"/>
  <c r="Q145" i="128"/>
  <c r="P145" i="128"/>
  <c r="M145" i="128"/>
  <c r="L145" i="128"/>
  <c r="R144" i="128"/>
  <c r="R142" i="128"/>
  <c r="Q141" i="128"/>
  <c r="P141" i="128"/>
  <c r="N141" i="128"/>
  <c r="M141" i="128"/>
  <c r="L141" i="128"/>
  <c r="R140" i="128"/>
  <c r="R139" i="128"/>
  <c r="R138" i="128"/>
  <c r="R137" i="128"/>
  <c r="Q136" i="128"/>
  <c r="P136" i="128"/>
  <c r="P135" i="128" s="1"/>
  <c r="O136" i="128"/>
  <c r="O135" i="128" s="1"/>
  <c r="N136" i="128"/>
  <c r="N135" i="128" s="1"/>
  <c r="M136" i="128"/>
  <c r="M135" i="128" s="1"/>
  <c r="L136" i="128"/>
  <c r="L135" i="128" s="1"/>
  <c r="R234" i="128"/>
  <c r="R233" i="128"/>
  <c r="R232" i="128"/>
  <c r="R231" i="128"/>
  <c r="R230" i="128"/>
  <c r="R229" i="128"/>
  <c r="R228" i="128"/>
  <c r="R227" i="128"/>
  <c r="R226" i="128"/>
  <c r="Q225" i="128"/>
  <c r="L225" i="128"/>
  <c r="R224" i="128"/>
  <c r="R223" i="128"/>
  <c r="R222" i="128"/>
  <c r="Q221" i="128"/>
  <c r="P221" i="128"/>
  <c r="N221" i="128"/>
  <c r="M221" i="128"/>
  <c r="L221" i="128"/>
  <c r="R220" i="128"/>
  <c r="R219" i="128"/>
  <c r="R218" i="128"/>
  <c r="R217" i="128"/>
  <c r="Q216" i="128"/>
  <c r="Q215" i="128" s="1"/>
  <c r="P216" i="128"/>
  <c r="P215" i="128" s="1"/>
  <c r="O216" i="128"/>
  <c r="O215" i="128" s="1"/>
  <c r="N216" i="128"/>
  <c r="N215" i="128" s="1"/>
  <c r="M216" i="128"/>
  <c r="M215" i="128" s="1"/>
  <c r="L216" i="128"/>
  <c r="L215" i="128" s="1"/>
  <c r="R355" i="128"/>
  <c r="R354" i="128"/>
  <c r="R353" i="128"/>
  <c r="R352" i="128"/>
  <c r="R351" i="128"/>
  <c r="R350" i="128"/>
  <c r="R349" i="128"/>
  <c r="R348" i="128"/>
  <c r="R347" i="128"/>
  <c r="Q346" i="128"/>
  <c r="P346" i="128"/>
  <c r="M346" i="128"/>
  <c r="L346" i="128"/>
  <c r="R345" i="128"/>
  <c r="R344" i="128"/>
  <c r="R343" i="128"/>
  <c r="Q342" i="128"/>
  <c r="P342" i="128"/>
  <c r="N342" i="128"/>
  <c r="M342" i="128"/>
  <c r="L342" i="128"/>
  <c r="R341" i="128"/>
  <c r="R340" i="128"/>
  <c r="R339" i="128"/>
  <c r="R338" i="128"/>
  <c r="Q337" i="128"/>
  <c r="Q336" i="128" s="1"/>
  <c r="P337" i="128"/>
  <c r="P336" i="128" s="1"/>
  <c r="O337" i="128"/>
  <c r="O336" i="128" s="1"/>
  <c r="N337" i="128"/>
  <c r="N336" i="128" s="1"/>
  <c r="M337" i="128"/>
  <c r="M336" i="128" s="1"/>
  <c r="L337" i="128"/>
  <c r="L336" i="128" s="1"/>
  <c r="R34" i="128"/>
  <c r="R33" i="128"/>
  <c r="R32" i="128"/>
  <c r="R31" i="128"/>
  <c r="R30" i="128"/>
  <c r="R29" i="128"/>
  <c r="R28" i="128"/>
  <c r="R27" i="128"/>
  <c r="R26" i="128"/>
  <c r="Q25" i="128"/>
  <c r="P25" i="128"/>
  <c r="M25" i="128"/>
  <c r="L25" i="128"/>
  <c r="R24" i="128"/>
  <c r="R23" i="128"/>
  <c r="R22" i="128"/>
  <c r="K510" i="128"/>
  <c r="Q21" i="128"/>
  <c r="P21" i="128"/>
  <c r="N21" i="128"/>
  <c r="M21" i="128"/>
  <c r="L21" i="128"/>
  <c r="J21" i="128"/>
  <c r="J509" i="128" s="1"/>
  <c r="I21" i="128"/>
  <c r="I509" i="128" s="1"/>
  <c r="G21" i="128"/>
  <c r="G509" i="128" s="1"/>
  <c r="F21" i="128"/>
  <c r="F509" i="128" s="1"/>
  <c r="C21" i="128"/>
  <c r="C509" i="128" s="1"/>
  <c r="R20" i="128"/>
  <c r="R19" i="128"/>
  <c r="R18" i="128"/>
  <c r="R17" i="128"/>
  <c r="Q16" i="128"/>
  <c r="Q15" i="128" s="1"/>
  <c r="P16" i="128"/>
  <c r="P15" i="128" s="1"/>
  <c r="O16" i="128"/>
  <c r="N16" i="128"/>
  <c r="N15" i="128" s="1"/>
  <c r="M16" i="128"/>
  <c r="M15" i="128" s="1"/>
  <c r="L16" i="128"/>
  <c r="O15" i="128"/>
  <c r="R288" i="128"/>
  <c r="Q8" i="128"/>
  <c r="Q329" i="128" s="1"/>
  <c r="U287" i="128"/>
  <c r="R287" i="128"/>
  <c r="Q7" i="128"/>
  <c r="Q328" i="128" s="1"/>
  <c r="Q207" i="128" s="1"/>
  <c r="Q127" i="128" s="1"/>
  <c r="Q370" i="128" s="1"/>
  <c r="Q247" i="128" s="1"/>
  <c r="Q287" i="128" s="1"/>
  <c r="Q167" i="128" s="1"/>
  <c r="Q454" i="128" s="1"/>
  <c r="Q410" i="128" s="1"/>
  <c r="Q47" i="128" s="1"/>
  <c r="R114" i="128"/>
  <c r="R113" i="128"/>
  <c r="R112" i="128"/>
  <c r="R111" i="128"/>
  <c r="R110" i="128"/>
  <c r="R109" i="128"/>
  <c r="R108" i="128"/>
  <c r="R107" i="128"/>
  <c r="R106" i="128"/>
  <c r="Q105" i="128"/>
  <c r="P105" i="128"/>
  <c r="M105" i="128"/>
  <c r="L105" i="128"/>
  <c r="R104" i="128"/>
  <c r="R103" i="128"/>
  <c r="R102" i="128"/>
  <c r="Q101" i="128"/>
  <c r="P101" i="128"/>
  <c r="N101" i="128"/>
  <c r="M101" i="128"/>
  <c r="L101" i="128"/>
  <c r="R100" i="128"/>
  <c r="R99" i="128"/>
  <c r="R98" i="128"/>
  <c r="R97" i="128"/>
  <c r="Q96" i="128"/>
  <c r="P96" i="128"/>
  <c r="O96" i="128"/>
  <c r="N96" i="128"/>
  <c r="M96" i="128"/>
  <c r="L96" i="128"/>
  <c r="Q95" i="128"/>
  <c r="N95" i="128"/>
  <c r="M95" i="128"/>
  <c r="J462" i="128" l="1"/>
  <c r="J503" i="128" s="1"/>
  <c r="G462" i="128"/>
  <c r="G503" i="128" s="1"/>
  <c r="N509" i="128"/>
  <c r="R519" i="128"/>
  <c r="C462" i="128"/>
  <c r="C503" i="128" s="1"/>
  <c r="F513" i="128"/>
  <c r="K472" i="128"/>
  <c r="K513" i="128" s="1"/>
  <c r="R520" i="128"/>
  <c r="O504" i="128"/>
  <c r="R521" i="128"/>
  <c r="Q513" i="128"/>
  <c r="R518" i="128"/>
  <c r="H462" i="128"/>
  <c r="H503" i="128" s="1"/>
  <c r="R514" i="128"/>
  <c r="R522" i="128"/>
  <c r="R384" i="128"/>
  <c r="K468" i="128"/>
  <c r="I503" i="128"/>
  <c r="R507" i="128"/>
  <c r="R506" i="128"/>
  <c r="Q509" i="128"/>
  <c r="Q135" i="128"/>
  <c r="Q503" i="128" s="1"/>
  <c r="Q504" i="128"/>
  <c r="R511" i="128"/>
  <c r="R517" i="128"/>
  <c r="R508" i="128"/>
  <c r="R516" i="128"/>
  <c r="R512" i="128"/>
  <c r="P509" i="128"/>
  <c r="P513" i="128"/>
  <c r="M509" i="128"/>
  <c r="P504" i="128"/>
  <c r="L509" i="128"/>
  <c r="R510" i="128"/>
  <c r="M503" i="128"/>
  <c r="N503" i="128"/>
  <c r="N504" i="128"/>
  <c r="M504" i="128"/>
  <c r="M513" i="128"/>
  <c r="R515" i="128"/>
  <c r="L513" i="128"/>
  <c r="R505" i="128"/>
  <c r="L504" i="128"/>
  <c r="U495" i="128"/>
  <c r="U328" i="128"/>
  <c r="U370" i="128" s="1"/>
  <c r="U410" i="128" s="1"/>
  <c r="U454" i="128" s="1"/>
  <c r="T328" i="128"/>
  <c r="T370" i="128" s="1"/>
  <c r="T410" i="128" s="1"/>
  <c r="T454" i="128" s="1"/>
  <c r="R329" i="128"/>
  <c r="R371" i="128" s="1"/>
  <c r="R411" i="128" s="1"/>
  <c r="R455" i="128" s="1"/>
  <c r="R495" i="128"/>
  <c r="R328" i="128"/>
  <c r="R370" i="128" s="1"/>
  <c r="R410" i="128" s="1"/>
  <c r="R454" i="128" s="1"/>
  <c r="R65" i="128"/>
  <c r="R336" i="128"/>
  <c r="R255" i="128"/>
  <c r="R418" i="128"/>
  <c r="R296" i="128"/>
  <c r="K462" i="128"/>
  <c r="K503" i="128" s="1"/>
  <c r="K463" i="128"/>
  <c r="K504" i="128" s="1"/>
  <c r="R424" i="128"/>
  <c r="R428" i="128"/>
  <c r="R135" i="128"/>
  <c r="L95" i="128"/>
  <c r="P95" i="128"/>
  <c r="P503" i="128" s="1"/>
  <c r="R101" i="128"/>
  <c r="R342" i="128"/>
  <c r="R346" i="128"/>
  <c r="R216" i="128"/>
  <c r="R141" i="128"/>
  <c r="R145" i="128"/>
  <c r="R379" i="128"/>
  <c r="R261" i="128"/>
  <c r="R265" i="128"/>
  <c r="R176" i="128"/>
  <c r="R468" i="128"/>
  <c r="R215" i="128"/>
  <c r="R378" i="128"/>
  <c r="L295" i="128"/>
  <c r="R295" i="128" s="1"/>
  <c r="R301" i="128"/>
  <c r="R305" i="128"/>
  <c r="R472" i="128"/>
  <c r="R419" i="128"/>
  <c r="R55" i="128"/>
  <c r="R61" i="128"/>
  <c r="O95" i="128"/>
  <c r="O503" i="128" s="1"/>
  <c r="R16" i="128"/>
  <c r="R21" i="128"/>
  <c r="R25" i="128"/>
  <c r="R337" i="128"/>
  <c r="R221" i="128"/>
  <c r="R225" i="128"/>
  <c r="R136" i="128"/>
  <c r="R388" i="128"/>
  <c r="R256" i="128"/>
  <c r="R175" i="128"/>
  <c r="R181" i="128"/>
  <c r="R185" i="128"/>
  <c r="R56" i="128"/>
  <c r="R462" i="128"/>
  <c r="R463" i="128"/>
  <c r="L15" i="128"/>
  <c r="R15" i="128" s="1"/>
  <c r="R96" i="128"/>
  <c r="R105" i="128"/>
  <c r="K21" i="128"/>
  <c r="K509" i="128" s="1"/>
  <c r="L503" i="128" l="1"/>
  <c r="R509" i="128"/>
  <c r="R513" i="128"/>
  <c r="R504" i="128"/>
  <c r="R95" i="128"/>
  <c r="R503" i="1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PERSONAL</author>
  </authors>
  <commentList>
    <comment ref="P10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sisa 1+1</t>
        </r>
      </text>
    </comment>
  </commentList>
</comments>
</file>

<file path=xl/sharedStrings.xml><?xml version="1.0" encoding="utf-8"?>
<sst xmlns="http://schemas.openxmlformats.org/spreadsheetml/2006/main" count="18562" uniqueCount="102">
  <si>
    <t>BADAN PUSAT STATISTIK</t>
  </si>
  <si>
    <t>DAN</t>
  </si>
  <si>
    <t>LAPORAN LUAS TANAMAN PALAWIJA</t>
  </si>
  <si>
    <t>(Isian Dalam Satuan Hektar Bilangan Bulat)</t>
  </si>
  <si>
    <t>No.</t>
  </si>
  <si>
    <t>URAIAN</t>
  </si>
  <si>
    <t>LAHAN SAWAH</t>
  </si>
  <si>
    <t>LAHAN BUKAN SAWAH</t>
  </si>
  <si>
    <t>Yang Lalu</t>
  </si>
  <si>
    <t>Laporan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</si>
  <si>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</si>
  <si>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</si>
  <si>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</si>
  <si>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</si>
  <si>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</si>
  <si>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</si>
  <si>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</si>
  <si>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</si>
  <si>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</si>
  <si>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</si>
  <si>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</si>
  <si>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</si>
  <si>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JUMLAH JAGUNG</t>
  </si>
  <si>
    <t xml:space="preserve">  JUMLAH KEDELAI</t>
  </si>
  <si>
    <t xml:space="preserve">  TALAS</t>
  </si>
  <si>
    <t xml:space="preserve">  GANYONG</t>
  </si>
  <si>
    <t>SP-PALAWIJA</t>
  </si>
  <si>
    <t xml:space="preserve">Tanaman </t>
  </si>
  <si>
    <t>Akhir Bulan</t>
  </si>
  <si>
    <t>Penen *)</t>
  </si>
  <si>
    <t>Panen</t>
  </si>
  <si>
    <t>Muda **)</t>
  </si>
  <si>
    <t>Panen utk.</t>
  </si>
  <si>
    <t>Hijauan Pakan</t>
  </si>
  <si>
    <t>Ternak ***)</t>
  </si>
  <si>
    <t>Panen *)</t>
  </si>
  <si>
    <t>Puso</t>
  </si>
  <si>
    <t>Tanam</t>
  </si>
  <si>
    <t>Bulan Laporan</t>
  </si>
  <si>
    <t xml:space="preserve">   Keterangan :</t>
  </si>
  <si>
    <t xml:space="preserve">   ***)  Seluruh bagian tanaman jagung (daun, batang dan buah) dipanen/digunakan untuk pakan ternak</t>
  </si>
  <si>
    <t>(13)</t>
  </si>
  <si>
    <t>(14)</t>
  </si>
  <si>
    <t xml:space="preserve"> </t>
  </si>
  <si>
    <t>(15)</t>
  </si>
  <si>
    <t>Januari</t>
  </si>
  <si>
    <t>KEMENTERIAN PERTANIAN</t>
  </si>
  <si>
    <t>PROPINSI             :    J A M B I</t>
  </si>
  <si>
    <t>Tahun    :</t>
  </si>
  <si>
    <t>Bulan     :</t>
  </si>
  <si>
    <t>a. Hibrida</t>
  </si>
  <si>
    <t>b. Komposit</t>
  </si>
  <si>
    <t>c. Lokal</t>
  </si>
  <si>
    <t xml:space="preserve">  UBI KAYU/SINGKONG</t>
  </si>
  <si>
    <t xml:space="preserve">  KACANG TANAH</t>
  </si>
  <si>
    <t xml:space="preserve">  UBI JALAR/KETELA RAMBAT</t>
  </si>
  <si>
    <t xml:space="preserve">  KACANG HIJAU</t>
  </si>
  <si>
    <t xml:space="preserve">  SORGUM/CANTEL</t>
  </si>
  <si>
    <t xml:space="preserve">  GANDUM</t>
  </si>
  <si>
    <t xml:space="preserve">  UMBI LAINNYA</t>
  </si>
  <si>
    <r>
      <t xml:space="preserve">   **)   </t>
    </r>
    <r>
      <rPr>
        <b/>
        <sz val="10"/>
        <rFont val="Times New Roman"/>
        <family val="1"/>
      </rPr>
      <t>Panen Muda</t>
    </r>
    <r>
      <rPr>
        <sz val="10"/>
        <rFont val="Times New Roman"/>
        <family val="1"/>
      </rPr>
      <t xml:space="preserve"> untuk jagung adalah yang tidak menghasilkan pipilan kering; kedele tidak menghasilkan biji kering</t>
    </r>
  </si>
  <si>
    <r>
      <t xml:space="preserve">   *)     </t>
    </r>
    <r>
      <rPr>
        <b/>
        <sz val="10"/>
        <rFont val="Times New Roman"/>
        <family val="1"/>
      </rPr>
      <t>Penen</t>
    </r>
    <r>
      <rPr>
        <sz val="10"/>
        <rFont val="Times New Roman"/>
        <family val="1"/>
      </rPr>
      <t xml:space="preserve"> untuk Jagung adalah yang menghasilkan pipilan kering; untuk kedele biji kering; kacang hijau luas panen dibongkar habis.</t>
    </r>
  </si>
  <si>
    <t>(3-4-5-6+7-8)</t>
  </si>
  <si>
    <t>(10-11-12-13+14-15)</t>
  </si>
  <si>
    <t>Tanaman Akhir</t>
  </si>
  <si>
    <t>Produksi di</t>
  </si>
  <si>
    <t xml:space="preserve">lahan bukan </t>
  </si>
  <si>
    <t>sawah (ton)</t>
  </si>
  <si>
    <t>lahan sawah dan</t>
  </si>
  <si>
    <t>KAB./KOTA         :    TEBO</t>
  </si>
  <si>
    <t>(16)</t>
  </si>
  <si>
    <t>(17)</t>
  </si>
  <si>
    <t>KECAMATAN   :   TEBO ILIR</t>
  </si>
  <si>
    <t>KECAMATAN   :   TEBO ULU</t>
  </si>
  <si>
    <t>KECAMATAN   :   RIMBO ULU</t>
  </si>
  <si>
    <t>KECAMATAN   :   RIMBO ILIR</t>
  </si>
  <si>
    <t>KECAMATAN   :   VII KOTO ILIR</t>
  </si>
  <si>
    <t>KECAMATAN   :   SERAI SERUMPUN</t>
  </si>
  <si>
    <t>KECAMATAN   :   MUARA TABIR</t>
  </si>
  <si>
    <t>KECAMATAN   :    TEBO TENGAH</t>
  </si>
  <si>
    <t>KECAMATAN    :    RIMBO BUJANG</t>
  </si>
  <si>
    <t>KECAMATAN   :  SUMAY</t>
  </si>
  <si>
    <t>KECAMATAN   :  TENGAH ILIR</t>
  </si>
  <si>
    <t xml:space="preserve">KECAMATAN   :   VII KOTO </t>
  </si>
  <si>
    <t xml:space="preserve">   1).  Bantuan Pemerintah</t>
  </si>
  <si>
    <t xml:space="preserve">   2).  Non Bantuan Pemerintah</t>
  </si>
  <si>
    <t xml:space="preserve">  </t>
  </si>
  <si>
    <t>\</t>
  </si>
  <si>
    <t>tertulis 1 bisa panen 0,</t>
  </si>
  <si>
    <t xml:space="preserve"> seharusnya 2 bisa panen 1 ha</t>
  </si>
  <si>
    <t xml:space="preserve">                                                  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</si>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</sst>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/>
    <xf numFmtId="3" fontId="4" fillId="0" borderId="10" xfId="0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7" fillId="0" borderId="28" xfId="0" quotePrefix="1" applyFont="1" applyBorder="1" applyAlignment="1">
      <alignment horizontal="center"/>
    </xf>
    <xf numFmtId="0" fontId="1" fillId="0" borderId="30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Border="1"/>
    <xf numFmtId="0" fontId="1" fillId="0" borderId="34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0" xfId="0" applyFont="1" applyBorder="1"/>
    <xf numFmtId="0" fontId="7" fillId="0" borderId="29" xfId="0" quotePrefix="1" applyFont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3" fontId="6" fillId="0" borderId="57" xfId="0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right"/>
    </xf>
    <xf numFmtId="3" fontId="4" fillId="0" borderId="57" xfId="0" applyNumberFormat="1" applyFont="1" applyBorder="1" applyAlignment="1">
      <alignment horizontal="right" vertical="center"/>
    </xf>
    <xf numFmtId="0" fontId="1" fillId="4" borderId="0" xfId="0" applyFont="1" applyFill="1"/>
    <xf numFmtId="164" fontId="4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/>
    </xf>
    <xf numFmtId="3" fontId="1" fillId="0" borderId="0" xfId="0" applyNumberFormat="1" applyFont="1" applyBorder="1"/>
    <xf numFmtId="3" fontId="1" fillId="0" borderId="26" xfId="0" applyNumberFormat="1" applyFont="1" applyBorder="1"/>
    <xf numFmtId="3" fontId="1" fillId="4" borderId="6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/>
    </xf>
    <xf numFmtId="3" fontId="13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/>
    </xf>
    <xf numFmtId="164" fontId="4" fillId="2" borderId="57" xfId="0" applyNumberFormat="1" applyFont="1" applyFill="1" applyBorder="1" applyAlignment="1">
      <alignment horizontal="right"/>
    </xf>
    <xf numFmtId="164" fontId="4" fillId="0" borderId="57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3" fontId="12" fillId="4" borderId="10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13" fillId="4" borderId="0" xfId="0" applyFont="1" applyFill="1"/>
    <xf numFmtId="3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5" borderId="0" xfId="0" applyFont="1" applyFill="1"/>
    <xf numFmtId="164" fontId="6" fillId="5" borderId="6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5" borderId="0" xfId="0" applyFont="1" applyFill="1"/>
    <xf numFmtId="164" fontId="4" fillId="5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164" fontId="4" fillId="6" borderId="10" xfId="0" applyNumberFormat="1" applyFont="1" applyFill="1" applyBorder="1" applyAlignment="1">
      <alignment horizontal="right" vertical="center"/>
    </xf>
    <xf numFmtId="164" fontId="4" fillId="6" borderId="6" xfId="0" applyNumberFormat="1" applyFont="1" applyFill="1" applyBorder="1" applyAlignment="1">
      <alignment horizontal="right" vertical="center"/>
    </xf>
    <xf numFmtId="0" fontId="1" fillId="6" borderId="0" xfId="0" applyFont="1" applyFill="1"/>
    <xf numFmtId="3" fontId="4" fillId="6" borderId="6" xfId="0" applyNumberFormat="1" applyFont="1" applyFill="1" applyBorder="1" applyAlignment="1">
      <alignment horizontal="right" vertical="center"/>
    </xf>
    <xf numFmtId="3" fontId="4" fillId="6" borderId="10" xfId="0" applyNumberFormat="1" applyFont="1" applyFill="1" applyBorder="1" applyAlignment="1">
      <alignment horizontal="right" vertical="center"/>
    </xf>
    <xf numFmtId="0" fontId="13" fillId="6" borderId="0" xfId="0" applyFont="1" applyFill="1"/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22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4" fillId="4" borderId="10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164" fontId="4" fillId="4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1" fillId="6" borderId="2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1" fillId="6" borderId="6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2" fillId="6" borderId="6" xfId="0" applyNumberFormat="1" applyFont="1" applyFill="1" applyBorder="1" applyAlignment="1">
      <alignment horizontal="right" vertical="center"/>
    </xf>
    <xf numFmtId="3" fontId="13" fillId="6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6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/>
    </xf>
    <xf numFmtId="3" fontId="4" fillId="5" borderId="1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1" fillId="5" borderId="6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6" fillId="5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6" borderId="10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16" fillId="0" borderId="6" xfId="0" applyNumberFormat="1" applyFont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3" fontId="11" fillId="4" borderId="10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/>
    </xf>
    <xf numFmtId="3" fontId="11" fillId="4" borderId="6" xfId="0" applyNumberFormat="1" applyFont="1" applyFill="1" applyBorder="1" applyAlignment="1">
      <alignment horizontal="right" vertical="center"/>
    </xf>
    <xf numFmtId="3" fontId="18" fillId="4" borderId="6" xfId="0" applyNumberFormat="1" applyFont="1" applyFill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 vertical="center"/>
    </xf>
    <xf numFmtId="3" fontId="18" fillId="4" borderId="6" xfId="0" applyNumberFormat="1" applyFont="1" applyFill="1" applyBorder="1" applyAlignment="1">
      <alignment horizontal="right"/>
    </xf>
    <xf numFmtId="3" fontId="11" fillId="0" borderId="57" xfId="0" applyNumberFormat="1" applyFont="1" applyBorder="1" applyAlignment="1">
      <alignment horizontal="right" vertical="center"/>
    </xf>
    <xf numFmtId="3" fontId="11" fillId="2" borderId="57" xfId="0" applyNumberFormat="1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/>
    </xf>
    <xf numFmtId="3" fontId="6" fillId="2" borderId="57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/>
    </xf>
    <xf numFmtId="3" fontId="17" fillId="4" borderId="10" xfId="0" applyNumberFormat="1" applyFont="1" applyFill="1" applyBorder="1" applyAlignment="1">
      <alignment horizontal="right" vertical="center"/>
    </xf>
    <xf numFmtId="3" fontId="17" fillId="4" borderId="6" xfId="0" applyNumberFormat="1" applyFont="1" applyFill="1" applyBorder="1" applyAlignment="1">
      <alignment horizontal="right"/>
    </xf>
    <xf numFmtId="3" fontId="19" fillId="4" borderId="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3" fontId="11" fillId="6" borderId="6" xfId="0" applyNumberFormat="1" applyFont="1" applyFill="1" applyBorder="1" applyAlignment="1">
      <alignment horizontal="right"/>
    </xf>
    <xf numFmtId="3" fontId="4" fillId="4" borderId="10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18" fillId="6" borderId="6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164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right"/>
    </xf>
    <xf numFmtId="3" fontId="1" fillId="0" borderId="62" xfId="0" applyNumberFormat="1" applyFont="1" applyBorder="1" applyAlignment="1">
      <alignment horizontal="right" vertical="center"/>
    </xf>
    <xf numFmtId="3" fontId="1" fillId="0" borderId="63" xfId="0" applyNumberFormat="1" applyFont="1" applyBorder="1" applyAlignment="1">
      <alignment horizontal="right" vertical="center"/>
    </xf>
    <xf numFmtId="3" fontId="1" fillId="0" borderId="64" xfId="0" applyNumberFormat="1" applyFont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2" xfId="0" quotePrefix="1" applyFont="1" applyBorder="1" applyAlignment="1">
      <alignment horizontal="center"/>
    </xf>
    <xf numFmtId="0" fontId="7" fillId="0" borderId="43" xfId="0" quotePrefix="1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4" fillId="0" borderId="62" xfId="0" applyNumberFormat="1" applyFont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4" fillId="0" borderId="65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3" fontId="10" fillId="3" borderId="65" xfId="0" applyNumberFormat="1" applyFont="1" applyFill="1" applyBorder="1" applyAlignment="1">
      <alignment horizontal="right" vertical="center"/>
    </xf>
    <xf numFmtId="3" fontId="10" fillId="3" borderId="66" xfId="0" applyNumberFormat="1" applyFont="1" applyFill="1" applyBorder="1" applyAlignment="1">
      <alignment horizontal="right" vertical="center"/>
    </xf>
    <xf numFmtId="3" fontId="10" fillId="3" borderId="61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/>
    </xf>
    <xf numFmtId="3" fontId="4" fillId="0" borderId="63" xfId="0" applyNumberFormat="1" applyFont="1" applyFill="1" applyBorder="1" applyAlignment="1">
      <alignment horizontal="right"/>
    </xf>
    <xf numFmtId="3" fontId="4" fillId="0" borderId="64" xfId="0" applyNumberFormat="1" applyFont="1" applyFill="1" applyBorder="1" applyAlignment="1">
      <alignment horizontal="right"/>
    </xf>
    <xf numFmtId="3" fontId="10" fillId="3" borderId="62" xfId="0" applyNumberFormat="1" applyFont="1" applyFill="1" applyBorder="1" applyAlignment="1">
      <alignment horizontal="right"/>
    </xf>
    <xf numFmtId="3" fontId="10" fillId="3" borderId="63" xfId="0" applyNumberFormat="1" applyFont="1" applyFill="1" applyBorder="1" applyAlignment="1">
      <alignment horizontal="right"/>
    </xf>
    <xf numFmtId="3" fontId="10" fillId="3" borderId="64" xfId="0" applyNumberFormat="1" applyFont="1" applyFill="1" applyBorder="1" applyAlignment="1">
      <alignment horizontal="right"/>
    </xf>
    <xf numFmtId="3" fontId="10" fillId="3" borderId="62" xfId="0" applyNumberFormat="1" applyFont="1" applyFill="1" applyBorder="1" applyAlignment="1">
      <alignment horizontal="right" vertical="center"/>
    </xf>
    <xf numFmtId="3" fontId="10" fillId="3" borderId="63" xfId="0" applyNumberFormat="1" applyFont="1" applyFill="1" applyBorder="1" applyAlignment="1">
      <alignment horizontal="right" vertical="center"/>
    </xf>
    <xf numFmtId="3" fontId="10" fillId="3" borderId="64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63" xfId="0" applyNumberFormat="1" applyFont="1" applyBorder="1" applyAlignment="1">
      <alignment horizontal="center" vertical="center"/>
    </xf>
    <xf numFmtId="3" fontId="1" fillId="0" borderId="64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2" fontId="6" fillId="0" borderId="62" xfId="0" applyNumberFormat="1" applyFont="1" applyBorder="1" applyAlignment="1">
      <alignment horizontal="right" vertical="center"/>
    </xf>
    <xf numFmtId="2" fontId="6" fillId="0" borderId="63" xfId="0" applyNumberFormat="1" applyFont="1" applyBorder="1" applyAlignment="1">
      <alignment horizontal="right" vertical="center"/>
    </xf>
    <xf numFmtId="2" fontId="6" fillId="0" borderId="64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59" xfId="0" applyNumberFormat="1" applyFont="1" applyBorder="1" applyAlignment="1">
      <alignment horizontal="right" vertical="center"/>
    </xf>
    <xf numFmtId="3" fontId="4" fillId="0" borderId="60" xfId="0" applyNumberFormat="1" applyFont="1" applyBorder="1" applyAlignment="1">
      <alignment horizontal="right" vertical="center"/>
    </xf>
    <xf numFmtId="3" fontId="10" fillId="3" borderId="58" xfId="0" applyNumberFormat="1" applyFont="1" applyFill="1" applyBorder="1" applyAlignment="1">
      <alignment horizontal="right" vertical="center"/>
    </xf>
    <xf numFmtId="3" fontId="10" fillId="3" borderId="59" xfId="0" applyNumberFormat="1" applyFont="1" applyFill="1" applyBorder="1" applyAlignment="1">
      <alignment horizontal="right" vertical="center"/>
    </xf>
    <xf numFmtId="3" fontId="10" fillId="3" borderId="60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3" xfId="0" applyBorder="1"/>
    <xf numFmtId="0" fontId="7" fillId="0" borderId="2" xfId="0" quotePrefix="1" applyFont="1" applyBorder="1" applyAlignment="1">
      <alignment horizontal="center"/>
    </xf>
    <xf numFmtId="1" fontId="6" fillId="0" borderId="62" xfId="0" applyNumberFormat="1" applyFont="1" applyBorder="1" applyAlignment="1">
      <alignment horizontal="right" vertical="center"/>
    </xf>
    <xf numFmtId="1" fontId="6" fillId="0" borderId="63" xfId="0" applyNumberFormat="1" applyFont="1" applyBorder="1" applyAlignment="1">
      <alignment horizontal="right" vertical="center"/>
    </xf>
    <xf numFmtId="1" fontId="6" fillId="0" borderId="64" xfId="0" applyNumberFormat="1" applyFont="1" applyBorder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2" xfId="0" applyNumberFormat="1" applyFont="1" applyBorder="1" applyAlignment="1">
      <alignment horizontal="right" vertical="center"/>
    </xf>
    <xf numFmtId="164" fontId="6" fillId="0" borderId="63" xfId="0" applyNumberFormat="1" applyFont="1" applyBorder="1" applyAlignment="1">
      <alignment horizontal="right" vertical="center"/>
    </xf>
    <xf numFmtId="164" fontId="6" fillId="0" borderId="64" xfId="0" applyNumberFormat="1" applyFont="1" applyBorder="1" applyAlignment="1">
      <alignment horizontal="right" vertical="center"/>
    </xf>
    <xf numFmtId="3" fontId="1" fillId="0" borderId="62" xfId="0" applyNumberFormat="1" applyFont="1" applyBorder="1" applyAlignment="1">
      <alignment vertical="center"/>
    </xf>
    <xf numFmtId="3" fontId="1" fillId="0" borderId="63" xfId="0" applyNumberFormat="1" applyFont="1" applyBorder="1" applyAlignment="1">
      <alignment vertical="center"/>
    </xf>
    <xf numFmtId="3" fontId="1" fillId="0" borderId="64" xfId="0" applyNumberFormat="1" applyFont="1" applyBorder="1" applyAlignment="1">
      <alignment vertical="center"/>
    </xf>
    <xf numFmtId="3" fontId="4" fillId="0" borderId="65" xfId="0" applyNumberFormat="1" applyFont="1" applyBorder="1" applyAlignment="1">
      <alignment vertical="center"/>
    </xf>
    <xf numFmtId="3" fontId="4" fillId="0" borderId="66" xfId="0" applyNumberFormat="1" applyFont="1" applyBorder="1" applyAlignment="1">
      <alignment vertical="center"/>
    </xf>
    <xf numFmtId="3" fontId="4" fillId="0" borderId="61" xfId="0" applyNumberFormat="1" applyFont="1" applyBorder="1" applyAlignment="1">
      <alignment vertical="center"/>
    </xf>
    <xf numFmtId="3" fontId="4" fillId="0" borderId="62" xfId="0" applyNumberFormat="1" applyFont="1" applyFill="1" applyBorder="1" applyAlignment="1"/>
    <xf numFmtId="3" fontId="4" fillId="0" borderId="63" xfId="0" applyNumberFormat="1" applyFont="1" applyFill="1" applyBorder="1" applyAlignment="1"/>
    <xf numFmtId="3" fontId="4" fillId="0" borderId="64" xfId="0" applyNumberFormat="1" applyFont="1" applyFill="1" applyBorder="1" applyAlignment="1"/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164" fontId="10" fillId="3" borderId="65" xfId="0" applyNumberFormat="1" applyFont="1" applyFill="1" applyBorder="1" applyAlignment="1">
      <alignment horizontal="right" vertical="center"/>
    </xf>
    <xf numFmtId="164" fontId="10" fillId="3" borderId="66" xfId="0" applyNumberFormat="1" applyFont="1" applyFill="1" applyBorder="1" applyAlignment="1">
      <alignment horizontal="right" vertical="center"/>
    </xf>
    <xf numFmtId="164" fontId="10" fillId="3" borderId="61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/>
    </xf>
    <xf numFmtId="164" fontId="10" fillId="3" borderId="63" xfId="0" applyNumberFormat="1" applyFont="1" applyFill="1" applyBorder="1" applyAlignment="1">
      <alignment horizontal="right"/>
    </xf>
    <xf numFmtId="164" fontId="10" fillId="3" borderId="64" xfId="0" applyNumberFormat="1" applyFont="1" applyFill="1" applyBorder="1" applyAlignment="1">
      <alignment horizontal="right"/>
    </xf>
    <xf numFmtId="164" fontId="10" fillId="3" borderId="62" xfId="0" applyNumberFormat="1" applyFont="1" applyFill="1" applyBorder="1" applyAlignment="1">
      <alignment horizontal="right" vertical="center"/>
    </xf>
    <xf numFmtId="164" fontId="10" fillId="3" borderId="63" xfId="0" applyNumberFormat="1" applyFont="1" applyFill="1" applyBorder="1" applyAlignment="1">
      <alignment horizontal="right" vertical="center"/>
    </xf>
    <xf numFmtId="164" fontId="10" fillId="3" borderId="64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/>
    </xf>
    <xf numFmtId="0" fontId="7" fillId="0" borderId="44" xfId="0" quotePrefix="1" applyFont="1" applyBorder="1" applyAlignment="1">
      <alignment horizontal="center"/>
    </xf>
    <xf numFmtId="164" fontId="10" fillId="3" borderId="67" xfId="0" applyNumberFormat="1" applyFont="1" applyFill="1" applyBorder="1" applyAlignment="1">
      <alignment horizontal="right" vertical="center"/>
    </xf>
    <xf numFmtId="164" fontId="10" fillId="3" borderId="68" xfId="0" applyNumberFormat="1" applyFont="1" applyFill="1" applyBorder="1" applyAlignment="1">
      <alignment horizontal="right" vertical="center"/>
    </xf>
    <xf numFmtId="164" fontId="10" fillId="3" borderId="69" xfId="0" applyNumberFormat="1" applyFont="1" applyFill="1" applyBorder="1" applyAlignment="1">
      <alignment horizontal="right" vertical="center"/>
    </xf>
    <xf numFmtId="164" fontId="4" fillId="0" borderId="62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4" fillId="0" borderId="64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164" fontId="10" fillId="3" borderId="58" xfId="0" applyNumberFormat="1" applyFont="1" applyFill="1" applyBorder="1" applyAlignment="1">
      <alignment horizontal="right" vertical="center"/>
    </xf>
    <xf numFmtId="164" fontId="10" fillId="3" borderId="59" xfId="0" applyNumberFormat="1" applyFont="1" applyFill="1" applyBorder="1" applyAlignment="1">
      <alignment horizontal="right" vertical="center"/>
    </xf>
    <xf numFmtId="164" fontId="10" fillId="3" borderId="60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1" fillId="4" borderId="23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3" fontId="11" fillId="4" borderId="65" xfId="0" applyNumberFormat="1" applyFont="1" applyFill="1" applyBorder="1" applyAlignment="1">
      <alignment vertical="center"/>
    </xf>
    <xf numFmtId="3" fontId="11" fillId="4" borderId="66" xfId="0" applyNumberFormat="1" applyFont="1" applyFill="1" applyBorder="1" applyAlignment="1">
      <alignment vertical="center"/>
    </xf>
    <xf numFmtId="3" fontId="11" fillId="4" borderId="61" xfId="0" applyNumberFormat="1" applyFont="1" applyFill="1" applyBorder="1" applyAlignment="1">
      <alignment vertical="center"/>
    </xf>
    <xf numFmtId="3" fontId="11" fillId="4" borderId="62" xfId="0" applyNumberFormat="1" applyFont="1" applyFill="1" applyBorder="1" applyAlignment="1">
      <alignment horizontal="right" vertical="center"/>
    </xf>
    <xf numFmtId="3" fontId="11" fillId="4" borderId="63" xfId="0" applyNumberFormat="1" applyFont="1" applyFill="1" applyBorder="1" applyAlignment="1">
      <alignment horizontal="right" vertical="center"/>
    </xf>
    <xf numFmtId="3" fontId="11" fillId="4" borderId="64" xfId="0" applyNumberFormat="1" applyFont="1" applyFill="1" applyBorder="1" applyAlignment="1">
      <alignment horizontal="right" vertical="center"/>
    </xf>
    <xf numFmtId="3" fontId="11" fillId="4" borderId="62" xfId="0" applyNumberFormat="1" applyFont="1" applyFill="1" applyBorder="1" applyAlignment="1"/>
    <xf numFmtId="3" fontId="11" fillId="4" borderId="63" xfId="0" applyNumberFormat="1" applyFont="1" applyFill="1" applyBorder="1" applyAlignment="1"/>
    <xf numFmtId="3" fontId="11" fillId="4" borderId="64" xfId="0" applyNumberFormat="1" applyFont="1" applyFill="1" applyBorder="1" applyAlignment="1"/>
    <xf numFmtId="3" fontId="18" fillId="4" borderId="62" xfId="0" applyNumberFormat="1" applyFont="1" applyFill="1" applyBorder="1" applyAlignment="1">
      <alignment vertical="center"/>
    </xf>
    <xf numFmtId="3" fontId="18" fillId="4" borderId="63" xfId="0" applyNumberFormat="1" applyFont="1" applyFill="1" applyBorder="1" applyAlignment="1">
      <alignment vertical="center"/>
    </xf>
    <xf numFmtId="3" fontId="18" fillId="4" borderId="64" xfId="0" applyNumberFormat="1" applyFont="1" applyFill="1" applyBorder="1" applyAlignment="1">
      <alignment vertical="center"/>
    </xf>
    <xf numFmtId="3" fontId="11" fillId="4" borderId="62" xfId="0" applyNumberFormat="1" applyFont="1" applyFill="1" applyBorder="1" applyAlignment="1">
      <alignment horizontal="right"/>
    </xf>
    <xf numFmtId="3" fontId="11" fillId="4" borderId="63" xfId="0" applyNumberFormat="1" applyFont="1" applyFill="1" applyBorder="1" applyAlignment="1">
      <alignment horizontal="right"/>
    </xf>
    <xf numFmtId="3" fontId="11" fillId="4" borderId="64" xfId="0" applyNumberFormat="1" applyFont="1" applyFill="1" applyBorder="1" applyAlignment="1">
      <alignment horizontal="right"/>
    </xf>
    <xf numFmtId="3" fontId="18" fillId="4" borderId="62" xfId="0" applyNumberFormat="1" applyFont="1" applyFill="1" applyBorder="1" applyAlignment="1">
      <alignment horizontal="right" vertical="center"/>
    </xf>
    <xf numFmtId="3" fontId="18" fillId="4" borderId="63" xfId="0" applyNumberFormat="1" applyFont="1" applyFill="1" applyBorder="1" applyAlignment="1">
      <alignment horizontal="right" vertical="center"/>
    </xf>
    <xf numFmtId="3" fontId="18" fillId="4" borderId="64" xfId="0" applyNumberFormat="1" applyFont="1" applyFill="1" applyBorder="1" applyAlignment="1">
      <alignment horizontal="right" vertical="center"/>
    </xf>
    <xf numFmtId="3" fontId="11" fillId="0" borderId="62" xfId="0" applyNumberFormat="1" applyFont="1" applyBorder="1" applyAlignment="1">
      <alignment horizontal="right" vertical="center"/>
    </xf>
    <xf numFmtId="3" fontId="11" fillId="0" borderId="63" xfId="0" applyNumberFormat="1" applyFont="1" applyBorder="1" applyAlignment="1">
      <alignment horizontal="right" vertical="center"/>
    </xf>
    <xf numFmtId="3" fontId="11" fillId="0" borderId="64" xfId="0" applyNumberFormat="1" applyFont="1" applyBorder="1" applyAlignment="1">
      <alignment horizontal="right" vertical="center"/>
    </xf>
    <xf numFmtId="3" fontId="11" fillId="0" borderId="58" xfId="0" applyNumberFormat="1" applyFont="1" applyBorder="1" applyAlignment="1">
      <alignment horizontal="right" vertical="center"/>
    </xf>
    <xf numFmtId="3" fontId="11" fillId="0" borderId="59" xfId="0" applyNumberFormat="1" applyFont="1" applyBorder="1" applyAlignment="1">
      <alignment horizontal="right" vertical="center"/>
    </xf>
    <xf numFmtId="3" fontId="11" fillId="0" borderId="60" xfId="0" applyNumberFormat="1" applyFont="1" applyBorder="1" applyAlignment="1">
      <alignment horizontal="right" vertical="center"/>
    </xf>
    <xf numFmtId="3" fontId="4" fillId="4" borderId="65" xfId="0" applyNumberFormat="1" applyFont="1" applyFill="1" applyBorder="1" applyAlignment="1">
      <alignment vertical="center"/>
    </xf>
    <xf numFmtId="3" fontId="4" fillId="4" borderId="66" xfId="0" applyNumberFormat="1" applyFont="1" applyFill="1" applyBorder="1" applyAlignment="1">
      <alignment vertical="center"/>
    </xf>
    <xf numFmtId="3" fontId="4" fillId="4" borderId="61" xfId="0" applyNumberFormat="1" applyFont="1" applyFill="1" applyBorder="1" applyAlignment="1">
      <alignment vertical="center"/>
    </xf>
    <xf numFmtId="3" fontId="4" fillId="4" borderId="62" xfId="0" applyNumberFormat="1" applyFont="1" applyFill="1" applyBorder="1" applyAlignment="1">
      <alignment horizontal="right" vertical="center"/>
    </xf>
    <xf numFmtId="3" fontId="4" fillId="4" borderId="63" xfId="0" applyNumberFormat="1" applyFont="1" applyFill="1" applyBorder="1" applyAlignment="1">
      <alignment horizontal="right" vertical="center"/>
    </xf>
    <xf numFmtId="3" fontId="4" fillId="4" borderId="64" xfId="0" applyNumberFormat="1" applyFont="1" applyFill="1" applyBorder="1" applyAlignment="1">
      <alignment horizontal="right" vertical="center"/>
    </xf>
    <xf numFmtId="3" fontId="4" fillId="4" borderId="62" xfId="0" applyNumberFormat="1" applyFont="1" applyFill="1" applyBorder="1" applyAlignment="1"/>
    <xf numFmtId="3" fontId="4" fillId="4" borderId="63" xfId="0" applyNumberFormat="1" applyFont="1" applyFill="1" applyBorder="1" applyAlignment="1"/>
    <xf numFmtId="3" fontId="4" fillId="4" borderId="64" xfId="0" applyNumberFormat="1" applyFont="1" applyFill="1" applyBorder="1" applyAlignment="1"/>
    <xf numFmtId="3" fontId="1" fillId="4" borderId="62" xfId="0" applyNumberFormat="1" applyFont="1" applyFill="1" applyBorder="1" applyAlignment="1">
      <alignment vertical="center"/>
    </xf>
    <xf numFmtId="3" fontId="1" fillId="4" borderId="63" xfId="0" applyNumberFormat="1" applyFont="1" applyFill="1" applyBorder="1" applyAlignment="1">
      <alignment vertical="center"/>
    </xf>
    <xf numFmtId="3" fontId="1" fillId="4" borderId="64" xfId="0" applyNumberFormat="1" applyFont="1" applyFill="1" applyBorder="1" applyAlignment="1">
      <alignment vertical="center"/>
    </xf>
    <xf numFmtId="3" fontId="4" fillId="4" borderId="62" xfId="0" applyNumberFormat="1" applyFont="1" applyFill="1" applyBorder="1" applyAlignment="1">
      <alignment horizontal="right"/>
    </xf>
    <xf numFmtId="3" fontId="4" fillId="4" borderId="63" xfId="0" applyNumberFormat="1" applyFont="1" applyFill="1" applyBorder="1" applyAlignment="1">
      <alignment horizontal="right"/>
    </xf>
    <xf numFmtId="3" fontId="4" fillId="4" borderId="64" xfId="0" applyNumberFormat="1" applyFont="1" applyFill="1" applyBorder="1" applyAlignment="1">
      <alignment horizontal="right"/>
    </xf>
    <xf numFmtId="3" fontId="1" fillId="4" borderId="62" xfId="0" applyNumberFormat="1" applyFont="1" applyFill="1" applyBorder="1" applyAlignment="1">
      <alignment horizontal="right" vertical="center"/>
    </xf>
    <xf numFmtId="3" fontId="1" fillId="4" borderId="63" xfId="0" applyNumberFormat="1" applyFont="1" applyFill="1" applyBorder="1" applyAlignment="1">
      <alignment horizontal="right" vertical="center"/>
    </xf>
    <xf numFmtId="3" fontId="1" fillId="4" borderId="6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526"/>
  <sheetViews>
    <sheetView view="pageBreakPreview" topLeftCell="A213" zoomScale="80" zoomScaleNormal="80" zoomScaleSheetLayoutView="80" workbookViewId="0">
      <pane xSplit="2" topLeftCell="C1" activePane="topRight" state="frozen"/>
      <selection pane="topRight" activeCell="V508" sqref="V50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21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5.5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ht="12.75" customHeight="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74"/>
    </row>
    <row r="6" spans="1:21" ht="13.5" customHeight="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2</v>
      </c>
      <c r="L7" s="479"/>
      <c r="M7" s="5"/>
      <c r="N7" s="5"/>
      <c r="O7" s="5"/>
      <c r="Q7" s="1" t="str">
        <f>+Q87:U87</f>
        <v>Bulan     :</v>
      </c>
      <c r="R7" s="481" t="s">
        <v>45</v>
      </c>
      <c r="S7" s="482"/>
      <c r="T7" s="4">
        <v>0</v>
      </c>
      <c r="U7" s="4">
        <v>1</v>
      </c>
    </row>
    <row r="8" spans="1:21" ht="12.75" customHeight="1" thickBot="1" x14ac:dyDescent="0.25">
      <c r="A8" s="45" t="s">
        <v>72</v>
      </c>
      <c r="B8" s="45"/>
      <c r="C8" s="4">
        <v>0</v>
      </c>
      <c r="D8" s="4">
        <v>1</v>
      </c>
      <c r="E8" s="4">
        <v>0</v>
      </c>
      <c r="K8" s="480"/>
      <c r="L8" s="480"/>
      <c r="M8" s="5"/>
      <c r="N8" s="5"/>
      <c r="O8" s="5"/>
      <c r="Q8" s="1" t="str">
        <f>+Q88:U88</f>
        <v>Tahun    :</v>
      </c>
      <c r="R8" s="544">
        <v>2019</v>
      </c>
      <c r="S8" s="545"/>
      <c r="T8" s="21">
        <v>1</v>
      </c>
      <c r="U8" s="21">
        <v>9</v>
      </c>
    </row>
    <row r="9" spans="1:21" ht="12.7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78"/>
      <c r="G10" s="78" t="s">
        <v>30</v>
      </c>
      <c r="H10" s="78" t="s">
        <v>32</v>
      </c>
      <c r="I10" s="78"/>
      <c r="J10" s="78"/>
      <c r="K10" s="78" t="s">
        <v>43</v>
      </c>
      <c r="L10" s="78" t="s">
        <v>27</v>
      </c>
      <c r="M10" s="78"/>
      <c r="N10" s="78" t="s">
        <v>30</v>
      </c>
      <c r="O10" s="78" t="s">
        <v>32</v>
      </c>
      <c r="P10" s="78"/>
      <c r="Q10" s="78"/>
      <c r="R10" s="78" t="s">
        <v>64</v>
      </c>
      <c r="S10" s="492" t="s">
        <v>68</v>
      </c>
      <c r="T10" s="493"/>
      <c r="U10" s="494"/>
    </row>
    <row r="11" spans="1:21" ht="11.25" customHeight="1" x14ac:dyDescent="0.2">
      <c r="A11" s="473"/>
      <c r="B11" s="473"/>
      <c r="C11" s="492" t="s">
        <v>28</v>
      </c>
      <c r="D11" s="493"/>
      <c r="E11" s="494"/>
      <c r="F11" s="76" t="s">
        <v>29</v>
      </c>
      <c r="G11" s="76" t="s">
        <v>31</v>
      </c>
      <c r="H11" s="76" t="s">
        <v>33</v>
      </c>
      <c r="I11" s="76" t="s">
        <v>37</v>
      </c>
      <c r="J11" s="76" t="s">
        <v>36</v>
      </c>
      <c r="K11" s="76" t="s">
        <v>28</v>
      </c>
      <c r="L11" s="76" t="s">
        <v>28</v>
      </c>
      <c r="M11" s="76" t="s">
        <v>35</v>
      </c>
      <c r="N11" s="76" t="s">
        <v>31</v>
      </c>
      <c r="O11" s="76" t="s">
        <v>33</v>
      </c>
      <c r="P11" s="76" t="s">
        <v>37</v>
      </c>
      <c r="Q11" s="76" t="s">
        <v>36</v>
      </c>
      <c r="R11" s="76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72"/>
      <c r="G12" s="72"/>
      <c r="H12" s="72" t="s">
        <v>34</v>
      </c>
      <c r="I12" s="72"/>
      <c r="J12" s="72"/>
      <c r="K12" s="72" t="s">
        <v>9</v>
      </c>
      <c r="L12" s="72" t="s">
        <v>8</v>
      </c>
      <c r="M12" s="72"/>
      <c r="N12" s="72"/>
      <c r="O12" s="72" t="s">
        <v>34</v>
      </c>
      <c r="P12" s="72"/>
      <c r="Q12" s="72"/>
      <c r="R12" s="20" t="s">
        <v>63</v>
      </c>
      <c r="S12" s="492" t="s">
        <v>67</v>
      </c>
      <c r="T12" s="493"/>
      <c r="U12" s="494"/>
    </row>
    <row r="13" spans="1:21" ht="15.95" customHeight="1" x14ac:dyDescent="0.2">
      <c r="A13" s="474"/>
      <c r="B13" s="474"/>
      <c r="C13" s="495"/>
      <c r="D13" s="496"/>
      <c r="E13" s="497"/>
      <c r="F13" s="76"/>
      <c r="G13" s="76"/>
      <c r="H13" s="76"/>
      <c r="I13" s="76"/>
      <c r="J13" s="76"/>
      <c r="K13" s="76" t="s">
        <v>62</v>
      </c>
      <c r="L13" s="76"/>
      <c r="M13" s="76"/>
      <c r="N13" s="76"/>
      <c r="O13" s="76"/>
      <c r="P13" s="76"/>
      <c r="Q13" s="76"/>
      <c r="R13" s="76"/>
      <c r="S13" s="498"/>
      <c r="T13" s="499"/>
      <c r="U13" s="500"/>
    </row>
    <row r="14" spans="1:21" s="8" customFormat="1" ht="15.95" customHeight="1" x14ac:dyDescent="0.2">
      <c r="A14" s="77" t="s">
        <v>10</v>
      </c>
      <c r="B14" s="77" t="s">
        <v>11</v>
      </c>
      <c r="C14" s="501" t="s">
        <v>12</v>
      </c>
      <c r="D14" s="502"/>
      <c r="E14" s="503"/>
      <c r="F14" s="77" t="s">
        <v>13</v>
      </c>
      <c r="G14" s="77" t="s">
        <v>14</v>
      </c>
      <c r="H14" s="77" t="s">
        <v>15</v>
      </c>
      <c r="I14" s="77" t="s">
        <v>16</v>
      </c>
      <c r="J14" s="77" t="s">
        <v>17</v>
      </c>
      <c r="K14" s="77" t="s">
        <v>18</v>
      </c>
      <c r="L14" s="77" t="s">
        <v>19</v>
      </c>
      <c r="M14" s="77" t="s">
        <v>20</v>
      </c>
      <c r="N14" s="77" t="s">
        <v>21</v>
      </c>
      <c r="O14" s="77" t="s">
        <v>41</v>
      </c>
      <c r="P14" s="77" t="s">
        <v>42</v>
      </c>
      <c r="Q14" s="77" t="s">
        <v>44</v>
      </c>
      <c r="R14" s="77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24">
        <f t="shared" ref="F15:J15" si="0">SUM(F16,F19,F20)</f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>SUM(C15-F15-G15-H15+I15-J15)</f>
        <v>0</v>
      </c>
      <c r="L15" s="24">
        <f t="shared" ref="L15:Q15" si="1">SUM(L16,L19,L20)</f>
        <v>15</v>
      </c>
      <c r="M15" s="24">
        <f t="shared" si="1"/>
        <v>7</v>
      </c>
      <c r="N15" s="24">
        <f t="shared" si="1"/>
        <v>0</v>
      </c>
      <c r="O15" s="24">
        <f t="shared" si="1"/>
        <v>0</v>
      </c>
      <c r="P15" s="24">
        <f t="shared" si="1"/>
        <v>0</v>
      </c>
      <c r="Q15" s="24">
        <f t="shared" si="1"/>
        <v>0</v>
      </c>
      <c r="R15" s="24">
        <f>SUM(L15-M15-N15-O15+P15-Q15)</f>
        <v>8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92">
        <f t="shared" ref="K16:K20" si="4">SUM(C16-F16-G16-H16+I16-J16)</f>
        <v>0</v>
      </c>
      <c r="L16" s="82">
        <f t="shared" ref="L16:O16" si="5">SUM(L17:L18)</f>
        <v>15</v>
      </c>
      <c r="M16" s="82">
        <f t="shared" si="5"/>
        <v>7</v>
      </c>
      <c r="N16" s="82">
        <f t="shared" si="5"/>
        <v>0</v>
      </c>
      <c r="O16" s="82">
        <f t="shared" si="5"/>
        <v>0</v>
      </c>
      <c r="P16" s="82">
        <f>SUM(P17:P18)</f>
        <v>0</v>
      </c>
      <c r="Q16" s="82">
        <f t="shared" ref="Q16" si="6">SUM(Q17:Q18)</f>
        <v>0</v>
      </c>
      <c r="R16" s="84">
        <f t="shared" ref="R16:R24" si="7">SUM(L16-M16-N16-O16+P16-Q16)</f>
        <v>8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91">
        <v>0</v>
      </c>
      <c r="G17" s="91">
        <v>0</v>
      </c>
      <c r="H17" s="91">
        <v>0</v>
      </c>
      <c r="I17" s="69">
        <v>0</v>
      </c>
      <c r="J17" s="69">
        <v>0</v>
      </c>
      <c r="K17" s="92">
        <f t="shared" si="4"/>
        <v>0</v>
      </c>
      <c r="L17" s="83">
        <v>15</v>
      </c>
      <c r="M17" s="83">
        <v>7</v>
      </c>
      <c r="N17" s="83">
        <v>0</v>
      </c>
      <c r="O17" s="83">
        <v>0</v>
      </c>
      <c r="P17" s="83">
        <v>0</v>
      </c>
      <c r="Q17" s="83">
        <v>0</v>
      </c>
      <c r="R17" s="84">
        <f t="shared" si="7"/>
        <v>8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91">
        <v>0</v>
      </c>
      <c r="G18" s="91">
        <v>0</v>
      </c>
      <c r="H18" s="91">
        <v>0</v>
      </c>
      <c r="I18" s="69">
        <v>0</v>
      </c>
      <c r="J18" s="69">
        <v>0</v>
      </c>
      <c r="K18" s="92">
        <f t="shared" si="4"/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4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92">
        <f t="shared" si="4"/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92">
        <f t="shared" si="4"/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47">
        <f t="shared" ref="C21" si="8">SUM(C22:C23)</f>
        <v>32</v>
      </c>
      <c r="D21" s="548"/>
      <c r="E21" s="549"/>
      <c r="F21" s="64">
        <f t="shared" ref="F21:G21" si="9">SUM(F22:F23)</f>
        <v>22</v>
      </c>
      <c r="G21" s="84">
        <f t="shared" si="9"/>
        <v>0</v>
      </c>
      <c r="H21" s="26"/>
      <c r="I21" s="84">
        <f t="shared" ref="I21:J21" si="10">SUM(I22:I23)</f>
        <v>0</v>
      </c>
      <c r="J21" s="64">
        <f t="shared" si="10"/>
        <v>0</v>
      </c>
      <c r="K21" s="84">
        <f>SUM(C21-F21-G21-H21+I21-J21)</f>
        <v>10</v>
      </c>
      <c r="L21" s="64">
        <f t="shared" ref="L21:N21" si="11">SUM(L22:L23)</f>
        <v>75</v>
      </c>
      <c r="M21" s="64">
        <f t="shared" si="11"/>
        <v>45</v>
      </c>
      <c r="N21" s="84">
        <f t="shared" si="11"/>
        <v>0</v>
      </c>
      <c r="O21" s="26"/>
      <c r="P21" s="64">
        <f t="shared" ref="P21:Q21" si="12">SUM(P22:P23)</f>
        <v>0</v>
      </c>
      <c r="Q21" s="84">
        <f t="shared" si="12"/>
        <v>0</v>
      </c>
      <c r="R21" s="84">
        <f>SUM(L21-M21-N21-O21+P21-Q21)</f>
        <v>30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550">
        <v>12</v>
      </c>
      <c r="D22" s="551"/>
      <c r="E22" s="552"/>
      <c r="F22" s="51">
        <v>12</v>
      </c>
      <c r="G22" s="83">
        <v>0</v>
      </c>
      <c r="H22" s="25"/>
      <c r="I22" s="83">
        <v>0</v>
      </c>
      <c r="J22" s="51">
        <v>0</v>
      </c>
      <c r="K22" s="102">
        <f t="shared" ref="K22:K23" si="13">SUM(C22-F22-G22-H22+I22-J22)</f>
        <v>0</v>
      </c>
      <c r="L22" s="51">
        <v>75</v>
      </c>
      <c r="M22" s="51">
        <v>45</v>
      </c>
      <c r="N22" s="83">
        <v>0</v>
      </c>
      <c r="O22" s="25"/>
      <c r="P22" s="83">
        <v>0</v>
      </c>
      <c r="Q22" s="83">
        <v>0</v>
      </c>
      <c r="R22" s="84">
        <f>SUM(L22-M22-N22-O22+P22-Q22)</f>
        <v>30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553">
        <v>20</v>
      </c>
      <c r="D23" s="553"/>
      <c r="E23" s="553"/>
      <c r="F23" s="83">
        <v>10</v>
      </c>
      <c r="G23" s="83">
        <v>0</v>
      </c>
      <c r="H23" s="25"/>
      <c r="I23" s="69">
        <v>0</v>
      </c>
      <c r="J23" s="69">
        <v>0</v>
      </c>
      <c r="K23" s="102">
        <f t="shared" si="13"/>
        <v>10</v>
      </c>
      <c r="L23" s="83">
        <v>0</v>
      </c>
      <c r="M23" s="83">
        <v>0</v>
      </c>
      <c r="N23" s="83">
        <v>0</v>
      </c>
      <c r="O23" s="25"/>
      <c r="P23" s="83">
        <v>0</v>
      </c>
      <c r="Q23" s="83">
        <v>0</v>
      </c>
      <c r="R23" s="84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92">
        <v>0</v>
      </c>
      <c r="G24" s="26"/>
      <c r="H24" s="26"/>
      <c r="I24" s="92">
        <v>0</v>
      </c>
      <c r="J24" s="92">
        <v>0</v>
      </c>
      <c r="K24" s="92">
        <f t="shared" ref="K24:K33" si="14">SUM(C24-F24-G24-H24+I24-J24)</f>
        <v>0</v>
      </c>
      <c r="L24" s="81">
        <v>0</v>
      </c>
      <c r="M24" s="81">
        <v>0</v>
      </c>
      <c r="N24" s="26"/>
      <c r="O24" s="26"/>
      <c r="P24" s="81">
        <v>0</v>
      </c>
      <c r="Q24" s="81">
        <v>0</v>
      </c>
      <c r="R24" s="84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5">SUM(D26:D27)</f>
        <v>0</v>
      </c>
      <c r="E25" s="528">
        <f t="shared" si="15"/>
        <v>0</v>
      </c>
      <c r="F25" s="90">
        <f>SUM(F26:F27)</f>
        <v>0</v>
      </c>
      <c r="G25" s="26"/>
      <c r="H25" s="26"/>
      <c r="I25" s="90">
        <f t="shared" ref="I25:J25" si="16">SUM(I26:I27)</f>
        <v>0</v>
      </c>
      <c r="J25" s="90">
        <f t="shared" si="16"/>
        <v>0</v>
      </c>
      <c r="K25" s="92">
        <f t="shared" si="14"/>
        <v>0</v>
      </c>
      <c r="L25" s="84">
        <f>SUM(L26:L27)</f>
        <v>0</v>
      </c>
      <c r="M25" s="84">
        <f>SUM(M26:M27)</f>
        <v>0</v>
      </c>
      <c r="N25" s="26"/>
      <c r="O25" s="26"/>
      <c r="P25" s="84">
        <f t="shared" ref="P25:Q25" si="17">SUM(P26:P27)</f>
        <v>0</v>
      </c>
      <c r="Q25" s="84">
        <f t="shared" si="17"/>
        <v>0</v>
      </c>
      <c r="R25" s="84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92">
        <f t="shared" si="14"/>
        <v>0</v>
      </c>
      <c r="L26" s="81">
        <v>0</v>
      </c>
      <c r="M26" s="81">
        <v>0</v>
      </c>
      <c r="N26" s="26"/>
      <c r="O26" s="26"/>
      <c r="P26" s="81">
        <v>0</v>
      </c>
      <c r="Q26" s="81">
        <v>0</v>
      </c>
      <c r="R26" s="84">
        <f t="shared" ref="R26:R34" si="18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92">
        <f t="shared" si="14"/>
        <v>0</v>
      </c>
      <c r="L27" s="81">
        <v>0</v>
      </c>
      <c r="M27" s="81">
        <v>0</v>
      </c>
      <c r="N27" s="26"/>
      <c r="O27" s="26"/>
      <c r="P27" s="81">
        <v>0</v>
      </c>
      <c r="Q27" s="81">
        <v>0</v>
      </c>
      <c r="R27" s="84">
        <f t="shared" si="18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92">
        <v>0</v>
      </c>
      <c r="G28" s="26"/>
      <c r="H28" s="26"/>
      <c r="I28" s="92">
        <v>0</v>
      </c>
      <c r="J28" s="92">
        <v>0</v>
      </c>
      <c r="K28" s="92">
        <f t="shared" si="14"/>
        <v>0</v>
      </c>
      <c r="L28" s="81">
        <v>0</v>
      </c>
      <c r="M28" s="81">
        <v>0</v>
      </c>
      <c r="N28" s="26"/>
      <c r="O28" s="26"/>
      <c r="P28" s="81">
        <v>0</v>
      </c>
      <c r="Q28" s="81">
        <v>0</v>
      </c>
      <c r="R28" s="84">
        <f t="shared" si="18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92">
        <v>0</v>
      </c>
      <c r="G29" s="26"/>
      <c r="H29" s="26"/>
      <c r="I29" s="92">
        <v>0</v>
      </c>
      <c r="J29" s="92">
        <v>0</v>
      </c>
      <c r="K29" s="92">
        <f t="shared" si="14"/>
        <v>0</v>
      </c>
      <c r="L29" s="81">
        <v>0</v>
      </c>
      <c r="M29" s="81">
        <v>0</v>
      </c>
      <c r="N29" s="26"/>
      <c r="O29" s="26"/>
      <c r="P29" s="81">
        <v>0</v>
      </c>
      <c r="Q29" s="81">
        <v>0</v>
      </c>
      <c r="R29" s="84">
        <f t="shared" si="18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92">
        <v>0</v>
      </c>
      <c r="G30" s="26"/>
      <c r="H30" s="26"/>
      <c r="I30" s="92">
        <v>0</v>
      </c>
      <c r="J30" s="92">
        <v>0</v>
      </c>
      <c r="K30" s="92">
        <f t="shared" si="14"/>
        <v>0</v>
      </c>
      <c r="L30" s="81">
        <v>0</v>
      </c>
      <c r="M30" s="81">
        <v>0</v>
      </c>
      <c r="N30" s="26"/>
      <c r="O30" s="26"/>
      <c r="P30" s="81">
        <v>0</v>
      </c>
      <c r="Q30" s="81">
        <v>0</v>
      </c>
      <c r="R30" s="84">
        <f t="shared" si="18"/>
        <v>0</v>
      </c>
      <c r="S30" s="541">
        <v>0</v>
      </c>
      <c r="T30" s="542"/>
      <c r="U30" s="543"/>
    </row>
    <row r="31" spans="1:21" ht="15.75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92">
        <v>0</v>
      </c>
      <c r="G31" s="26"/>
      <c r="H31" s="26"/>
      <c r="I31" s="92">
        <v>0</v>
      </c>
      <c r="J31" s="92">
        <v>0</v>
      </c>
      <c r="K31" s="92">
        <f t="shared" si="14"/>
        <v>0</v>
      </c>
      <c r="L31" s="81">
        <v>0</v>
      </c>
      <c r="M31" s="81">
        <v>0</v>
      </c>
      <c r="N31" s="26"/>
      <c r="O31" s="26"/>
      <c r="P31" s="81">
        <v>0</v>
      </c>
      <c r="Q31" s="81">
        <v>0</v>
      </c>
      <c r="R31" s="84">
        <f t="shared" si="18"/>
        <v>0</v>
      </c>
      <c r="S31" s="541">
        <v>0</v>
      </c>
      <c r="T31" s="542"/>
      <c r="U31" s="543"/>
    </row>
    <row r="32" spans="1:21" ht="15.75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92">
        <v>0</v>
      </c>
      <c r="G32" s="26"/>
      <c r="H32" s="26"/>
      <c r="I32" s="70">
        <v>0</v>
      </c>
      <c r="J32" s="70">
        <v>0</v>
      </c>
      <c r="K32" s="92">
        <f t="shared" si="14"/>
        <v>0</v>
      </c>
      <c r="L32" s="81">
        <v>0</v>
      </c>
      <c r="M32" s="81">
        <v>0</v>
      </c>
      <c r="N32" s="26"/>
      <c r="O32" s="26"/>
      <c r="P32" s="81">
        <v>0</v>
      </c>
      <c r="Q32" s="81">
        <v>0</v>
      </c>
      <c r="R32" s="84">
        <f t="shared" si="18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92">
        <v>0</v>
      </c>
      <c r="G33" s="26"/>
      <c r="H33" s="26"/>
      <c r="I33" s="70">
        <v>0</v>
      </c>
      <c r="J33" s="70">
        <v>0</v>
      </c>
      <c r="K33" s="92">
        <f t="shared" si="14"/>
        <v>0</v>
      </c>
      <c r="L33" s="81">
        <v>0</v>
      </c>
      <c r="M33" s="81">
        <v>0</v>
      </c>
      <c r="N33" s="26"/>
      <c r="O33" s="26"/>
      <c r="P33" s="81">
        <v>0</v>
      </c>
      <c r="Q33" s="81">
        <v>0</v>
      </c>
      <c r="R33" s="84">
        <f t="shared" si="18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44">
        <v>0</v>
      </c>
      <c r="G34" s="43"/>
      <c r="H34" s="43"/>
      <c r="I34" s="71">
        <v>0</v>
      </c>
      <c r="J34" s="71">
        <v>0</v>
      </c>
      <c r="K34" s="44">
        <f t="shared" ref="K34" si="19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44">
        <f t="shared" si="18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ht="12.75" customHeight="1" x14ac:dyDescent="0.2">
      <c r="A37" s="5"/>
      <c r="B37" s="15" t="s">
        <v>60</v>
      </c>
    </row>
    <row r="38" spans="1:21" ht="12.75" customHeight="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5.9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15.95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ht="15.95" customHeight="1" x14ac:dyDescent="0.2">
      <c r="A43" s="471" t="s">
        <v>46</v>
      </c>
      <c r="B43" s="471"/>
    </row>
    <row r="44" spans="1:21" ht="15.95" customHeight="1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5.9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74"/>
    </row>
    <row r="46" spans="1:21" ht="15.9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.95" customHeight="1" x14ac:dyDescent="0.2">
      <c r="A47" s="1" t="s">
        <v>69</v>
      </c>
      <c r="C47" s="6"/>
      <c r="D47" s="7">
        <v>0</v>
      </c>
      <c r="E47" s="7">
        <v>8</v>
      </c>
      <c r="K47" s="479">
        <v>12</v>
      </c>
      <c r="L47" s="479"/>
      <c r="M47" s="5"/>
      <c r="N47" s="5"/>
      <c r="O47" s="5"/>
      <c r="Q47" s="1" t="str">
        <f>+Q410:U410</f>
        <v>Bulan     :</v>
      </c>
      <c r="R47" s="481" t="str">
        <f>+R7</f>
        <v>Januari</v>
      </c>
      <c r="S47" s="482"/>
      <c r="T47" s="4">
        <f>+T7</f>
        <v>0</v>
      </c>
      <c r="U47" s="4">
        <f>+U7</f>
        <v>1</v>
      </c>
    </row>
    <row r="48" spans="1:21" ht="15.95" customHeight="1" thickBot="1" x14ac:dyDescent="0.25">
      <c r="A48" s="45" t="s">
        <v>78</v>
      </c>
      <c r="B48" s="45"/>
      <c r="C48" s="4">
        <v>0</v>
      </c>
      <c r="D48" s="4">
        <v>1</v>
      </c>
      <c r="E48" s="4">
        <v>1</v>
      </c>
      <c r="K48" s="480"/>
      <c r="L48" s="480"/>
      <c r="M48" s="5"/>
      <c r="N48" s="5"/>
      <c r="O48" s="5"/>
      <c r="Q48" s="1" t="s">
        <v>48</v>
      </c>
      <c r="R48" s="544">
        <f>+R8</f>
        <v>2019</v>
      </c>
      <c r="S48" s="545"/>
      <c r="T48" s="21">
        <f>+T8</f>
        <v>1</v>
      </c>
      <c r="U48" s="21">
        <f>+U8</f>
        <v>9</v>
      </c>
    </row>
    <row r="49" spans="1:21" ht="15.9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5.95" customHeight="1" x14ac:dyDescent="0.2">
      <c r="A50" s="539"/>
      <c r="B50" s="539"/>
      <c r="C50" s="517" t="s">
        <v>27</v>
      </c>
      <c r="D50" s="518"/>
      <c r="E50" s="519"/>
      <c r="F50" s="78"/>
      <c r="G50" s="78" t="s">
        <v>30</v>
      </c>
      <c r="H50" s="78" t="s">
        <v>32</v>
      </c>
      <c r="I50" s="78"/>
      <c r="J50" s="78"/>
      <c r="K50" s="78" t="s">
        <v>43</v>
      </c>
      <c r="L50" s="78" t="s">
        <v>27</v>
      </c>
      <c r="M50" s="78"/>
      <c r="N50" s="78" t="s">
        <v>30</v>
      </c>
      <c r="O50" s="78" t="s">
        <v>32</v>
      </c>
      <c r="P50" s="78"/>
      <c r="Q50" s="78"/>
      <c r="R50" s="78" t="s">
        <v>64</v>
      </c>
      <c r="S50" s="492" t="s">
        <v>68</v>
      </c>
      <c r="T50" s="493"/>
      <c r="U50" s="494"/>
    </row>
    <row r="51" spans="1:21" ht="15.95" customHeight="1" x14ac:dyDescent="0.2">
      <c r="A51" s="539"/>
      <c r="B51" s="539"/>
      <c r="C51" s="492" t="s">
        <v>28</v>
      </c>
      <c r="D51" s="493"/>
      <c r="E51" s="494"/>
      <c r="F51" s="76" t="s">
        <v>29</v>
      </c>
      <c r="G51" s="76" t="s">
        <v>31</v>
      </c>
      <c r="H51" s="76" t="s">
        <v>33</v>
      </c>
      <c r="I51" s="76" t="s">
        <v>37</v>
      </c>
      <c r="J51" s="76" t="s">
        <v>36</v>
      </c>
      <c r="K51" s="76" t="s">
        <v>28</v>
      </c>
      <c r="L51" s="76" t="s">
        <v>28</v>
      </c>
      <c r="M51" s="76" t="s">
        <v>35</v>
      </c>
      <c r="N51" s="76" t="s">
        <v>31</v>
      </c>
      <c r="O51" s="76" t="s">
        <v>33</v>
      </c>
      <c r="P51" s="76" t="s">
        <v>37</v>
      </c>
      <c r="Q51" s="76" t="s">
        <v>36</v>
      </c>
      <c r="R51" s="76" t="s">
        <v>38</v>
      </c>
      <c r="S51" s="492" t="s">
        <v>66</v>
      </c>
      <c r="T51" s="493"/>
      <c r="U51" s="494"/>
    </row>
    <row r="52" spans="1:21" ht="15.95" customHeight="1" x14ac:dyDescent="0.2">
      <c r="A52" s="539"/>
      <c r="B52" s="539"/>
      <c r="C52" s="489" t="s">
        <v>8</v>
      </c>
      <c r="D52" s="490"/>
      <c r="E52" s="491"/>
      <c r="F52" s="72"/>
      <c r="G52" s="72"/>
      <c r="H52" s="72" t="s">
        <v>34</v>
      </c>
      <c r="I52" s="72"/>
      <c r="J52" s="72"/>
      <c r="K52" s="72" t="s">
        <v>9</v>
      </c>
      <c r="L52" s="72" t="s">
        <v>8</v>
      </c>
      <c r="M52" s="72"/>
      <c r="N52" s="72"/>
      <c r="O52" s="72" t="s">
        <v>34</v>
      </c>
      <c r="P52" s="72"/>
      <c r="Q52" s="72"/>
      <c r="R52" s="20" t="s">
        <v>63</v>
      </c>
      <c r="S52" s="492" t="s">
        <v>67</v>
      </c>
      <c r="T52" s="493"/>
      <c r="U52" s="494"/>
    </row>
    <row r="53" spans="1:21" ht="12.75" customHeight="1" x14ac:dyDescent="0.2">
      <c r="A53" s="540"/>
      <c r="B53" s="540"/>
      <c r="C53" s="495"/>
      <c r="D53" s="496"/>
      <c r="E53" s="497"/>
      <c r="F53" s="76"/>
      <c r="G53" s="76"/>
      <c r="H53" s="76"/>
      <c r="I53" s="76"/>
      <c r="J53" s="76"/>
      <c r="K53" s="76" t="s">
        <v>62</v>
      </c>
      <c r="L53" s="76"/>
      <c r="M53" s="76"/>
      <c r="N53" s="76"/>
      <c r="O53" s="76"/>
      <c r="P53" s="76"/>
      <c r="Q53" s="76"/>
      <c r="R53" s="76"/>
      <c r="S53" s="498"/>
      <c r="T53" s="499"/>
      <c r="U53" s="500"/>
    </row>
    <row r="54" spans="1:21" s="8" customFormat="1" ht="12.75" customHeight="1" x14ac:dyDescent="0.2">
      <c r="A54" s="77" t="s">
        <v>10</v>
      </c>
      <c r="B54" s="77" t="s">
        <v>11</v>
      </c>
      <c r="C54" s="501" t="s">
        <v>12</v>
      </c>
      <c r="D54" s="502"/>
      <c r="E54" s="503"/>
      <c r="F54" s="77" t="s">
        <v>13</v>
      </c>
      <c r="G54" s="77" t="s">
        <v>14</v>
      </c>
      <c r="H54" s="77" t="s">
        <v>15</v>
      </c>
      <c r="I54" s="77" t="s">
        <v>16</v>
      </c>
      <c r="J54" s="77" t="s">
        <v>17</v>
      </c>
      <c r="K54" s="77" t="s">
        <v>18</v>
      </c>
      <c r="L54" s="77" t="s">
        <v>19</v>
      </c>
      <c r="M54" s="77" t="s">
        <v>20</v>
      </c>
      <c r="N54" s="77" t="s">
        <v>21</v>
      </c>
      <c r="O54" s="77" t="s">
        <v>41</v>
      </c>
      <c r="P54" s="77" t="s">
        <v>42</v>
      </c>
      <c r="Q54" s="77" t="s">
        <v>44</v>
      </c>
      <c r="R54" s="77" t="s">
        <v>70</v>
      </c>
      <c r="S54" s="501" t="s">
        <v>71</v>
      </c>
      <c r="T54" s="502"/>
      <c r="U54" s="503"/>
    </row>
    <row r="55" spans="1:21" s="16" customFormat="1" ht="12.7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24">
        <f t="shared" ref="F55:J55" si="20">SUM(F56,F59,F60)</f>
        <v>0</v>
      </c>
      <c r="G55" s="24">
        <f t="shared" si="20"/>
        <v>0</v>
      </c>
      <c r="H55" s="24">
        <f t="shared" si="20"/>
        <v>0</v>
      </c>
      <c r="I55" s="24">
        <f t="shared" si="20"/>
        <v>0</v>
      </c>
      <c r="J55" s="24">
        <f t="shared" si="20"/>
        <v>0</v>
      </c>
      <c r="K55" s="24">
        <f>SUM(C55-F55-G55-H55+I55-J55)</f>
        <v>0</v>
      </c>
      <c r="L55" s="24">
        <f t="shared" ref="L55:Q55" si="21">SUM(L56,L59,L60)</f>
        <v>20</v>
      </c>
      <c r="M55" s="24">
        <f t="shared" si="21"/>
        <v>20</v>
      </c>
      <c r="N55" s="24">
        <f t="shared" si="21"/>
        <v>0</v>
      </c>
      <c r="O55" s="24">
        <f t="shared" si="21"/>
        <v>0</v>
      </c>
      <c r="P55" s="24">
        <f t="shared" si="21"/>
        <v>0</v>
      </c>
      <c r="Q55" s="24">
        <f t="shared" si="21"/>
        <v>0</v>
      </c>
      <c r="R55" s="24">
        <f>SUM(L55-M55-N55-O55+P55-Q55)</f>
        <v>0</v>
      </c>
      <c r="S55" s="523"/>
      <c r="T55" s="524"/>
      <c r="U55" s="525"/>
    </row>
    <row r="56" spans="1:21" s="23" customFormat="1" ht="15.75" x14ac:dyDescent="0.25">
      <c r="A56" s="14"/>
      <c r="B56" s="22" t="s">
        <v>50</v>
      </c>
      <c r="C56" s="526">
        <f t="shared" ref="C56:H56" si="22">SUM(C57:C58)</f>
        <v>0</v>
      </c>
      <c r="D56" s="527">
        <f t="shared" si="22"/>
        <v>0</v>
      </c>
      <c r="E56" s="528">
        <f t="shared" si="22"/>
        <v>0</v>
      </c>
      <c r="F56" s="90">
        <f t="shared" si="22"/>
        <v>0</v>
      </c>
      <c r="G56" s="90">
        <f t="shared" si="22"/>
        <v>0</v>
      </c>
      <c r="H56" s="90">
        <f t="shared" si="22"/>
        <v>0</v>
      </c>
      <c r="I56" s="90">
        <f>SUM(I57:I58)</f>
        <v>0</v>
      </c>
      <c r="J56" s="90">
        <f t="shared" ref="J56" si="23">SUM(J57:J58)</f>
        <v>0</v>
      </c>
      <c r="K56" s="92">
        <f t="shared" ref="K56:K60" si="24">SUM(C56-F56-G56-H56+I56-J56)</f>
        <v>0</v>
      </c>
      <c r="L56" s="82">
        <f t="shared" ref="L56:O56" si="25">SUM(L57:L58)</f>
        <v>20</v>
      </c>
      <c r="M56" s="82">
        <f t="shared" si="25"/>
        <v>20</v>
      </c>
      <c r="N56" s="82">
        <f t="shared" si="25"/>
        <v>0</v>
      </c>
      <c r="O56" s="82">
        <f t="shared" si="25"/>
        <v>0</v>
      </c>
      <c r="P56" s="82">
        <f>SUM(P57:P58)</f>
        <v>0</v>
      </c>
      <c r="Q56" s="82">
        <f t="shared" ref="Q56" si="26">SUM(Q57:Q58)</f>
        <v>0</v>
      </c>
      <c r="R56" s="84">
        <f t="shared" ref="R56:R74" si="27">SUM(L56-M56-N56-O56+P56-Q56)</f>
        <v>0</v>
      </c>
      <c r="S56" s="529"/>
      <c r="T56" s="530"/>
      <c r="U56" s="531"/>
    </row>
    <row r="57" spans="1:21" ht="15.75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91">
        <v>0</v>
      </c>
      <c r="G57" s="91">
        <v>0</v>
      </c>
      <c r="H57" s="91">
        <v>0</v>
      </c>
      <c r="I57" s="69">
        <v>0</v>
      </c>
      <c r="J57" s="69">
        <v>0</v>
      </c>
      <c r="K57" s="92">
        <f t="shared" si="24"/>
        <v>0</v>
      </c>
      <c r="L57" s="83">
        <v>20</v>
      </c>
      <c r="M57" s="83">
        <v>20</v>
      </c>
      <c r="N57" s="83">
        <v>0</v>
      </c>
      <c r="O57" s="83">
        <v>0</v>
      </c>
      <c r="P57" s="83">
        <v>0</v>
      </c>
      <c r="Q57" s="83">
        <v>0</v>
      </c>
      <c r="R57" s="84">
        <f t="shared" si="27"/>
        <v>0</v>
      </c>
      <c r="S57" s="532"/>
      <c r="T57" s="533"/>
      <c r="U57" s="534"/>
    </row>
    <row r="58" spans="1:21" ht="15.75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91">
        <v>0</v>
      </c>
      <c r="G58" s="91">
        <v>0</v>
      </c>
      <c r="H58" s="91">
        <v>0</v>
      </c>
      <c r="I58" s="69">
        <v>0</v>
      </c>
      <c r="J58" s="69">
        <v>0</v>
      </c>
      <c r="K58" s="92">
        <f t="shared" si="24"/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4">
        <f t="shared" si="27"/>
        <v>0</v>
      </c>
      <c r="S58" s="532"/>
      <c r="T58" s="533"/>
      <c r="U58" s="534"/>
    </row>
    <row r="59" spans="1:21" ht="12.7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92">
        <f t="shared" si="24"/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f t="shared" si="27"/>
        <v>0</v>
      </c>
      <c r="S59" s="532"/>
      <c r="T59" s="533"/>
      <c r="U59" s="534"/>
    </row>
    <row r="60" spans="1:21" ht="12.7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92">
        <f t="shared" si="24"/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f t="shared" si="27"/>
        <v>0</v>
      </c>
      <c r="S60" s="532"/>
      <c r="T60" s="533"/>
      <c r="U60" s="534"/>
    </row>
    <row r="61" spans="1:21" ht="15.75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8">SUM(D62:D63)</f>
        <v>658</v>
      </c>
      <c r="E61" s="506">
        <f t="shared" si="28"/>
        <v>658</v>
      </c>
      <c r="F61" s="92">
        <f t="shared" si="28"/>
        <v>0</v>
      </c>
      <c r="G61" s="92">
        <f t="shared" si="28"/>
        <v>0</v>
      </c>
      <c r="H61" s="26"/>
      <c r="I61" s="92">
        <f t="shared" ref="I61:J61" si="29">SUM(I62:I63)</f>
        <v>0</v>
      </c>
      <c r="J61" s="92">
        <f t="shared" si="29"/>
        <v>0</v>
      </c>
      <c r="K61" s="92">
        <f>SUM(C61-F61-G61-H61+I61-J61)</f>
        <v>0</v>
      </c>
      <c r="L61" s="84">
        <f t="shared" ref="L61:N61" si="30">SUM(L62:L63)</f>
        <v>300</v>
      </c>
      <c r="M61" s="84">
        <f t="shared" si="30"/>
        <v>150</v>
      </c>
      <c r="N61" s="84">
        <f t="shared" si="30"/>
        <v>80</v>
      </c>
      <c r="O61" s="26"/>
      <c r="P61" s="84">
        <f t="shared" ref="P61:Q61" si="31">SUM(P62:P63)</f>
        <v>0</v>
      </c>
      <c r="Q61" s="84">
        <f t="shared" si="31"/>
        <v>40</v>
      </c>
      <c r="R61" s="84">
        <f t="shared" si="27"/>
        <v>30</v>
      </c>
      <c r="S61" s="532"/>
      <c r="T61" s="533"/>
      <c r="U61" s="534"/>
    </row>
    <row r="62" spans="1:21" ht="21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91">
        <v>0</v>
      </c>
      <c r="G62" s="91">
        <v>0</v>
      </c>
      <c r="H62" s="25"/>
      <c r="I62" s="69">
        <v>0</v>
      </c>
      <c r="J62" s="69">
        <v>0</v>
      </c>
      <c r="K62" s="92">
        <f t="shared" ref="K62:K73" si="32">SUM(C62-F62-G62-H62+I62-J62)</f>
        <v>0</v>
      </c>
      <c r="L62" s="83">
        <v>300</v>
      </c>
      <c r="M62" s="83">
        <v>150</v>
      </c>
      <c r="N62" s="83">
        <v>80</v>
      </c>
      <c r="O62" s="25"/>
      <c r="P62" s="83">
        <v>0</v>
      </c>
      <c r="Q62" s="83">
        <v>40</v>
      </c>
      <c r="R62" s="84">
        <f t="shared" si="27"/>
        <v>30</v>
      </c>
      <c r="S62" s="532"/>
      <c r="T62" s="533"/>
      <c r="U62" s="534"/>
    </row>
    <row r="63" spans="1:21" ht="15.75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91">
        <v>0</v>
      </c>
      <c r="G63" s="91">
        <v>0</v>
      </c>
      <c r="H63" s="25"/>
      <c r="I63" s="69">
        <v>0</v>
      </c>
      <c r="J63" s="69">
        <v>0</v>
      </c>
      <c r="K63" s="92">
        <f t="shared" si="32"/>
        <v>0</v>
      </c>
      <c r="L63" s="83">
        <v>0</v>
      </c>
      <c r="M63" s="83">
        <v>0</v>
      </c>
      <c r="N63" s="83">
        <v>0</v>
      </c>
      <c r="O63" s="25"/>
      <c r="P63" s="83">
        <v>0</v>
      </c>
      <c r="Q63" s="83">
        <v>0</v>
      </c>
      <c r="R63" s="84">
        <f t="shared" si="27"/>
        <v>0</v>
      </c>
      <c r="S63" s="532"/>
      <c r="T63" s="533"/>
      <c r="U63" s="534"/>
    </row>
    <row r="64" spans="1:21" ht="12.7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92">
        <v>0</v>
      </c>
      <c r="G64" s="26"/>
      <c r="H64" s="26"/>
      <c r="I64" s="92">
        <v>0</v>
      </c>
      <c r="J64" s="92">
        <v>0</v>
      </c>
      <c r="K64" s="92">
        <f t="shared" si="32"/>
        <v>0</v>
      </c>
      <c r="L64" s="81">
        <v>0</v>
      </c>
      <c r="M64" s="81">
        <v>0</v>
      </c>
      <c r="N64" s="26"/>
      <c r="O64" s="26"/>
      <c r="P64" s="81">
        <v>0</v>
      </c>
      <c r="Q64" s="81">
        <v>0</v>
      </c>
      <c r="R64" s="84">
        <f t="shared" si="27"/>
        <v>0</v>
      </c>
      <c r="S64" s="532"/>
      <c r="T64" s="533"/>
      <c r="U64" s="534"/>
    </row>
    <row r="65" spans="1:21" ht="12.7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3">SUM(D66:D67)</f>
        <v>0</v>
      </c>
      <c r="E65" s="528">
        <f t="shared" si="33"/>
        <v>0</v>
      </c>
      <c r="F65" s="90">
        <f>SUM(F66:F67)</f>
        <v>0</v>
      </c>
      <c r="G65" s="26"/>
      <c r="H65" s="26"/>
      <c r="I65" s="90">
        <f t="shared" ref="I65:J65" si="34">SUM(I66:I67)</f>
        <v>0</v>
      </c>
      <c r="J65" s="90">
        <f t="shared" si="34"/>
        <v>0</v>
      </c>
      <c r="K65" s="92">
        <f t="shared" si="32"/>
        <v>0</v>
      </c>
      <c r="L65" s="84">
        <f t="shared" ref="L65:P65" si="35">SUM(L66:L67)</f>
        <v>0</v>
      </c>
      <c r="M65" s="84">
        <f t="shared" si="35"/>
        <v>0</v>
      </c>
      <c r="N65" s="26"/>
      <c r="O65" s="26"/>
      <c r="P65" s="84">
        <f t="shared" si="35"/>
        <v>0</v>
      </c>
      <c r="Q65" s="84">
        <v>0</v>
      </c>
      <c r="R65" s="84">
        <f t="shared" si="27"/>
        <v>0</v>
      </c>
      <c r="S65" s="532"/>
      <c r="T65" s="533"/>
      <c r="U65" s="534"/>
    </row>
    <row r="66" spans="1:21" ht="1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92">
        <f t="shared" si="32"/>
        <v>0</v>
      </c>
      <c r="L66" s="83">
        <v>0</v>
      </c>
      <c r="M66" s="83">
        <v>0</v>
      </c>
      <c r="N66" s="26"/>
      <c r="O66" s="26"/>
      <c r="P66" s="83">
        <v>0</v>
      </c>
      <c r="Q66" s="83">
        <v>0</v>
      </c>
      <c r="R66" s="84">
        <f t="shared" si="27"/>
        <v>0</v>
      </c>
      <c r="S66" s="532"/>
      <c r="T66" s="533"/>
      <c r="U66" s="534"/>
    </row>
    <row r="67" spans="1:21" ht="12.7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92">
        <f t="shared" si="32"/>
        <v>0</v>
      </c>
      <c r="L67" s="83">
        <v>0</v>
      </c>
      <c r="M67" s="83">
        <v>0</v>
      </c>
      <c r="N67" s="25"/>
      <c r="O67" s="25"/>
      <c r="P67" s="83">
        <v>0</v>
      </c>
      <c r="Q67" s="83">
        <v>0</v>
      </c>
      <c r="R67" s="84">
        <f t="shared" si="27"/>
        <v>0</v>
      </c>
      <c r="S67" s="532"/>
      <c r="T67" s="533"/>
      <c r="U67" s="534"/>
    </row>
    <row r="68" spans="1:21" ht="12.7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92">
        <v>0</v>
      </c>
      <c r="G68" s="26"/>
      <c r="H68" s="26"/>
      <c r="I68" s="92">
        <v>0</v>
      </c>
      <c r="J68" s="92">
        <v>0</v>
      </c>
      <c r="K68" s="92">
        <f t="shared" si="32"/>
        <v>0</v>
      </c>
      <c r="L68" s="81">
        <v>0</v>
      </c>
      <c r="M68" s="81">
        <v>0</v>
      </c>
      <c r="N68" s="26"/>
      <c r="O68" s="26"/>
      <c r="P68" s="81">
        <v>0</v>
      </c>
      <c r="Q68" s="81">
        <v>0</v>
      </c>
      <c r="R68" s="84">
        <f t="shared" si="27"/>
        <v>0</v>
      </c>
      <c r="S68" s="532"/>
      <c r="T68" s="533"/>
      <c r="U68" s="534"/>
    </row>
    <row r="69" spans="1:21" ht="12.7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92">
        <v>0</v>
      </c>
      <c r="G69" s="26"/>
      <c r="H69" s="26"/>
      <c r="I69" s="92">
        <v>0</v>
      </c>
      <c r="J69" s="92">
        <v>0</v>
      </c>
      <c r="K69" s="92">
        <f t="shared" si="32"/>
        <v>0</v>
      </c>
      <c r="L69" s="81">
        <v>0</v>
      </c>
      <c r="M69" s="81">
        <v>0</v>
      </c>
      <c r="N69" s="26"/>
      <c r="O69" s="26"/>
      <c r="P69" s="81">
        <v>0</v>
      </c>
      <c r="Q69" s="81">
        <v>0</v>
      </c>
      <c r="R69" s="84">
        <f t="shared" si="27"/>
        <v>0</v>
      </c>
      <c r="S69" s="554">
        <v>0</v>
      </c>
      <c r="T69" s="555"/>
      <c r="U69" s="556"/>
    </row>
    <row r="70" spans="1:21" ht="11.2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92">
        <v>0</v>
      </c>
      <c r="G70" s="26"/>
      <c r="H70" s="26"/>
      <c r="I70" s="92">
        <v>0</v>
      </c>
      <c r="J70" s="92">
        <v>0</v>
      </c>
      <c r="K70" s="92">
        <f t="shared" si="32"/>
        <v>0</v>
      </c>
      <c r="L70" s="81">
        <v>0</v>
      </c>
      <c r="M70" s="81">
        <v>0</v>
      </c>
      <c r="N70" s="26"/>
      <c r="O70" s="26"/>
      <c r="P70" s="81">
        <v>0</v>
      </c>
      <c r="Q70" s="81">
        <v>0</v>
      </c>
      <c r="R70" s="84">
        <f t="shared" si="27"/>
        <v>0</v>
      </c>
      <c r="S70" s="541">
        <v>0</v>
      </c>
      <c r="T70" s="542"/>
      <c r="U70" s="543"/>
    </row>
    <row r="71" spans="1:21" ht="12.75" customHeight="1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92">
        <v>0</v>
      </c>
      <c r="G71" s="26"/>
      <c r="H71" s="26"/>
      <c r="I71" s="92">
        <v>0</v>
      </c>
      <c r="J71" s="92">
        <v>0</v>
      </c>
      <c r="K71" s="92">
        <f t="shared" si="32"/>
        <v>0</v>
      </c>
      <c r="L71" s="81">
        <v>0</v>
      </c>
      <c r="M71" s="81">
        <v>0</v>
      </c>
      <c r="N71" s="26"/>
      <c r="O71" s="26"/>
      <c r="P71" s="81">
        <v>0</v>
      </c>
      <c r="Q71" s="81">
        <v>0</v>
      </c>
      <c r="R71" s="84">
        <f t="shared" si="27"/>
        <v>0</v>
      </c>
      <c r="S71" s="541">
        <v>0</v>
      </c>
      <c r="T71" s="542"/>
      <c r="U71" s="543"/>
    </row>
    <row r="72" spans="1:21" ht="15.95" customHeight="1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92">
        <v>0</v>
      </c>
      <c r="G72" s="26"/>
      <c r="H72" s="26"/>
      <c r="I72" s="70">
        <v>0</v>
      </c>
      <c r="J72" s="70">
        <v>0</v>
      </c>
      <c r="K72" s="92">
        <f t="shared" si="32"/>
        <v>0</v>
      </c>
      <c r="L72" s="81">
        <v>0</v>
      </c>
      <c r="M72" s="81">
        <v>0</v>
      </c>
      <c r="N72" s="26"/>
      <c r="O72" s="26"/>
      <c r="P72" s="81">
        <v>0</v>
      </c>
      <c r="Q72" s="81">
        <v>0</v>
      </c>
      <c r="R72" s="84">
        <f t="shared" si="27"/>
        <v>0</v>
      </c>
      <c r="S72" s="541">
        <v>0</v>
      </c>
      <c r="T72" s="542"/>
      <c r="U72" s="543"/>
    </row>
    <row r="73" spans="1:21" ht="15.95" customHeight="1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92">
        <v>0</v>
      </c>
      <c r="G73" s="26"/>
      <c r="H73" s="26"/>
      <c r="I73" s="70">
        <v>0</v>
      </c>
      <c r="J73" s="70">
        <v>0</v>
      </c>
      <c r="K73" s="92">
        <f t="shared" si="32"/>
        <v>0</v>
      </c>
      <c r="L73" s="81">
        <v>0</v>
      </c>
      <c r="M73" s="81">
        <v>0</v>
      </c>
      <c r="N73" s="26"/>
      <c r="O73" s="26"/>
      <c r="P73" s="81">
        <v>0</v>
      </c>
      <c r="Q73" s="81">
        <v>0</v>
      </c>
      <c r="R73" s="84">
        <f t="shared" si="27"/>
        <v>0</v>
      </c>
      <c r="S73" s="541">
        <v>0</v>
      </c>
      <c r="T73" s="542"/>
      <c r="U73" s="543"/>
    </row>
    <row r="74" spans="1:21" ht="15.95" customHeight="1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44">
        <v>0</v>
      </c>
      <c r="G74" s="43"/>
      <c r="H74" s="43"/>
      <c r="I74" s="71">
        <v>0</v>
      </c>
      <c r="J74" s="71">
        <v>0</v>
      </c>
      <c r="K74" s="44">
        <f t="shared" ref="K74" si="36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44">
        <f t="shared" si="27"/>
        <v>0</v>
      </c>
      <c r="S74" s="560"/>
      <c r="T74" s="561"/>
      <c r="U74" s="562"/>
    </row>
    <row r="75" spans="1:21" ht="15.95" customHeight="1" thickTop="1" x14ac:dyDescent="0.2">
      <c r="A75" s="5"/>
      <c r="B75" s="17" t="s">
        <v>39</v>
      </c>
    </row>
    <row r="76" spans="1:21" ht="15.95" customHeight="1" x14ac:dyDescent="0.2">
      <c r="A76" s="5"/>
      <c r="B76" s="15" t="s">
        <v>61</v>
      </c>
    </row>
    <row r="77" spans="1:21" ht="15.95" customHeight="1" x14ac:dyDescent="0.2">
      <c r="A77" s="5"/>
      <c r="B77" s="15" t="s">
        <v>60</v>
      </c>
    </row>
    <row r="78" spans="1:21" ht="15.95" customHeight="1" x14ac:dyDescent="0.2">
      <c r="A78" s="5"/>
      <c r="B78" s="15" t="s">
        <v>40</v>
      </c>
    </row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x14ac:dyDescent="0.2">
      <c r="A83" s="471" t="s">
        <v>46</v>
      </c>
      <c r="B83" s="471"/>
    </row>
    <row r="84" spans="1:21" ht="21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74"/>
    </row>
    <row r="86" spans="1:2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Januari</v>
      </c>
      <c r="S87" s="482"/>
      <c r="T87" s="4">
        <f>+T47</f>
        <v>0</v>
      </c>
      <c r="U87" s="4">
        <f>+U47</f>
        <v>1</v>
      </c>
    </row>
    <row r="88" spans="1:21" ht="13.5" customHeight="1" thickBot="1" x14ac:dyDescent="0.25">
      <c r="A88" s="45" t="s">
        <v>79</v>
      </c>
      <c r="B88" s="45"/>
      <c r="C88" s="4">
        <v>0</v>
      </c>
      <c r="D88" s="4">
        <v>2</v>
      </c>
      <c r="E88" s="4">
        <v>0</v>
      </c>
      <c r="K88" s="480"/>
      <c r="L88" s="480"/>
      <c r="M88" s="5"/>
      <c r="N88" s="5"/>
      <c r="O88" s="5"/>
      <c r="Q88" s="1" t="s">
        <v>48</v>
      </c>
      <c r="R88" s="481">
        <f>+R48</f>
        <v>2019</v>
      </c>
      <c r="S88" s="482"/>
      <c r="T88" s="21">
        <f>+T48</f>
        <v>1</v>
      </c>
      <c r="U88" s="21">
        <f>+U48</f>
        <v>9</v>
      </c>
    </row>
    <row r="89" spans="1:21" ht="1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78"/>
      <c r="G90" s="78" t="s">
        <v>30</v>
      </c>
      <c r="H90" s="78" t="s">
        <v>32</v>
      </c>
      <c r="I90" s="78"/>
      <c r="J90" s="78"/>
      <c r="K90" s="78" t="s">
        <v>43</v>
      </c>
      <c r="L90" s="78" t="s">
        <v>27</v>
      </c>
      <c r="M90" s="78"/>
      <c r="N90" s="78" t="s">
        <v>30</v>
      </c>
      <c r="O90" s="78" t="s">
        <v>32</v>
      </c>
      <c r="P90" s="78"/>
      <c r="Q90" s="78"/>
      <c r="R90" s="78" t="s">
        <v>64</v>
      </c>
      <c r="S90" s="492" t="s">
        <v>68</v>
      </c>
      <c r="T90" s="493"/>
      <c r="U90" s="494"/>
    </row>
    <row r="91" spans="1:21" ht="12.75" customHeight="1" x14ac:dyDescent="0.2">
      <c r="A91" s="476"/>
      <c r="B91" s="476"/>
      <c r="C91" s="508" t="s">
        <v>28</v>
      </c>
      <c r="D91" s="508"/>
      <c r="E91" s="508"/>
      <c r="F91" s="76" t="s">
        <v>29</v>
      </c>
      <c r="G91" s="76" t="s">
        <v>31</v>
      </c>
      <c r="H91" s="76" t="s">
        <v>33</v>
      </c>
      <c r="I91" s="76" t="s">
        <v>37</v>
      </c>
      <c r="J91" s="76" t="s">
        <v>36</v>
      </c>
      <c r="K91" s="76" t="s">
        <v>28</v>
      </c>
      <c r="L91" s="76" t="s">
        <v>28</v>
      </c>
      <c r="M91" s="76" t="s">
        <v>35</v>
      </c>
      <c r="N91" s="76" t="s">
        <v>31</v>
      </c>
      <c r="O91" s="76" t="s">
        <v>33</v>
      </c>
      <c r="P91" s="76" t="s">
        <v>37</v>
      </c>
      <c r="Q91" s="76" t="s">
        <v>36</v>
      </c>
      <c r="R91" s="76" t="s">
        <v>38</v>
      </c>
      <c r="S91" s="492" t="s">
        <v>66</v>
      </c>
      <c r="T91" s="493"/>
      <c r="U91" s="494"/>
    </row>
    <row r="92" spans="1:21" ht="12.75" customHeight="1" x14ac:dyDescent="0.2">
      <c r="A92" s="476"/>
      <c r="B92" s="476"/>
      <c r="C92" s="546" t="s">
        <v>8</v>
      </c>
      <c r="D92" s="546"/>
      <c r="E92" s="546"/>
      <c r="F92" s="72"/>
      <c r="G92" s="72"/>
      <c r="H92" s="72" t="s">
        <v>34</v>
      </c>
      <c r="I92" s="72"/>
      <c r="J92" s="72"/>
      <c r="K92" s="72" t="s">
        <v>9</v>
      </c>
      <c r="L92" s="72" t="s">
        <v>8</v>
      </c>
      <c r="M92" s="72"/>
      <c r="N92" s="72"/>
      <c r="O92" s="72" t="s">
        <v>34</v>
      </c>
      <c r="P92" s="72"/>
      <c r="Q92" s="72"/>
      <c r="R92" s="20" t="s">
        <v>63</v>
      </c>
      <c r="S92" s="492" t="s">
        <v>67</v>
      </c>
      <c r="T92" s="493"/>
      <c r="U92" s="494"/>
    </row>
    <row r="93" spans="1:21" ht="11.25" customHeight="1" x14ac:dyDescent="0.2">
      <c r="A93" s="477"/>
      <c r="B93" s="477"/>
      <c r="C93" s="508"/>
      <c r="D93" s="508"/>
      <c r="E93" s="508"/>
      <c r="F93" s="76"/>
      <c r="G93" s="76"/>
      <c r="H93" s="76"/>
      <c r="I93" s="76"/>
      <c r="J93" s="76"/>
      <c r="K93" s="76" t="s">
        <v>62</v>
      </c>
      <c r="L93" s="76"/>
      <c r="M93" s="76"/>
      <c r="N93" s="76"/>
      <c r="O93" s="76"/>
      <c r="P93" s="76"/>
      <c r="Q93" s="76"/>
      <c r="R93" s="76"/>
      <c r="S93" s="498"/>
      <c r="T93" s="563"/>
      <c r="U93" s="564"/>
    </row>
    <row r="94" spans="1:21" s="8" customFormat="1" ht="12.75" customHeight="1" x14ac:dyDescent="0.2">
      <c r="A94" s="77" t="s">
        <v>10</v>
      </c>
      <c r="B94" s="77" t="s">
        <v>11</v>
      </c>
      <c r="C94" s="565" t="s">
        <v>12</v>
      </c>
      <c r="D94" s="565"/>
      <c r="E94" s="565"/>
      <c r="F94" s="77" t="s">
        <v>13</v>
      </c>
      <c r="G94" s="77" t="s">
        <v>14</v>
      </c>
      <c r="H94" s="77" t="s">
        <v>15</v>
      </c>
      <c r="I94" s="77" t="s">
        <v>16</v>
      </c>
      <c r="J94" s="77" t="s">
        <v>17</v>
      </c>
      <c r="K94" s="77" t="s">
        <v>18</v>
      </c>
      <c r="L94" s="77" t="s">
        <v>19</v>
      </c>
      <c r="M94" s="77" t="s">
        <v>20</v>
      </c>
      <c r="N94" s="77" t="s">
        <v>21</v>
      </c>
      <c r="O94" s="77" t="s">
        <v>41</v>
      </c>
      <c r="P94" s="77" t="s">
        <v>42</v>
      </c>
      <c r="Q94" s="77" t="s">
        <v>44</v>
      </c>
      <c r="R94" s="77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24">
        <f t="shared" ref="F95:J95" si="37">SUM(F96,F99,F100)</f>
        <v>0</v>
      </c>
      <c r="G95" s="24">
        <f t="shared" si="37"/>
        <v>0</v>
      </c>
      <c r="H95" s="24">
        <f t="shared" si="37"/>
        <v>0</v>
      </c>
      <c r="I95" s="24">
        <f t="shared" si="37"/>
        <v>0</v>
      </c>
      <c r="J95" s="24">
        <f t="shared" si="37"/>
        <v>0</v>
      </c>
      <c r="K95" s="24">
        <f>SUM(C95-F95-G95-H95+I95-J95)</f>
        <v>0</v>
      </c>
      <c r="L95" s="24">
        <f t="shared" ref="L95:Q95" si="38">SUM(L96,L99,L100)</f>
        <v>31</v>
      </c>
      <c r="M95" s="52">
        <f t="shared" si="38"/>
        <v>2</v>
      </c>
      <c r="N95" s="52">
        <f t="shared" si="38"/>
        <v>0</v>
      </c>
      <c r="O95" s="24">
        <f t="shared" si="38"/>
        <v>0</v>
      </c>
      <c r="P95" s="24">
        <f t="shared" si="38"/>
        <v>0</v>
      </c>
      <c r="Q95" s="24">
        <f t="shared" si="38"/>
        <v>0</v>
      </c>
      <c r="R95" s="24">
        <f>SUM(L95-M95-N95-O95+P95-Q95)</f>
        <v>29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9">SUM(C97:C98)</f>
        <v>0</v>
      </c>
      <c r="D96" s="527">
        <f t="shared" si="39"/>
        <v>0</v>
      </c>
      <c r="E96" s="528">
        <f t="shared" si="39"/>
        <v>0</v>
      </c>
      <c r="F96" s="90">
        <f t="shared" si="39"/>
        <v>0</v>
      </c>
      <c r="G96" s="90">
        <f t="shared" si="39"/>
        <v>0</v>
      </c>
      <c r="H96" s="90">
        <f t="shared" si="39"/>
        <v>0</v>
      </c>
      <c r="I96" s="90">
        <f>SUM(I97:I98)</f>
        <v>0</v>
      </c>
      <c r="J96" s="90">
        <f t="shared" ref="J96" si="40">SUM(J97:J98)</f>
        <v>0</v>
      </c>
      <c r="K96" s="92">
        <f t="shared" ref="K96:K100" si="41">SUM(C96-F96-G96-H96+I96-J96)</f>
        <v>0</v>
      </c>
      <c r="L96" s="82">
        <f t="shared" ref="L96:Q96" si="42">SUM(L97:L98)</f>
        <v>31</v>
      </c>
      <c r="M96" s="53">
        <f t="shared" si="42"/>
        <v>2</v>
      </c>
      <c r="N96" s="53">
        <f t="shared" si="42"/>
        <v>0</v>
      </c>
      <c r="O96" s="82">
        <f t="shared" si="42"/>
        <v>0</v>
      </c>
      <c r="P96" s="82">
        <f>SUM(P97:P98)</f>
        <v>0</v>
      </c>
      <c r="Q96" s="82">
        <f t="shared" si="42"/>
        <v>0</v>
      </c>
      <c r="R96" s="84">
        <f t="shared" ref="R96:R114" si="43">SUM(L96-M96-N96-O96+P96-Q96)</f>
        <v>29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91">
        <v>0</v>
      </c>
      <c r="G97" s="91">
        <v>0</v>
      </c>
      <c r="H97" s="91">
        <v>0</v>
      </c>
      <c r="I97" s="69">
        <v>0</v>
      </c>
      <c r="J97" s="69">
        <v>0</v>
      </c>
      <c r="K97" s="92">
        <f t="shared" si="41"/>
        <v>0</v>
      </c>
      <c r="L97" s="83">
        <v>31</v>
      </c>
      <c r="M97" s="54">
        <v>2</v>
      </c>
      <c r="N97" s="54">
        <v>0</v>
      </c>
      <c r="O97" s="83">
        <v>0</v>
      </c>
      <c r="P97" s="83">
        <v>0</v>
      </c>
      <c r="Q97" s="83">
        <v>0</v>
      </c>
      <c r="R97" s="84">
        <f t="shared" si="43"/>
        <v>29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91">
        <v>0</v>
      </c>
      <c r="G98" s="91">
        <v>0</v>
      </c>
      <c r="H98" s="91">
        <v>0</v>
      </c>
      <c r="I98" s="69">
        <v>0</v>
      </c>
      <c r="J98" s="69">
        <v>0</v>
      </c>
      <c r="K98" s="92">
        <f t="shared" si="41"/>
        <v>0</v>
      </c>
      <c r="L98" s="83">
        <v>0</v>
      </c>
      <c r="M98" s="54">
        <v>0</v>
      </c>
      <c r="N98" s="54">
        <v>0</v>
      </c>
      <c r="O98" s="83">
        <v>0</v>
      </c>
      <c r="P98" s="83">
        <v>0</v>
      </c>
      <c r="Q98" s="83">
        <v>0</v>
      </c>
      <c r="R98" s="84">
        <f t="shared" si="43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92">
        <f t="shared" si="41"/>
        <v>0</v>
      </c>
      <c r="L99" s="84">
        <v>0</v>
      </c>
      <c r="M99" s="58">
        <v>0</v>
      </c>
      <c r="N99" s="58">
        <v>0</v>
      </c>
      <c r="O99" s="84">
        <v>0</v>
      </c>
      <c r="P99" s="83">
        <v>0</v>
      </c>
      <c r="Q99" s="84">
        <v>0</v>
      </c>
      <c r="R99" s="84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92">
        <f t="shared" si="41"/>
        <v>0</v>
      </c>
      <c r="L100" s="84">
        <v>0</v>
      </c>
      <c r="M100" s="84">
        <v>0</v>
      </c>
      <c r="N100" s="84">
        <v>0</v>
      </c>
      <c r="O100" s="84">
        <v>0</v>
      </c>
      <c r="P100" s="83">
        <v>0</v>
      </c>
      <c r="Q100" s="84">
        <v>0</v>
      </c>
      <c r="R100" s="84">
        <f t="shared" si="43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4">SUM(D102:D103)</f>
        <v>658</v>
      </c>
      <c r="E101" s="506">
        <f t="shared" si="44"/>
        <v>658</v>
      </c>
      <c r="F101" s="92">
        <f t="shared" si="44"/>
        <v>0</v>
      </c>
      <c r="G101" s="92">
        <f t="shared" si="44"/>
        <v>0</v>
      </c>
      <c r="H101" s="26"/>
      <c r="I101" s="92">
        <f t="shared" ref="I101:J101" si="45">SUM(I102:I103)</f>
        <v>0</v>
      </c>
      <c r="J101" s="92">
        <f t="shared" si="45"/>
        <v>0</v>
      </c>
      <c r="K101" s="92">
        <f>SUM(C101-F101-G101-H101+I101-J101)</f>
        <v>0</v>
      </c>
      <c r="L101" s="84">
        <f t="shared" ref="L101:N101" si="46">SUM(L102:L103)</f>
        <v>30</v>
      </c>
      <c r="M101" s="84">
        <f t="shared" si="46"/>
        <v>0</v>
      </c>
      <c r="N101" s="84">
        <f t="shared" si="46"/>
        <v>0</v>
      </c>
      <c r="O101" s="26"/>
      <c r="P101" s="84">
        <f t="shared" ref="P101:Q101" si="47">SUM(P102:P103)</f>
        <v>0</v>
      </c>
      <c r="Q101" s="84">
        <f t="shared" si="47"/>
        <v>0</v>
      </c>
      <c r="R101" s="84">
        <f t="shared" si="43"/>
        <v>30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91">
        <v>0</v>
      </c>
      <c r="G102" s="91">
        <v>0</v>
      </c>
      <c r="H102" s="25"/>
      <c r="I102" s="69">
        <v>0</v>
      </c>
      <c r="J102" s="69">
        <v>0</v>
      </c>
      <c r="K102" s="92">
        <f t="shared" ref="K102:K113" si="48">SUM(C102-F102-G102-H102+I102-J102)</f>
        <v>0</v>
      </c>
      <c r="L102" s="83">
        <v>30</v>
      </c>
      <c r="M102" s="83">
        <v>0</v>
      </c>
      <c r="N102" s="83">
        <v>0</v>
      </c>
      <c r="O102" s="25"/>
      <c r="P102" s="83">
        <v>0</v>
      </c>
      <c r="Q102" s="83">
        <v>0</v>
      </c>
      <c r="R102" s="84">
        <f t="shared" si="43"/>
        <v>30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91">
        <v>0</v>
      </c>
      <c r="G103" s="91">
        <v>0</v>
      </c>
      <c r="H103" s="25"/>
      <c r="I103" s="69">
        <v>0</v>
      </c>
      <c r="J103" s="69">
        <v>0</v>
      </c>
      <c r="K103" s="92">
        <f t="shared" si="48"/>
        <v>0</v>
      </c>
      <c r="L103" s="83">
        <v>0</v>
      </c>
      <c r="M103" s="83">
        <v>0</v>
      </c>
      <c r="N103" s="83">
        <v>0</v>
      </c>
      <c r="O103" s="25"/>
      <c r="P103" s="83">
        <v>0</v>
      </c>
      <c r="Q103" s="83">
        <v>0</v>
      </c>
      <c r="R103" s="84">
        <f t="shared" si="43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92">
        <v>0</v>
      </c>
      <c r="G104" s="26"/>
      <c r="H104" s="26"/>
      <c r="I104" s="92">
        <v>0</v>
      </c>
      <c r="J104" s="92">
        <v>0</v>
      </c>
      <c r="K104" s="92">
        <f t="shared" si="48"/>
        <v>0</v>
      </c>
      <c r="L104" s="81">
        <v>0</v>
      </c>
      <c r="M104" s="81">
        <v>0</v>
      </c>
      <c r="N104" s="26"/>
      <c r="O104" s="26"/>
      <c r="P104" s="81">
        <v>0</v>
      </c>
      <c r="Q104" s="81">
        <v>0</v>
      </c>
      <c r="R104" s="84">
        <f t="shared" si="43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9">SUM(D106:D107)</f>
        <v>0</v>
      </c>
      <c r="E105" s="528">
        <f t="shared" si="49"/>
        <v>0</v>
      </c>
      <c r="F105" s="90">
        <f>SUM(F106:F107)</f>
        <v>0</v>
      </c>
      <c r="G105" s="26"/>
      <c r="H105" s="26"/>
      <c r="I105" s="90">
        <f t="shared" ref="I105:J105" si="50">SUM(I106:I107)</f>
        <v>0</v>
      </c>
      <c r="J105" s="90">
        <f t="shared" si="50"/>
        <v>0</v>
      </c>
      <c r="K105" s="92">
        <f t="shared" si="48"/>
        <v>0</v>
      </c>
      <c r="L105" s="84">
        <f>SUM(L106:L107)</f>
        <v>2</v>
      </c>
      <c r="M105" s="84">
        <f>SUM(M106:M107)</f>
        <v>0</v>
      </c>
      <c r="N105" s="26"/>
      <c r="O105" s="26"/>
      <c r="P105" s="84">
        <f>SUM(P106:P107)</f>
        <v>0</v>
      </c>
      <c r="Q105" s="84">
        <f>SUM(Q106:Q107)</f>
        <v>0</v>
      </c>
      <c r="R105" s="84">
        <f>SUM(L105-M105-N105-O105+P105-Q105)</f>
        <v>2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92">
        <f t="shared" si="48"/>
        <v>0</v>
      </c>
      <c r="L106" s="81">
        <v>0</v>
      </c>
      <c r="M106" s="81">
        <v>0</v>
      </c>
      <c r="N106" s="26"/>
      <c r="O106" s="26"/>
      <c r="P106" s="81">
        <v>0</v>
      </c>
      <c r="Q106" s="81">
        <v>0</v>
      </c>
      <c r="R106" s="84">
        <f t="shared" ref="R106:R108" si="51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92">
        <f t="shared" si="48"/>
        <v>0</v>
      </c>
      <c r="L107" s="81">
        <v>2</v>
      </c>
      <c r="M107" s="81">
        <v>0</v>
      </c>
      <c r="N107" s="26"/>
      <c r="O107" s="26"/>
      <c r="P107" s="81">
        <v>0</v>
      </c>
      <c r="Q107" s="81">
        <v>0</v>
      </c>
      <c r="R107" s="84">
        <f t="shared" si="51"/>
        <v>2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92">
        <v>0</v>
      </c>
      <c r="G108" s="26"/>
      <c r="H108" s="26"/>
      <c r="I108" s="92">
        <v>0</v>
      </c>
      <c r="J108" s="92">
        <v>0</v>
      </c>
      <c r="K108" s="92">
        <f t="shared" si="48"/>
        <v>0</v>
      </c>
      <c r="L108" s="81">
        <v>0</v>
      </c>
      <c r="M108" s="81">
        <v>0</v>
      </c>
      <c r="N108" s="26"/>
      <c r="O108" s="26"/>
      <c r="P108" s="81">
        <v>0</v>
      </c>
      <c r="Q108" s="81">
        <v>0</v>
      </c>
      <c r="R108" s="84">
        <f t="shared" si="51"/>
        <v>0</v>
      </c>
      <c r="S108" s="532"/>
      <c r="T108" s="533"/>
      <c r="U108" s="534"/>
    </row>
    <row r="109" spans="1:21" ht="15.95" customHeight="1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92">
        <v>0</v>
      </c>
      <c r="G109" s="26"/>
      <c r="H109" s="26"/>
      <c r="I109" s="92">
        <v>0</v>
      </c>
      <c r="J109" s="92">
        <v>0</v>
      </c>
      <c r="K109" s="92">
        <f t="shared" si="48"/>
        <v>0</v>
      </c>
      <c r="L109" s="81">
        <v>0</v>
      </c>
      <c r="M109" s="81">
        <v>0</v>
      </c>
      <c r="N109" s="26"/>
      <c r="O109" s="26"/>
      <c r="P109" s="81">
        <v>0</v>
      </c>
      <c r="Q109" s="81">
        <v>0</v>
      </c>
      <c r="R109" s="84">
        <f>SUM(L109-M109-N109-O109+P109-Q109)</f>
        <v>0</v>
      </c>
      <c r="S109" s="541">
        <v>0</v>
      </c>
      <c r="T109" s="542"/>
      <c r="U109" s="543"/>
    </row>
    <row r="110" spans="1:21" ht="15.95" customHeight="1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92">
        <v>0</v>
      </c>
      <c r="G110" s="26"/>
      <c r="H110" s="26"/>
      <c r="I110" s="92">
        <v>0</v>
      </c>
      <c r="J110" s="92">
        <v>0</v>
      </c>
      <c r="K110" s="92">
        <f t="shared" si="48"/>
        <v>0</v>
      </c>
      <c r="L110" s="81">
        <v>0</v>
      </c>
      <c r="M110" s="81">
        <v>0</v>
      </c>
      <c r="N110" s="26"/>
      <c r="O110" s="26"/>
      <c r="P110" s="81">
        <v>0</v>
      </c>
      <c r="Q110" s="81">
        <v>0</v>
      </c>
      <c r="R110" s="84">
        <f t="shared" si="43"/>
        <v>0</v>
      </c>
      <c r="S110" s="541">
        <v>0</v>
      </c>
      <c r="T110" s="542"/>
      <c r="U110" s="543"/>
    </row>
    <row r="111" spans="1:21" ht="15.95" customHeight="1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92">
        <v>0</v>
      </c>
      <c r="G111" s="26"/>
      <c r="H111" s="26"/>
      <c r="I111" s="92">
        <v>0</v>
      </c>
      <c r="J111" s="92">
        <v>0</v>
      </c>
      <c r="K111" s="92">
        <f t="shared" si="48"/>
        <v>0</v>
      </c>
      <c r="L111" s="81">
        <v>0</v>
      </c>
      <c r="M111" s="81">
        <v>0</v>
      </c>
      <c r="N111" s="26"/>
      <c r="O111" s="26"/>
      <c r="P111" s="81">
        <v>0</v>
      </c>
      <c r="Q111" s="81">
        <v>0</v>
      </c>
      <c r="R111" s="84">
        <f t="shared" si="43"/>
        <v>0</v>
      </c>
      <c r="S111" s="541">
        <v>0</v>
      </c>
      <c r="T111" s="542"/>
      <c r="U111" s="543"/>
    </row>
    <row r="112" spans="1:21" ht="15.95" customHeight="1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92">
        <v>0</v>
      </c>
      <c r="G112" s="26"/>
      <c r="H112" s="26"/>
      <c r="I112" s="70">
        <v>0</v>
      </c>
      <c r="J112" s="70">
        <v>0</v>
      </c>
      <c r="K112" s="92">
        <f t="shared" si="48"/>
        <v>0</v>
      </c>
      <c r="L112" s="81">
        <v>0</v>
      </c>
      <c r="M112" s="81">
        <v>0</v>
      </c>
      <c r="N112" s="26"/>
      <c r="O112" s="26"/>
      <c r="P112" s="81">
        <v>0</v>
      </c>
      <c r="Q112" s="81">
        <v>0</v>
      </c>
      <c r="R112" s="84">
        <f t="shared" si="43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92">
        <v>0</v>
      </c>
      <c r="G113" s="26"/>
      <c r="H113" s="26"/>
      <c r="I113" s="70">
        <v>0</v>
      </c>
      <c r="J113" s="70">
        <v>0</v>
      </c>
      <c r="K113" s="92">
        <f t="shared" si="48"/>
        <v>0</v>
      </c>
      <c r="L113" s="81">
        <v>0</v>
      </c>
      <c r="M113" s="81">
        <v>0</v>
      </c>
      <c r="N113" s="26"/>
      <c r="O113" s="26"/>
      <c r="P113" s="81">
        <v>0</v>
      </c>
      <c r="Q113" s="81">
        <v>0</v>
      </c>
      <c r="R113" s="84">
        <f t="shared" si="43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44">
        <v>0</v>
      </c>
      <c r="G114" s="43"/>
      <c r="H114" s="43"/>
      <c r="I114" s="71">
        <v>0</v>
      </c>
      <c r="J114" s="71">
        <v>0</v>
      </c>
      <c r="K114" s="44">
        <f t="shared" ref="K114" si="52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44">
        <f t="shared" si="43"/>
        <v>0</v>
      </c>
      <c r="S114" s="560"/>
      <c r="T114" s="561"/>
      <c r="U114" s="562"/>
    </row>
    <row r="115" spans="1:21" ht="13.5" thickTop="1" x14ac:dyDescent="0.2">
      <c r="A115" s="5"/>
      <c r="B115" s="27" t="s">
        <v>39</v>
      </c>
    </row>
    <row r="116" spans="1:2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x14ac:dyDescent="0.2">
      <c r="A118" s="5"/>
      <c r="B118" s="15" t="s">
        <v>40</v>
      </c>
    </row>
    <row r="119" spans="1:21" ht="12.75" customHeight="1" x14ac:dyDescent="0.2"/>
    <row r="120" spans="1:21" ht="12.75" customHeight="1" x14ac:dyDescent="0.2">
      <c r="L120" s="1" t="s">
        <v>43</v>
      </c>
    </row>
    <row r="121" spans="1:21" ht="13.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2.7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74"/>
    </row>
    <row r="126" spans="1:21" ht="11.2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2.7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Januari</v>
      </c>
      <c r="S127" s="482"/>
      <c r="T127" s="4">
        <f>+T87</f>
        <v>0</v>
      </c>
      <c r="U127" s="4">
        <f>+U87</f>
        <v>1</v>
      </c>
    </row>
    <row r="128" spans="1:21" ht="15.95" customHeight="1" thickBot="1" x14ac:dyDescent="0.25">
      <c r="A128" s="45" t="s">
        <v>81</v>
      </c>
      <c r="B128" s="45"/>
      <c r="C128" s="4">
        <v>0</v>
      </c>
      <c r="D128" s="4">
        <v>2</v>
      </c>
      <c r="E128" s="4">
        <v>1</v>
      </c>
      <c r="K128" s="480"/>
      <c r="L128" s="480"/>
      <c r="M128" s="5"/>
      <c r="N128" s="5"/>
      <c r="O128" s="5"/>
      <c r="Q128" s="1" t="s">
        <v>48</v>
      </c>
      <c r="R128" s="544">
        <f>+R88</f>
        <v>2019</v>
      </c>
      <c r="S128" s="545"/>
      <c r="T128" s="21">
        <f>+T88</f>
        <v>1</v>
      </c>
      <c r="U128" s="21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78"/>
      <c r="G130" s="78" t="s">
        <v>30</v>
      </c>
      <c r="H130" s="78" t="s">
        <v>32</v>
      </c>
      <c r="I130" s="78"/>
      <c r="J130" s="78"/>
      <c r="K130" s="78" t="s">
        <v>43</v>
      </c>
      <c r="L130" s="78" t="s">
        <v>27</v>
      </c>
      <c r="M130" s="78"/>
      <c r="N130" s="78" t="s">
        <v>30</v>
      </c>
      <c r="O130" s="78" t="s">
        <v>32</v>
      </c>
      <c r="P130" s="78"/>
      <c r="Q130" s="78"/>
      <c r="R130" s="78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76" t="s">
        <v>29</v>
      </c>
      <c r="G131" s="76" t="s">
        <v>31</v>
      </c>
      <c r="H131" s="76" t="s">
        <v>33</v>
      </c>
      <c r="I131" s="76" t="s">
        <v>37</v>
      </c>
      <c r="J131" s="76" t="s">
        <v>36</v>
      </c>
      <c r="K131" s="76" t="s">
        <v>28</v>
      </c>
      <c r="L131" s="76" t="s">
        <v>28</v>
      </c>
      <c r="M131" s="76" t="s">
        <v>35</v>
      </c>
      <c r="N131" s="76" t="s">
        <v>31</v>
      </c>
      <c r="O131" s="76" t="s">
        <v>33</v>
      </c>
      <c r="P131" s="76" t="s">
        <v>37</v>
      </c>
      <c r="Q131" s="76" t="s">
        <v>36</v>
      </c>
      <c r="R131" s="76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72"/>
      <c r="G132" s="72"/>
      <c r="H132" s="72" t="s">
        <v>34</v>
      </c>
      <c r="I132" s="72"/>
      <c r="J132" s="72"/>
      <c r="K132" s="72" t="s">
        <v>9</v>
      </c>
      <c r="L132" s="72" t="s">
        <v>8</v>
      </c>
      <c r="M132" s="72"/>
      <c r="N132" s="72"/>
      <c r="O132" s="72" t="s">
        <v>34</v>
      </c>
      <c r="P132" s="72"/>
      <c r="Q132" s="72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76"/>
      <c r="G133" s="76"/>
      <c r="H133" s="76"/>
      <c r="I133" s="76"/>
      <c r="J133" s="76"/>
      <c r="K133" s="76" t="s">
        <v>62</v>
      </c>
      <c r="L133" s="76"/>
      <c r="M133" s="76"/>
      <c r="N133" s="76"/>
      <c r="O133" s="76"/>
      <c r="P133" s="76"/>
      <c r="Q133" s="76"/>
      <c r="R133" s="76"/>
      <c r="S133" s="498"/>
      <c r="T133" s="499"/>
      <c r="U133" s="500"/>
    </row>
    <row r="134" spans="1:21" s="8" customFormat="1" ht="15.95" customHeight="1" x14ac:dyDescent="0.2">
      <c r="A134" s="77" t="s">
        <v>10</v>
      </c>
      <c r="B134" s="77" t="s">
        <v>11</v>
      </c>
      <c r="C134" s="501" t="s">
        <v>12</v>
      </c>
      <c r="D134" s="502"/>
      <c r="E134" s="503"/>
      <c r="F134" s="77" t="s">
        <v>13</v>
      </c>
      <c r="G134" s="77" t="s">
        <v>14</v>
      </c>
      <c r="H134" s="77" t="s">
        <v>15</v>
      </c>
      <c r="I134" s="77" t="s">
        <v>16</v>
      </c>
      <c r="J134" s="77" t="s">
        <v>17</v>
      </c>
      <c r="K134" s="77" t="s">
        <v>18</v>
      </c>
      <c r="L134" s="77" t="s">
        <v>19</v>
      </c>
      <c r="M134" s="77" t="s">
        <v>20</v>
      </c>
      <c r="N134" s="77" t="s">
        <v>21</v>
      </c>
      <c r="O134" s="77" t="s">
        <v>41</v>
      </c>
      <c r="P134" s="77" t="s">
        <v>42</v>
      </c>
      <c r="Q134" s="77" t="s">
        <v>44</v>
      </c>
      <c r="R134" s="77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24">
        <f t="shared" ref="F135:J135" si="53">SUM(F136,F139,F140)</f>
        <v>0</v>
      </c>
      <c r="G135" s="24">
        <f t="shared" si="53"/>
        <v>0</v>
      </c>
      <c r="H135" s="24">
        <f t="shared" si="53"/>
        <v>0</v>
      </c>
      <c r="I135" s="24">
        <f t="shared" si="53"/>
        <v>0</v>
      </c>
      <c r="J135" s="24">
        <f t="shared" si="53"/>
        <v>0</v>
      </c>
      <c r="K135" s="24">
        <f>SUM(C135-F135-G135-H135+I135-J135)</f>
        <v>0</v>
      </c>
      <c r="L135" s="24">
        <f t="shared" ref="L135:Q135" si="54">SUM(L136,L139,L140)</f>
        <v>160</v>
      </c>
      <c r="M135" s="24">
        <f t="shared" si="54"/>
        <v>69</v>
      </c>
      <c r="N135" s="24">
        <f t="shared" si="54"/>
        <v>9</v>
      </c>
      <c r="O135" s="24">
        <f t="shared" si="54"/>
        <v>0</v>
      </c>
      <c r="P135" s="24">
        <f t="shared" si="54"/>
        <v>0</v>
      </c>
      <c r="Q135" s="24">
        <f t="shared" si="54"/>
        <v>0</v>
      </c>
      <c r="R135" s="24">
        <f>SUM(L135-M135-N135-O135+P135-Q135)</f>
        <v>82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5">SUM(C137:C138)</f>
        <v>0</v>
      </c>
      <c r="D136" s="527">
        <f t="shared" si="55"/>
        <v>0</v>
      </c>
      <c r="E136" s="528">
        <f t="shared" si="55"/>
        <v>0</v>
      </c>
      <c r="F136" s="90">
        <f t="shared" si="55"/>
        <v>0</v>
      </c>
      <c r="G136" s="90">
        <f t="shared" si="55"/>
        <v>0</v>
      </c>
      <c r="H136" s="90">
        <f t="shared" si="55"/>
        <v>0</v>
      </c>
      <c r="I136" s="90">
        <f>SUM(I137:I138)</f>
        <v>0</v>
      </c>
      <c r="J136" s="90">
        <f t="shared" ref="J136" si="56">SUM(J137:J138)</f>
        <v>0</v>
      </c>
      <c r="K136" s="92">
        <f t="shared" ref="K136:K140" si="57">SUM(C136-F136-G136-H136+I136-J136)</f>
        <v>0</v>
      </c>
      <c r="L136" s="82">
        <f t="shared" ref="L136:O136" si="58">SUM(L137:L138)</f>
        <v>160</v>
      </c>
      <c r="M136" s="82">
        <f t="shared" si="58"/>
        <v>69</v>
      </c>
      <c r="N136" s="82">
        <f t="shared" si="58"/>
        <v>9</v>
      </c>
      <c r="O136" s="82">
        <f t="shared" si="58"/>
        <v>0</v>
      </c>
      <c r="P136" s="82">
        <f>SUM(P137:P138)</f>
        <v>0</v>
      </c>
      <c r="Q136" s="82">
        <f t="shared" ref="Q136" si="59">SUM(Q137:Q138)</f>
        <v>0</v>
      </c>
      <c r="R136" s="84">
        <f t="shared" ref="R136:R144" si="60">SUM(L136-M136-N136-O136+P136-Q136)</f>
        <v>82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91">
        <v>0</v>
      </c>
      <c r="G137" s="91">
        <v>0</v>
      </c>
      <c r="H137" s="91">
        <v>0</v>
      </c>
      <c r="I137" s="69">
        <v>0</v>
      </c>
      <c r="J137" s="69">
        <v>0</v>
      </c>
      <c r="K137" s="92">
        <f t="shared" si="57"/>
        <v>0</v>
      </c>
      <c r="L137" s="83">
        <v>160</v>
      </c>
      <c r="M137" s="83">
        <v>69</v>
      </c>
      <c r="N137" s="83">
        <v>9</v>
      </c>
      <c r="O137" s="83">
        <v>0</v>
      </c>
      <c r="P137" s="83">
        <v>0</v>
      </c>
      <c r="Q137" s="83">
        <v>0</v>
      </c>
      <c r="R137" s="84">
        <f>SUM(L137-M137-N137-O137+P137-Q137)</f>
        <v>82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91">
        <v>0</v>
      </c>
      <c r="G138" s="91">
        <v>0</v>
      </c>
      <c r="H138" s="91">
        <v>0</v>
      </c>
      <c r="I138" s="69">
        <v>0</v>
      </c>
      <c r="J138" s="69">
        <v>0</v>
      </c>
      <c r="K138" s="92">
        <f t="shared" si="57"/>
        <v>0</v>
      </c>
      <c r="L138" s="83">
        <v>0</v>
      </c>
      <c r="M138" s="83">
        <v>0</v>
      </c>
      <c r="N138" s="83">
        <v>0</v>
      </c>
      <c r="O138" s="83">
        <v>0</v>
      </c>
      <c r="P138" s="83">
        <v>0</v>
      </c>
      <c r="Q138" s="83">
        <v>0</v>
      </c>
      <c r="R138" s="84">
        <f t="shared" si="60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92">
        <f t="shared" si="57"/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f t="shared" si="60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92">
        <f t="shared" si="57"/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f t="shared" si="60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1">SUM(D142:D143)</f>
        <v>658</v>
      </c>
      <c r="E141" s="506">
        <f t="shared" si="61"/>
        <v>658</v>
      </c>
      <c r="F141" s="92">
        <f t="shared" si="61"/>
        <v>0</v>
      </c>
      <c r="G141" s="92">
        <f t="shared" si="61"/>
        <v>0</v>
      </c>
      <c r="H141" s="26"/>
      <c r="I141" s="92">
        <f t="shared" ref="I141:J141" si="62">SUM(I142:I143)</f>
        <v>0</v>
      </c>
      <c r="J141" s="92">
        <f t="shared" si="62"/>
        <v>0</v>
      </c>
      <c r="K141" s="92">
        <f>SUM(C141-F141-G141-H141+I141-J141)</f>
        <v>0</v>
      </c>
      <c r="L141" s="84">
        <f t="shared" ref="L141:N141" si="63">SUM(L142:L143)</f>
        <v>85</v>
      </c>
      <c r="M141" s="84">
        <f t="shared" si="63"/>
        <v>9</v>
      </c>
      <c r="N141" s="84">
        <f t="shared" si="63"/>
        <v>0</v>
      </c>
      <c r="O141" s="26"/>
      <c r="P141" s="84">
        <f t="shared" ref="P141:Q141" si="64">SUM(P142:P143)</f>
        <v>0</v>
      </c>
      <c r="Q141" s="84">
        <f t="shared" si="64"/>
        <v>5</v>
      </c>
      <c r="R141" s="84">
        <f t="shared" si="60"/>
        <v>71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91">
        <v>0</v>
      </c>
      <c r="G142" s="91">
        <v>0</v>
      </c>
      <c r="H142" s="25"/>
      <c r="I142" s="69">
        <v>0</v>
      </c>
      <c r="J142" s="69">
        <v>0</v>
      </c>
      <c r="K142" s="92">
        <f t="shared" ref="K142:K153" si="65">SUM(C142-F142-G142-H142+I142-J142)</f>
        <v>0</v>
      </c>
      <c r="L142" s="83">
        <v>75</v>
      </c>
      <c r="M142" s="83">
        <v>1</v>
      </c>
      <c r="N142" s="83">
        <v>0</v>
      </c>
      <c r="O142" s="25"/>
      <c r="P142" s="83">
        <v>0</v>
      </c>
      <c r="Q142" s="83">
        <v>3</v>
      </c>
      <c r="R142" s="84">
        <f t="shared" si="60"/>
        <v>71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91">
        <v>0</v>
      </c>
      <c r="G143" s="91">
        <v>0</v>
      </c>
      <c r="H143" s="25"/>
      <c r="I143" s="69">
        <v>0</v>
      </c>
      <c r="J143" s="69">
        <v>0</v>
      </c>
      <c r="K143" s="92">
        <f t="shared" si="65"/>
        <v>0</v>
      </c>
      <c r="L143" s="83">
        <v>10</v>
      </c>
      <c r="M143" s="83">
        <v>8</v>
      </c>
      <c r="N143" s="83">
        <v>0</v>
      </c>
      <c r="O143" s="25"/>
      <c r="P143" s="83">
        <v>0</v>
      </c>
      <c r="Q143" s="83">
        <v>2</v>
      </c>
      <c r="R143" s="98">
        <f t="shared" si="60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92">
        <v>0</v>
      </c>
      <c r="G144" s="26"/>
      <c r="H144" s="26"/>
      <c r="I144" s="92">
        <v>0</v>
      </c>
      <c r="J144" s="92">
        <v>0</v>
      </c>
      <c r="K144" s="92">
        <f t="shared" si="65"/>
        <v>0</v>
      </c>
      <c r="L144" s="81">
        <v>0</v>
      </c>
      <c r="M144" s="81">
        <v>0</v>
      </c>
      <c r="N144" s="26"/>
      <c r="O144" s="26"/>
      <c r="P144" s="81">
        <v>0</v>
      </c>
      <c r="Q144" s="99">
        <v>0</v>
      </c>
      <c r="R144" s="84">
        <f t="shared" si="60"/>
        <v>0</v>
      </c>
      <c r="S144" s="488"/>
      <c r="T144" s="488"/>
      <c r="U144" s="488"/>
    </row>
    <row r="145" spans="1:21" ht="15.95" customHeight="1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6">SUM(D146:D147)</f>
        <v>0</v>
      </c>
      <c r="E145" s="528">
        <f t="shared" si="66"/>
        <v>0</v>
      </c>
      <c r="F145" s="90">
        <f>SUM(F146:F147)</f>
        <v>0</v>
      </c>
      <c r="G145" s="26"/>
      <c r="H145" s="26"/>
      <c r="I145" s="90">
        <f t="shared" ref="I145:J145" si="67">SUM(I146:I147)</f>
        <v>0</v>
      </c>
      <c r="J145" s="90">
        <f t="shared" si="67"/>
        <v>0</v>
      </c>
      <c r="K145" s="92">
        <f t="shared" si="65"/>
        <v>0</v>
      </c>
      <c r="L145" s="81">
        <f t="shared" ref="L145:M145" si="68">SUM(L146:L147)</f>
        <v>2</v>
      </c>
      <c r="M145" s="81">
        <f t="shared" si="68"/>
        <v>0</v>
      </c>
      <c r="N145" s="26"/>
      <c r="O145" s="26"/>
      <c r="P145" s="81">
        <f t="shared" ref="P145:R145" si="69">SUM(P146:P147)</f>
        <v>0</v>
      </c>
      <c r="Q145" s="84">
        <f t="shared" si="69"/>
        <v>0</v>
      </c>
      <c r="R145" s="81">
        <f t="shared" si="69"/>
        <v>2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92">
        <f t="shared" si="65"/>
        <v>0</v>
      </c>
      <c r="L146" s="81">
        <v>0</v>
      </c>
      <c r="M146" s="81">
        <v>0</v>
      </c>
      <c r="N146" s="26"/>
      <c r="O146" s="26"/>
      <c r="P146" s="81">
        <v>0</v>
      </c>
      <c r="Q146" s="81">
        <v>0</v>
      </c>
      <c r="R146" s="84">
        <f t="shared" ref="R146" si="70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92">
        <f t="shared" si="65"/>
        <v>0</v>
      </c>
      <c r="L147" s="81">
        <v>2</v>
      </c>
      <c r="M147" s="81">
        <v>0</v>
      </c>
      <c r="N147" s="26"/>
      <c r="O147" s="26"/>
      <c r="P147" s="81">
        <v>0</v>
      </c>
      <c r="Q147" s="81">
        <v>0</v>
      </c>
      <c r="R147" s="81">
        <f>SUM(L147-M147-N147-O147+P147-Q147)</f>
        <v>2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92">
        <v>0</v>
      </c>
      <c r="G148" s="26"/>
      <c r="H148" s="26"/>
      <c r="I148" s="92">
        <v>0</v>
      </c>
      <c r="J148" s="92">
        <v>0</v>
      </c>
      <c r="K148" s="92">
        <f t="shared" si="65"/>
        <v>0</v>
      </c>
      <c r="L148" s="81">
        <v>0</v>
      </c>
      <c r="M148" s="81">
        <v>0</v>
      </c>
      <c r="N148" s="26"/>
      <c r="O148" s="26"/>
      <c r="P148" s="81">
        <v>0</v>
      </c>
      <c r="Q148" s="81">
        <v>0</v>
      </c>
      <c r="R148" s="84">
        <f t="shared" ref="R148:R154" si="71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92">
        <v>0</v>
      </c>
      <c r="G149" s="26"/>
      <c r="H149" s="26"/>
      <c r="I149" s="92">
        <v>0</v>
      </c>
      <c r="J149" s="92">
        <v>0</v>
      </c>
      <c r="K149" s="92">
        <f t="shared" si="65"/>
        <v>0</v>
      </c>
      <c r="L149" s="81">
        <v>0</v>
      </c>
      <c r="M149" s="81">
        <v>0</v>
      </c>
      <c r="N149" s="26"/>
      <c r="O149" s="26"/>
      <c r="P149" s="81">
        <v>0</v>
      </c>
      <c r="Q149" s="81">
        <v>0</v>
      </c>
      <c r="R149" s="84">
        <f t="shared" si="71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92">
        <v>0</v>
      </c>
      <c r="G150" s="26"/>
      <c r="H150" s="26"/>
      <c r="I150" s="92">
        <v>0</v>
      </c>
      <c r="J150" s="92">
        <v>0</v>
      </c>
      <c r="K150" s="92">
        <f t="shared" si="65"/>
        <v>0</v>
      </c>
      <c r="L150" s="81">
        <v>0</v>
      </c>
      <c r="M150" s="81">
        <v>0</v>
      </c>
      <c r="N150" s="26"/>
      <c r="O150" s="26"/>
      <c r="P150" s="81">
        <v>0</v>
      </c>
      <c r="Q150" s="81">
        <v>0</v>
      </c>
      <c r="R150" s="84">
        <f t="shared" si="71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92">
        <v>0</v>
      </c>
      <c r="G151" s="26"/>
      <c r="H151" s="26"/>
      <c r="I151" s="92">
        <v>0</v>
      </c>
      <c r="J151" s="92">
        <v>0</v>
      </c>
      <c r="K151" s="92">
        <f t="shared" si="65"/>
        <v>0</v>
      </c>
      <c r="L151" s="81">
        <v>0</v>
      </c>
      <c r="M151" s="81">
        <v>0</v>
      </c>
      <c r="N151" s="26"/>
      <c r="O151" s="26"/>
      <c r="P151" s="81">
        <v>0</v>
      </c>
      <c r="Q151" s="81">
        <v>0</v>
      </c>
      <c r="R151" s="84">
        <f t="shared" si="71"/>
        <v>0</v>
      </c>
      <c r="S151" s="571">
        <v>0</v>
      </c>
      <c r="T151" s="571"/>
      <c r="U151" s="571"/>
    </row>
    <row r="152" spans="1:21" ht="12.75" customHeight="1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92">
        <v>0</v>
      </c>
      <c r="G152" s="26"/>
      <c r="H152" s="26"/>
      <c r="I152" s="70">
        <v>0</v>
      </c>
      <c r="J152" s="70">
        <v>0</v>
      </c>
      <c r="K152" s="92">
        <f t="shared" si="65"/>
        <v>0</v>
      </c>
      <c r="L152" s="81">
        <v>0</v>
      </c>
      <c r="M152" s="81">
        <v>0</v>
      </c>
      <c r="N152" s="26"/>
      <c r="O152" s="26"/>
      <c r="P152" s="81">
        <v>0</v>
      </c>
      <c r="Q152" s="81">
        <v>0</v>
      </c>
      <c r="R152" s="84">
        <f t="shared" si="71"/>
        <v>0</v>
      </c>
      <c r="S152" s="571">
        <v>0</v>
      </c>
      <c r="T152" s="571"/>
      <c r="U152" s="571"/>
    </row>
    <row r="153" spans="1:21" ht="12.75" customHeight="1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92">
        <v>0</v>
      </c>
      <c r="G153" s="26"/>
      <c r="H153" s="26"/>
      <c r="I153" s="70">
        <v>0</v>
      </c>
      <c r="J153" s="70">
        <v>0</v>
      </c>
      <c r="K153" s="92">
        <f t="shared" si="65"/>
        <v>0</v>
      </c>
      <c r="L153" s="81">
        <v>0</v>
      </c>
      <c r="M153" s="81">
        <v>0</v>
      </c>
      <c r="N153" s="26"/>
      <c r="O153" s="26"/>
      <c r="P153" s="81">
        <v>0</v>
      </c>
      <c r="Q153" s="81">
        <v>0</v>
      </c>
      <c r="R153" s="84">
        <f t="shared" si="71"/>
        <v>0</v>
      </c>
      <c r="S153" s="571">
        <v>0</v>
      </c>
      <c r="T153" s="571"/>
      <c r="U153" s="571"/>
    </row>
    <row r="154" spans="1:21" ht="16.5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44">
        <v>0</v>
      </c>
      <c r="G154" s="43"/>
      <c r="H154" s="43"/>
      <c r="I154" s="71">
        <v>0</v>
      </c>
      <c r="J154" s="71">
        <v>0</v>
      </c>
      <c r="K154" s="44">
        <f t="shared" ref="K154" si="72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44">
        <f t="shared" si="71"/>
        <v>0</v>
      </c>
      <c r="S154" s="560"/>
      <c r="T154" s="561"/>
      <c r="U154" s="562"/>
    </row>
    <row r="155" spans="1:21" ht="21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x14ac:dyDescent="0.2">
      <c r="A157" s="5"/>
      <c r="B157" s="15" t="s">
        <v>60</v>
      </c>
    </row>
    <row r="158" spans="1:21" ht="12.75" customHeight="1" x14ac:dyDescent="0.2">
      <c r="A158" s="5"/>
      <c r="B158" s="15" t="s">
        <v>40</v>
      </c>
    </row>
    <row r="159" spans="1:21" ht="12.75" customHeight="1" x14ac:dyDescent="0.2">
      <c r="A159" s="5"/>
      <c r="B159" s="27"/>
    </row>
    <row r="160" spans="1:21" ht="12.75" customHeight="1" x14ac:dyDescent="0.2">
      <c r="A160" s="5"/>
      <c r="B160" s="27"/>
    </row>
    <row r="161" spans="1:21" ht="15.9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5.9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5.95" customHeight="1" x14ac:dyDescent="0.2">
      <c r="A163" s="471" t="s">
        <v>46</v>
      </c>
      <c r="B163" s="471"/>
    </row>
    <row r="164" spans="1:21" ht="15.9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5.9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74"/>
    </row>
    <row r="166" spans="1:21" ht="15.9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Januari</v>
      </c>
      <c r="S167" s="482"/>
      <c r="T167" s="4">
        <f>+T127</f>
        <v>0</v>
      </c>
      <c r="U167" s="4">
        <f>+U127</f>
        <v>1</v>
      </c>
    </row>
    <row r="168" spans="1:21" ht="15.95" customHeight="1" thickBot="1" x14ac:dyDescent="0.25">
      <c r="A168" s="45" t="s">
        <v>82</v>
      </c>
      <c r="B168" s="45"/>
      <c r="C168" s="4">
        <v>0</v>
      </c>
      <c r="D168" s="4">
        <v>2</v>
      </c>
      <c r="E168" s="4">
        <v>2</v>
      </c>
      <c r="K168" s="480"/>
      <c r="L168" s="480"/>
      <c r="M168" s="5"/>
      <c r="N168" s="5"/>
      <c r="O168" s="5"/>
      <c r="Q168" s="1" t="s">
        <v>48</v>
      </c>
      <c r="R168" s="544">
        <f>+R128</f>
        <v>2019</v>
      </c>
      <c r="S168" s="545"/>
      <c r="T168" s="21">
        <f>+T128</f>
        <v>1</v>
      </c>
      <c r="U168" s="21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78"/>
      <c r="G170" s="78" t="s">
        <v>30</v>
      </c>
      <c r="H170" s="78" t="s">
        <v>32</v>
      </c>
      <c r="I170" s="78"/>
      <c r="J170" s="78"/>
      <c r="K170" s="78" t="s">
        <v>43</v>
      </c>
      <c r="L170" s="78" t="s">
        <v>27</v>
      </c>
      <c r="M170" s="78"/>
      <c r="N170" s="78" t="s">
        <v>30</v>
      </c>
      <c r="O170" s="78" t="s">
        <v>32</v>
      </c>
      <c r="P170" s="78"/>
      <c r="Q170" s="78"/>
      <c r="R170" s="78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76" t="s">
        <v>29</v>
      </c>
      <c r="G171" s="76" t="s">
        <v>31</v>
      </c>
      <c r="H171" s="76" t="s">
        <v>33</v>
      </c>
      <c r="I171" s="76" t="s">
        <v>37</v>
      </c>
      <c r="J171" s="76" t="s">
        <v>36</v>
      </c>
      <c r="K171" s="76" t="s">
        <v>28</v>
      </c>
      <c r="L171" s="76" t="s">
        <v>28</v>
      </c>
      <c r="M171" s="76" t="s">
        <v>35</v>
      </c>
      <c r="N171" s="76" t="s">
        <v>31</v>
      </c>
      <c r="O171" s="76" t="s">
        <v>33</v>
      </c>
      <c r="P171" s="76" t="s">
        <v>37</v>
      </c>
      <c r="Q171" s="76" t="s">
        <v>36</v>
      </c>
      <c r="R171" s="76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72"/>
      <c r="G172" s="72"/>
      <c r="H172" s="72" t="s">
        <v>34</v>
      </c>
      <c r="I172" s="72"/>
      <c r="J172" s="72"/>
      <c r="K172" s="72" t="s">
        <v>9</v>
      </c>
      <c r="L172" s="72" t="s">
        <v>8</v>
      </c>
      <c r="M172" s="72"/>
      <c r="N172" s="72"/>
      <c r="O172" s="72" t="s">
        <v>34</v>
      </c>
      <c r="P172" s="72"/>
      <c r="Q172" s="72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76"/>
      <c r="G173" s="76"/>
      <c r="H173" s="76"/>
      <c r="I173" s="76"/>
      <c r="J173" s="76"/>
      <c r="K173" s="76" t="s">
        <v>62</v>
      </c>
      <c r="L173" s="76"/>
      <c r="M173" s="76"/>
      <c r="N173" s="76"/>
      <c r="O173" s="76"/>
      <c r="P173" s="76"/>
      <c r="Q173" s="76"/>
      <c r="R173" s="76"/>
      <c r="S173" s="498"/>
      <c r="T173" s="499"/>
      <c r="U173" s="500"/>
    </row>
    <row r="174" spans="1:21" s="8" customFormat="1" ht="15.95" customHeight="1" x14ac:dyDescent="0.2">
      <c r="A174" s="77" t="s">
        <v>10</v>
      </c>
      <c r="B174" s="77" t="s">
        <v>11</v>
      </c>
      <c r="C174" s="501" t="s">
        <v>12</v>
      </c>
      <c r="D174" s="502"/>
      <c r="E174" s="503"/>
      <c r="F174" s="77" t="s">
        <v>13</v>
      </c>
      <c r="G174" s="77" t="s">
        <v>14</v>
      </c>
      <c r="H174" s="77" t="s">
        <v>15</v>
      </c>
      <c r="I174" s="77" t="s">
        <v>16</v>
      </c>
      <c r="J174" s="77" t="s">
        <v>17</v>
      </c>
      <c r="K174" s="77" t="s">
        <v>18</v>
      </c>
      <c r="L174" s="77" t="s">
        <v>19</v>
      </c>
      <c r="M174" s="77" t="s">
        <v>20</v>
      </c>
      <c r="N174" s="77" t="s">
        <v>21</v>
      </c>
      <c r="O174" s="77" t="s">
        <v>41</v>
      </c>
      <c r="P174" s="77" t="s">
        <v>42</v>
      </c>
      <c r="Q174" s="77" t="s">
        <v>44</v>
      </c>
      <c r="R174" s="77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24">
        <f t="shared" ref="F175:J175" si="73">SUM(F176,F179,F180)</f>
        <v>0</v>
      </c>
      <c r="G175" s="24">
        <f t="shared" si="73"/>
        <v>0</v>
      </c>
      <c r="H175" s="24">
        <f t="shared" si="73"/>
        <v>0</v>
      </c>
      <c r="I175" s="24">
        <f t="shared" si="73"/>
        <v>0</v>
      </c>
      <c r="J175" s="24">
        <f t="shared" si="73"/>
        <v>0</v>
      </c>
      <c r="K175" s="24">
        <f>SUM(C175-F175-G175-H175+I175-J175)</f>
        <v>0</v>
      </c>
      <c r="L175" s="24">
        <f t="shared" ref="L175:Q175" si="74">SUM(L176,L179,L180)</f>
        <v>54</v>
      </c>
      <c r="M175" s="24">
        <f t="shared" si="74"/>
        <v>35</v>
      </c>
      <c r="N175" s="24">
        <f t="shared" si="74"/>
        <v>6</v>
      </c>
      <c r="O175" s="24">
        <f t="shared" si="74"/>
        <v>0</v>
      </c>
      <c r="P175" s="24">
        <f>SUM(P176,P179,P180)</f>
        <v>0</v>
      </c>
      <c r="Q175" s="24">
        <f t="shared" si="74"/>
        <v>0</v>
      </c>
      <c r="R175" s="24">
        <f>SUM(L175-M175-N175-O175+P175-Q175)</f>
        <v>13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5">SUM(C177:C178)</f>
        <v>0</v>
      </c>
      <c r="D176" s="527">
        <f t="shared" si="75"/>
        <v>0</v>
      </c>
      <c r="E176" s="528">
        <f t="shared" si="75"/>
        <v>0</v>
      </c>
      <c r="F176" s="90">
        <f t="shared" si="75"/>
        <v>0</v>
      </c>
      <c r="G176" s="90">
        <f t="shared" si="75"/>
        <v>0</v>
      </c>
      <c r="H176" s="90">
        <f t="shared" si="75"/>
        <v>0</v>
      </c>
      <c r="I176" s="90">
        <f>SUM(I177:I178)</f>
        <v>0</v>
      </c>
      <c r="J176" s="90">
        <f t="shared" ref="J176" si="76">SUM(J177:J178)</f>
        <v>0</v>
      </c>
      <c r="K176" s="92">
        <f t="shared" ref="K176:K180" si="77">SUM(C176-F176-G176-H176+I176-J176)</f>
        <v>0</v>
      </c>
      <c r="L176" s="82">
        <f t="shared" ref="L176:O176" si="78">SUM(L177:L178)</f>
        <v>53</v>
      </c>
      <c r="M176" s="82">
        <f t="shared" si="78"/>
        <v>35</v>
      </c>
      <c r="N176" s="82">
        <f t="shared" si="78"/>
        <v>5</v>
      </c>
      <c r="O176" s="82">
        <f t="shared" si="78"/>
        <v>0</v>
      </c>
      <c r="P176" s="82">
        <f>SUM(P177:P178)</f>
        <v>0</v>
      </c>
      <c r="Q176" s="82">
        <f t="shared" ref="Q176" si="79">SUM(Q177:Q178)</f>
        <v>0</v>
      </c>
      <c r="R176" s="84">
        <f t="shared" ref="R176:R184" si="80">SUM(L176-M176-N176-O176+P176-Q176)</f>
        <v>13</v>
      </c>
      <c r="S176" s="529"/>
      <c r="T176" s="530"/>
      <c r="U176" s="531"/>
    </row>
    <row r="177" spans="1:21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91">
        <v>0</v>
      </c>
      <c r="G177" s="91">
        <v>0</v>
      </c>
      <c r="H177" s="91">
        <v>0</v>
      </c>
      <c r="I177" s="69">
        <v>0</v>
      </c>
      <c r="J177" s="69">
        <v>0</v>
      </c>
      <c r="K177" s="92">
        <f t="shared" si="77"/>
        <v>0</v>
      </c>
      <c r="L177" s="83">
        <v>53</v>
      </c>
      <c r="M177" s="83">
        <v>35</v>
      </c>
      <c r="N177" s="83">
        <v>5</v>
      </c>
      <c r="O177" s="83">
        <v>0</v>
      </c>
      <c r="P177" s="83">
        <v>0</v>
      </c>
      <c r="Q177" s="83">
        <v>0</v>
      </c>
      <c r="R177" s="84">
        <f>SUM(L177-M177-N177-O177+P177-Q177)</f>
        <v>13</v>
      </c>
      <c r="S177" s="532"/>
      <c r="T177" s="533"/>
      <c r="U177" s="534"/>
    </row>
    <row r="178" spans="1:21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91">
        <v>0</v>
      </c>
      <c r="G178" s="91">
        <v>0</v>
      </c>
      <c r="H178" s="91">
        <v>0</v>
      </c>
      <c r="I178" s="69">
        <v>0</v>
      </c>
      <c r="J178" s="69">
        <v>0</v>
      </c>
      <c r="K178" s="92">
        <f t="shared" si="77"/>
        <v>0</v>
      </c>
      <c r="L178" s="83">
        <v>0</v>
      </c>
      <c r="M178" s="83">
        <v>0</v>
      </c>
      <c r="N178" s="83">
        <v>0</v>
      </c>
      <c r="O178" s="83">
        <v>0</v>
      </c>
      <c r="P178" s="83">
        <v>0</v>
      </c>
      <c r="Q178" s="83">
        <v>0</v>
      </c>
      <c r="R178" s="84">
        <f t="shared" si="80"/>
        <v>0</v>
      </c>
      <c r="S178" s="532"/>
      <c r="T178" s="533"/>
      <c r="U178" s="534"/>
    </row>
    <row r="179" spans="1:21" ht="15.75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92">
        <f t="shared" si="77"/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f t="shared" si="80"/>
        <v>0</v>
      </c>
      <c r="S179" s="532"/>
      <c r="T179" s="533"/>
      <c r="U179" s="534"/>
    </row>
    <row r="180" spans="1:21" ht="15.75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92">
        <f t="shared" si="77"/>
        <v>0</v>
      </c>
      <c r="L180" s="84">
        <v>1</v>
      </c>
      <c r="M180" s="84">
        <v>0</v>
      </c>
      <c r="N180" s="84">
        <v>1</v>
      </c>
      <c r="O180" s="84">
        <v>0</v>
      </c>
      <c r="P180" s="84">
        <v>0</v>
      </c>
      <c r="Q180" s="84">
        <v>0</v>
      </c>
      <c r="R180" s="84">
        <f t="shared" si="80"/>
        <v>0</v>
      </c>
      <c r="S180" s="532"/>
      <c r="T180" s="533"/>
      <c r="U180" s="534"/>
    </row>
    <row r="181" spans="1:21" ht="15.75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1">SUM(D182:D183)</f>
        <v>658</v>
      </c>
      <c r="E181" s="506">
        <f t="shared" si="81"/>
        <v>658</v>
      </c>
      <c r="F181" s="92">
        <f t="shared" si="81"/>
        <v>0</v>
      </c>
      <c r="G181" s="92">
        <f t="shared" si="81"/>
        <v>0</v>
      </c>
      <c r="H181" s="26"/>
      <c r="I181" s="92">
        <f t="shared" ref="I181:J181" si="82">SUM(I182:I183)</f>
        <v>0</v>
      </c>
      <c r="J181" s="92">
        <f t="shared" si="82"/>
        <v>0</v>
      </c>
      <c r="K181" s="92">
        <f>SUM(C181-F181-G181-H181+I181-J181)</f>
        <v>0</v>
      </c>
      <c r="L181" s="84">
        <f t="shared" ref="L181:N181" si="83">SUM(L182:L183)</f>
        <v>40</v>
      </c>
      <c r="M181" s="84">
        <f t="shared" si="83"/>
        <v>38</v>
      </c>
      <c r="N181" s="84">
        <f t="shared" si="83"/>
        <v>1</v>
      </c>
      <c r="O181" s="26"/>
      <c r="P181" s="84">
        <f t="shared" ref="P181:Q181" si="84">SUM(P182:P183)</f>
        <v>0</v>
      </c>
      <c r="Q181" s="84">
        <f t="shared" si="84"/>
        <v>1</v>
      </c>
      <c r="R181" s="84">
        <f t="shared" si="80"/>
        <v>0</v>
      </c>
      <c r="S181" s="532"/>
      <c r="T181" s="533"/>
      <c r="U181" s="534"/>
    </row>
    <row r="182" spans="1:21" ht="15.75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91">
        <v>0</v>
      </c>
      <c r="G182" s="91">
        <v>0</v>
      </c>
      <c r="H182" s="25"/>
      <c r="I182" s="69">
        <v>0</v>
      </c>
      <c r="J182" s="69">
        <v>0</v>
      </c>
      <c r="K182" s="92">
        <f t="shared" ref="K182:K193" si="85">SUM(C182-F182-G182-H182+I182-J182)</f>
        <v>0</v>
      </c>
      <c r="L182" s="83">
        <v>40</v>
      </c>
      <c r="M182" s="83">
        <v>38</v>
      </c>
      <c r="N182" s="83">
        <v>1</v>
      </c>
      <c r="O182" s="25"/>
      <c r="P182" s="83">
        <v>0</v>
      </c>
      <c r="Q182" s="83">
        <v>1</v>
      </c>
      <c r="R182" s="84">
        <f t="shared" si="80"/>
        <v>0</v>
      </c>
      <c r="S182" s="532"/>
      <c r="T182" s="533"/>
      <c r="U182" s="534"/>
    </row>
    <row r="183" spans="1:21" ht="15.75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91">
        <v>0</v>
      </c>
      <c r="G183" s="91">
        <v>0</v>
      </c>
      <c r="H183" s="25"/>
      <c r="I183" s="69">
        <v>0</v>
      </c>
      <c r="J183" s="69">
        <v>0</v>
      </c>
      <c r="K183" s="92">
        <f t="shared" si="85"/>
        <v>0</v>
      </c>
      <c r="L183" s="83">
        <v>0</v>
      </c>
      <c r="M183" s="83">
        <v>0</v>
      </c>
      <c r="N183" s="83">
        <v>0</v>
      </c>
      <c r="O183" s="25"/>
      <c r="P183" s="83">
        <v>0</v>
      </c>
      <c r="Q183" s="83">
        <v>0</v>
      </c>
      <c r="R183" s="84">
        <f t="shared" si="80"/>
        <v>0</v>
      </c>
      <c r="S183" s="532"/>
      <c r="T183" s="533"/>
      <c r="U183" s="534"/>
    </row>
    <row r="184" spans="1:21" ht="15.75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92">
        <v>0</v>
      </c>
      <c r="G184" s="26"/>
      <c r="H184" s="26"/>
      <c r="I184" s="92">
        <v>0</v>
      </c>
      <c r="J184" s="92">
        <v>0</v>
      </c>
      <c r="K184" s="92">
        <f t="shared" si="85"/>
        <v>0</v>
      </c>
      <c r="L184" s="81">
        <v>2</v>
      </c>
      <c r="M184" s="81">
        <v>0</v>
      </c>
      <c r="N184" s="26"/>
      <c r="O184" s="26"/>
      <c r="P184" s="81">
        <v>0</v>
      </c>
      <c r="Q184" s="81">
        <v>0</v>
      </c>
      <c r="R184" s="84">
        <f t="shared" si="80"/>
        <v>2</v>
      </c>
      <c r="S184" s="532"/>
      <c r="T184" s="533"/>
      <c r="U184" s="534"/>
    </row>
    <row r="185" spans="1:21" ht="12.75" customHeight="1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6">SUM(D186:D187)</f>
        <v>0</v>
      </c>
      <c r="E185" s="528">
        <f t="shared" si="86"/>
        <v>0</v>
      </c>
      <c r="F185" s="90">
        <f>SUM(F186:F187)</f>
        <v>0</v>
      </c>
      <c r="G185" s="26"/>
      <c r="H185" s="26"/>
      <c r="I185" s="90">
        <f t="shared" ref="I185:J185" si="87">SUM(I186:I187)</f>
        <v>0</v>
      </c>
      <c r="J185" s="90">
        <f t="shared" si="87"/>
        <v>0</v>
      </c>
      <c r="K185" s="92">
        <f t="shared" si="85"/>
        <v>0</v>
      </c>
      <c r="L185" s="84">
        <f>SUM(L186:L187)</f>
        <v>17</v>
      </c>
      <c r="M185" s="84">
        <f>SUM(M186:M187)</f>
        <v>1</v>
      </c>
      <c r="N185" s="26"/>
      <c r="O185" s="26"/>
      <c r="P185" s="84">
        <f t="shared" ref="P185:Q185" si="88">SUM(P186:P187)</f>
        <v>1</v>
      </c>
      <c r="Q185" s="84">
        <f t="shared" si="88"/>
        <v>0</v>
      </c>
      <c r="R185" s="84">
        <f>SUM(L185-M185-N185-O185+P185-Q185)</f>
        <v>17</v>
      </c>
      <c r="S185" s="532"/>
      <c r="T185" s="533"/>
      <c r="U185" s="534"/>
    </row>
    <row r="186" spans="1:21" ht="12.75" customHeight="1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92">
        <f t="shared" si="85"/>
        <v>0</v>
      </c>
      <c r="L186" s="81">
        <v>0</v>
      </c>
      <c r="M186" s="81">
        <v>0</v>
      </c>
      <c r="N186" s="26"/>
      <c r="O186" s="26"/>
      <c r="P186" s="81">
        <v>0</v>
      </c>
      <c r="Q186" s="81">
        <v>0</v>
      </c>
      <c r="R186" s="84">
        <f t="shared" ref="R186" si="89">SUM(L186-M186-N186-O186+P186-Q186)</f>
        <v>0</v>
      </c>
      <c r="S186" s="532"/>
      <c r="T186" s="533"/>
      <c r="U186" s="534"/>
    </row>
    <row r="187" spans="1:21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92">
        <f t="shared" si="85"/>
        <v>0</v>
      </c>
      <c r="L187" s="81">
        <v>17</v>
      </c>
      <c r="M187" s="81">
        <v>1</v>
      </c>
      <c r="N187" s="26"/>
      <c r="O187" s="26"/>
      <c r="P187" s="81">
        <v>1</v>
      </c>
      <c r="Q187" s="81">
        <v>0</v>
      </c>
      <c r="R187" s="84">
        <f>SUM(L187-M187-N187-O187+P187-Q187)</f>
        <v>17</v>
      </c>
      <c r="S187" s="532"/>
      <c r="T187" s="533"/>
      <c r="U187" s="534"/>
    </row>
    <row r="188" spans="1:21" ht="21" customHeight="1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92">
        <v>0</v>
      </c>
      <c r="G188" s="26"/>
      <c r="H188" s="26"/>
      <c r="I188" s="92">
        <v>0</v>
      </c>
      <c r="J188" s="92">
        <v>0</v>
      </c>
      <c r="K188" s="92">
        <f t="shared" si="85"/>
        <v>0</v>
      </c>
      <c r="L188" s="81">
        <v>3</v>
      </c>
      <c r="M188" s="81">
        <v>1</v>
      </c>
      <c r="N188" s="26"/>
      <c r="O188" s="26"/>
      <c r="P188" s="81">
        <v>0</v>
      </c>
      <c r="Q188" s="81">
        <v>0</v>
      </c>
      <c r="R188" s="84">
        <f t="shared" ref="R188:R194" si="90">SUM(L188-M188-N188-O188+P188-Q188)</f>
        <v>2</v>
      </c>
      <c r="S188" s="532"/>
      <c r="T188" s="533"/>
      <c r="U188" s="534"/>
    </row>
    <row r="189" spans="1:21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92">
        <v>0</v>
      </c>
      <c r="G189" s="26"/>
      <c r="H189" s="26"/>
      <c r="I189" s="92">
        <v>0</v>
      </c>
      <c r="J189" s="92">
        <v>0</v>
      </c>
      <c r="K189" s="92">
        <f t="shared" si="85"/>
        <v>0</v>
      </c>
      <c r="L189" s="81">
        <v>3</v>
      </c>
      <c r="M189" s="81">
        <v>1</v>
      </c>
      <c r="N189" s="26"/>
      <c r="O189" s="26"/>
      <c r="P189" s="81">
        <v>0</v>
      </c>
      <c r="Q189" s="81">
        <v>0</v>
      </c>
      <c r="R189" s="84">
        <f t="shared" si="90"/>
        <v>2</v>
      </c>
      <c r="S189" s="572">
        <v>0.8</v>
      </c>
      <c r="T189" s="573"/>
      <c r="U189" s="574"/>
    </row>
    <row r="190" spans="1:21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92">
        <v>0</v>
      </c>
      <c r="G190" s="26"/>
      <c r="H190" s="26"/>
      <c r="I190" s="92">
        <v>0</v>
      </c>
      <c r="J190" s="92">
        <v>0</v>
      </c>
      <c r="K190" s="92">
        <f t="shared" si="85"/>
        <v>0</v>
      </c>
      <c r="L190" s="81">
        <v>0</v>
      </c>
      <c r="M190" s="81">
        <v>0</v>
      </c>
      <c r="N190" s="26"/>
      <c r="O190" s="26"/>
      <c r="P190" s="81">
        <v>0</v>
      </c>
      <c r="Q190" s="81">
        <v>0</v>
      </c>
      <c r="R190" s="84">
        <f t="shared" si="90"/>
        <v>0</v>
      </c>
      <c r="S190" s="541">
        <v>0</v>
      </c>
      <c r="T190" s="542"/>
      <c r="U190" s="543"/>
    </row>
    <row r="191" spans="1:21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92">
        <v>0</v>
      </c>
      <c r="G191" s="26"/>
      <c r="H191" s="26"/>
      <c r="I191" s="92">
        <v>0</v>
      </c>
      <c r="J191" s="92">
        <v>0</v>
      </c>
      <c r="K191" s="92">
        <f t="shared" si="85"/>
        <v>0</v>
      </c>
      <c r="L191" s="81">
        <v>0</v>
      </c>
      <c r="M191" s="81">
        <v>0</v>
      </c>
      <c r="N191" s="26"/>
      <c r="O191" s="26"/>
      <c r="P191" s="81">
        <v>0</v>
      </c>
      <c r="Q191" s="81">
        <v>0</v>
      </c>
      <c r="R191" s="84">
        <f t="shared" si="90"/>
        <v>0</v>
      </c>
      <c r="S191" s="541">
        <v>0</v>
      </c>
      <c r="T191" s="542"/>
      <c r="U191" s="543"/>
    </row>
    <row r="192" spans="1:21" ht="13.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92">
        <v>0</v>
      </c>
      <c r="G192" s="26"/>
      <c r="H192" s="26"/>
      <c r="I192" s="70">
        <v>0</v>
      </c>
      <c r="J192" s="70">
        <v>0</v>
      </c>
      <c r="K192" s="92">
        <f t="shared" si="85"/>
        <v>0</v>
      </c>
      <c r="L192" s="81">
        <v>0</v>
      </c>
      <c r="M192" s="81">
        <v>0</v>
      </c>
      <c r="N192" s="26"/>
      <c r="O192" s="26"/>
      <c r="P192" s="81">
        <v>0</v>
      </c>
      <c r="Q192" s="81">
        <v>0</v>
      </c>
      <c r="R192" s="84">
        <f t="shared" si="90"/>
        <v>0</v>
      </c>
      <c r="S192" s="541">
        <v>0</v>
      </c>
      <c r="T192" s="542"/>
      <c r="U192" s="543"/>
    </row>
    <row r="193" spans="1:21" ht="15" customHeight="1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92">
        <v>0</v>
      </c>
      <c r="G193" s="26"/>
      <c r="H193" s="26"/>
      <c r="I193" s="70">
        <v>0</v>
      </c>
      <c r="J193" s="70">
        <v>0</v>
      </c>
      <c r="K193" s="92">
        <f t="shared" si="85"/>
        <v>0</v>
      </c>
      <c r="L193" s="81">
        <v>0</v>
      </c>
      <c r="M193" s="81">
        <v>0</v>
      </c>
      <c r="N193" s="26"/>
      <c r="O193" s="26"/>
      <c r="P193" s="81">
        <v>0</v>
      </c>
      <c r="Q193" s="81">
        <v>0</v>
      </c>
      <c r="R193" s="84">
        <f t="shared" si="90"/>
        <v>0</v>
      </c>
      <c r="S193" s="541">
        <v>0</v>
      </c>
      <c r="T193" s="542"/>
      <c r="U193" s="543"/>
    </row>
    <row r="194" spans="1:21" ht="12.75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44">
        <v>0</v>
      </c>
      <c r="G194" s="43"/>
      <c r="H194" s="43"/>
      <c r="I194" s="71">
        <v>0</v>
      </c>
      <c r="J194" s="71">
        <v>0</v>
      </c>
      <c r="K194" s="44">
        <f t="shared" ref="K194" si="91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44">
        <f t="shared" si="90"/>
        <v>0</v>
      </c>
      <c r="S194" s="560"/>
      <c r="T194" s="561"/>
      <c r="U194" s="562"/>
    </row>
    <row r="195" spans="1:21" ht="12.75" customHeight="1" thickTop="1" x14ac:dyDescent="0.2">
      <c r="A195" s="5"/>
      <c r="B195" s="17" t="s">
        <v>39</v>
      </c>
    </row>
    <row r="196" spans="1:21" ht="12.75" customHeight="1" x14ac:dyDescent="0.2">
      <c r="A196" s="5"/>
      <c r="B196" s="15" t="s">
        <v>61</v>
      </c>
    </row>
    <row r="197" spans="1:21" ht="11.25" customHeight="1" x14ac:dyDescent="0.2">
      <c r="A197" s="5"/>
      <c r="B197" s="15" t="s">
        <v>60</v>
      </c>
    </row>
    <row r="198" spans="1:21" ht="12.75" customHeight="1" x14ac:dyDescent="0.2">
      <c r="A198" s="5"/>
      <c r="B198" s="15" t="s">
        <v>40</v>
      </c>
    </row>
    <row r="199" spans="1:21" ht="12.7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3.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2.7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74"/>
    </row>
    <row r="206" spans="1:21" ht="12.7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1.2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Januari</v>
      </c>
      <c r="S207" s="482"/>
      <c r="T207" s="4">
        <f>+T167</f>
        <v>0</v>
      </c>
      <c r="U207" s="4">
        <f>+U167</f>
        <v>1</v>
      </c>
    </row>
    <row r="208" spans="1:21" ht="12.75" customHeight="1" thickBot="1" x14ac:dyDescent="0.25">
      <c r="A208" s="45" t="s">
        <v>80</v>
      </c>
      <c r="B208" s="45"/>
      <c r="C208" s="7">
        <v>0</v>
      </c>
      <c r="D208" s="7">
        <v>3</v>
      </c>
      <c r="E208" s="7">
        <v>0</v>
      </c>
      <c r="K208" s="480"/>
      <c r="L208" s="480"/>
      <c r="M208" s="5"/>
      <c r="N208" s="5"/>
      <c r="O208" s="5"/>
      <c r="Q208" s="1" t="s">
        <v>48</v>
      </c>
      <c r="R208" s="544">
        <f>+R168</f>
        <v>2019</v>
      </c>
      <c r="S208" s="545"/>
      <c r="T208" s="21">
        <f>+T168</f>
        <v>1</v>
      </c>
      <c r="U208" s="21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78"/>
      <c r="G210" s="78" t="s">
        <v>30</v>
      </c>
      <c r="H210" s="78" t="s">
        <v>32</v>
      </c>
      <c r="I210" s="78"/>
      <c r="J210" s="78"/>
      <c r="K210" s="78" t="s">
        <v>43</v>
      </c>
      <c r="L210" s="78" t="s">
        <v>27</v>
      </c>
      <c r="M210" s="78"/>
      <c r="N210" s="78" t="s">
        <v>30</v>
      </c>
      <c r="O210" s="78" t="s">
        <v>32</v>
      </c>
      <c r="P210" s="78"/>
      <c r="Q210" s="78"/>
      <c r="R210" s="78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76" t="s">
        <v>29</v>
      </c>
      <c r="G211" s="76" t="s">
        <v>31</v>
      </c>
      <c r="H211" s="76" t="s">
        <v>33</v>
      </c>
      <c r="I211" s="76" t="s">
        <v>37</v>
      </c>
      <c r="J211" s="76" t="s">
        <v>36</v>
      </c>
      <c r="K211" s="76" t="s">
        <v>28</v>
      </c>
      <c r="L211" s="76" t="s">
        <v>28</v>
      </c>
      <c r="M211" s="76" t="s">
        <v>35</v>
      </c>
      <c r="N211" s="76" t="s">
        <v>31</v>
      </c>
      <c r="O211" s="76" t="s">
        <v>33</v>
      </c>
      <c r="P211" s="76" t="s">
        <v>37</v>
      </c>
      <c r="Q211" s="76" t="s">
        <v>36</v>
      </c>
      <c r="R211" s="76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72"/>
      <c r="G212" s="72"/>
      <c r="H212" s="72" t="s">
        <v>34</v>
      </c>
      <c r="I212" s="72"/>
      <c r="J212" s="72"/>
      <c r="K212" s="72" t="s">
        <v>9</v>
      </c>
      <c r="L212" s="72" t="s">
        <v>8</v>
      </c>
      <c r="M212" s="72"/>
      <c r="N212" s="72"/>
      <c r="O212" s="72" t="s">
        <v>34</v>
      </c>
      <c r="P212" s="72"/>
      <c r="Q212" s="72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76"/>
      <c r="G213" s="76"/>
      <c r="H213" s="76"/>
      <c r="I213" s="76"/>
      <c r="J213" s="76"/>
      <c r="K213" s="76" t="s">
        <v>62</v>
      </c>
      <c r="L213" s="76"/>
      <c r="M213" s="76"/>
      <c r="N213" s="76"/>
      <c r="O213" s="76"/>
      <c r="P213" s="76"/>
      <c r="Q213" s="76"/>
      <c r="R213" s="76"/>
      <c r="S213" s="498"/>
      <c r="T213" s="499"/>
      <c r="U213" s="500"/>
    </row>
    <row r="214" spans="1:21" s="8" customFormat="1" ht="15.95" customHeight="1" x14ac:dyDescent="0.2">
      <c r="A214" s="77" t="s">
        <v>10</v>
      </c>
      <c r="B214" s="77" t="s">
        <v>11</v>
      </c>
      <c r="C214" s="501" t="s">
        <v>12</v>
      </c>
      <c r="D214" s="502"/>
      <c r="E214" s="503"/>
      <c r="F214" s="77" t="s">
        <v>13</v>
      </c>
      <c r="G214" s="77" t="s">
        <v>14</v>
      </c>
      <c r="H214" s="77" t="s">
        <v>15</v>
      </c>
      <c r="I214" s="77" t="s">
        <v>16</v>
      </c>
      <c r="J214" s="77" t="s">
        <v>17</v>
      </c>
      <c r="K214" s="77" t="s">
        <v>18</v>
      </c>
      <c r="L214" s="77" t="s">
        <v>19</v>
      </c>
      <c r="M214" s="77" t="s">
        <v>20</v>
      </c>
      <c r="N214" s="77" t="s">
        <v>21</v>
      </c>
      <c r="O214" s="77" t="s">
        <v>41</v>
      </c>
      <c r="P214" s="77" t="s">
        <v>42</v>
      </c>
      <c r="Q214" s="77" t="s">
        <v>44</v>
      </c>
      <c r="R214" s="77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24">
        <f t="shared" ref="F215:J215" si="92">SUM(F216,F219,F220)</f>
        <v>0</v>
      </c>
      <c r="G215" s="24">
        <f t="shared" si="92"/>
        <v>0</v>
      </c>
      <c r="H215" s="24">
        <f t="shared" si="92"/>
        <v>0</v>
      </c>
      <c r="I215" s="24">
        <f t="shared" si="92"/>
        <v>0</v>
      </c>
      <c r="J215" s="24">
        <f t="shared" si="92"/>
        <v>0</v>
      </c>
      <c r="K215" s="24">
        <f>SUM(C215-F215-G215-H215+I215-J215)</f>
        <v>0</v>
      </c>
      <c r="L215" s="61">
        <f t="shared" ref="L215:Q215" si="93">SUM(L216,L219,L220)</f>
        <v>3</v>
      </c>
      <c r="M215" s="24">
        <f t="shared" si="93"/>
        <v>1</v>
      </c>
      <c r="N215" s="24">
        <f t="shared" si="93"/>
        <v>0</v>
      </c>
      <c r="O215" s="24">
        <f t="shared" si="93"/>
        <v>0</v>
      </c>
      <c r="P215" s="24">
        <f t="shared" si="93"/>
        <v>0</v>
      </c>
      <c r="Q215" s="24">
        <f t="shared" si="93"/>
        <v>0</v>
      </c>
      <c r="R215" s="24">
        <f>SUM(L215-M215-N215-O215+P215-Q215)</f>
        <v>2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4">SUM(C217:C218)</f>
        <v>0</v>
      </c>
      <c r="D216" s="527">
        <f t="shared" si="94"/>
        <v>0</v>
      </c>
      <c r="E216" s="528">
        <f t="shared" si="94"/>
        <v>0</v>
      </c>
      <c r="F216" s="90">
        <f t="shared" si="94"/>
        <v>0</v>
      </c>
      <c r="G216" s="90">
        <f t="shared" si="94"/>
        <v>0</v>
      </c>
      <c r="H216" s="90">
        <f t="shared" si="94"/>
        <v>0</v>
      </c>
      <c r="I216" s="90">
        <f>SUM(I217:I218)</f>
        <v>0</v>
      </c>
      <c r="J216" s="90">
        <f t="shared" ref="J216" si="95">SUM(J217:J218)</f>
        <v>0</v>
      </c>
      <c r="K216" s="92">
        <f t="shared" ref="K216:K220" si="96">SUM(C216-F216-G216-H216+I216-J216)</f>
        <v>0</v>
      </c>
      <c r="L216" s="63">
        <f t="shared" ref="L216:O216" si="97">SUM(L217:L218)</f>
        <v>3</v>
      </c>
      <c r="M216" s="82">
        <f t="shared" si="97"/>
        <v>1</v>
      </c>
      <c r="N216" s="82">
        <f t="shared" si="97"/>
        <v>0</v>
      </c>
      <c r="O216" s="82">
        <f t="shared" si="97"/>
        <v>0</v>
      </c>
      <c r="P216" s="82">
        <f>SUM(P217:P218)</f>
        <v>0</v>
      </c>
      <c r="Q216" s="82">
        <f t="shared" ref="Q216" si="98">SUM(Q217:Q218)</f>
        <v>0</v>
      </c>
      <c r="R216" s="84">
        <f t="shared" ref="R216:R224" si="99">SUM(L216-M216-N216-O216+P216-Q216)</f>
        <v>2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91">
        <v>0</v>
      </c>
      <c r="G217" s="91">
        <v>0</v>
      </c>
      <c r="H217" s="91">
        <v>0</v>
      </c>
      <c r="I217" s="69">
        <v>0</v>
      </c>
      <c r="J217" s="69">
        <v>0</v>
      </c>
      <c r="K217" s="92">
        <f t="shared" si="96"/>
        <v>0</v>
      </c>
      <c r="L217" s="51">
        <v>0</v>
      </c>
      <c r="M217" s="83">
        <v>0</v>
      </c>
      <c r="N217" s="83">
        <v>0</v>
      </c>
      <c r="O217" s="83">
        <v>0</v>
      </c>
      <c r="P217" s="83">
        <v>0</v>
      </c>
      <c r="Q217" s="83">
        <v>0</v>
      </c>
      <c r="R217" s="84">
        <f t="shared" si="99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91">
        <v>0</v>
      </c>
      <c r="G218" s="91">
        <v>0</v>
      </c>
      <c r="H218" s="91">
        <v>0</v>
      </c>
      <c r="I218" s="69">
        <v>0</v>
      </c>
      <c r="J218" s="69">
        <v>0</v>
      </c>
      <c r="K218" s="92">
        <f t="shared" si="96"/>
        <v>0</v>
      </c>
      <c r="L218" s="51">
        <v>3</v>
      </c>
      <c r="M218" s="83">
        <v>1</v>
      </c>
      <c r="N218" s="83">
        <v>0</v>
      </c>
      <c r="O218" s="83">
        <v>0</v>
      </c>
      <c r="P218" s="83">
        <v>0</v>
      </c>
      <c r="Q218" s="83">
        <v>0</v>
      </c>
      <c r="R218" s="84">
        <f t="shared" si="99"/>
        <v>2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92">
        <f t="shared" si="96"/>
        <v>0</v>
      </c>
      <c r="L219" s="6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f t="shared" si="99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92">
        <f t="shared" si="96"/>
        <v>0</v>
      </c>
      <c r="L220" s="6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f t="shared" si="99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100">SUM(D222:D223)</f>
        <v>658</v>
      </c>
      <c r="E221" s="506">
        <f t="shared" si="100"/>
        <v>658</v>
      </c>
      <c r="F221" s="92">
        <f t="shared" si="100"/>
        <v>0</v>
      </c>
      <c r="G221" s="92">
        <f t="shared" si="100"/>
        <v>0</v>
      </c>
      <c r="H221" s="26"/>
      <c r="I221" s="92">
        <f t="shared" ref="I221:J221" si="101">SUM(I222:I223)</f>
        <v>0</v>
      </c>
      <c r="J221" s="92">
        <f t="shared" si="101"/>
        <v>0</v>
      </c>
      <c r="K221" s="92">
        <f>SUM(C221-F221-G221-H221+I221-J221)</f>
        <v>0</v>
      </c>
      <c r="L221" s="64">
        <f>SUM(L222:L223)</f>
        <v>36</v>
      </c>
      <c r="M221" s="84">
        <f t="shared" ref="M221:N221" si="102">SUM(M222:M223)</f>
        <v>5</v>
      </c>
      <c r="N221" s="84">
        <f t="shared" si="102"/>
        <v>0</v>
      </c>
      <c r="O221" s="26"/>
      <c r="P221" s="84">
        <f>SUM(P222:P223)</f>
        <v>0</v>
      </c>
      <c r="Q221" s="84">
        <f>SUM(Q222:Q223)</f>
        <v>1</v>
      </c>
      <c r="R221" s="84">
        <f>SUM(L221-M221-N221-O221+P221-Q221)</f>
        <v>30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91">
        <v>0</v>
      </c>
      <c r="G222" s="91">
        <v>0</v>
      </c>
      <c r="H222" s="25"/>
      <c r="I222" s="69">
        <v>0</v>
      </c>
      <c r="J222" s="69">
        <v>0</v>
      </c>
      <c r="K222" s="92">
        <f t="shared" ref="K222:K233" si="103">SUM(C222-F222-G222-H222+I222-J222)</f>
        <v>0</v>
      </c>
      <c r="L222" s="51">
        <v>30</v>
      </c>
      <c r="M222" s="83">
        <v>0</v>
      </c>
      <c r="N222" s="83">
        <v>0</v>
      </c>
      <c r="O222" s="25"/>
      <c r="P222" s="83">
        <v>0</v>
      </c>
      <c r="Q222" s="83">
        <v>0</v>
      </c>
      <c r="R222" s="84">
        <f t="shared" si="99"/>
        <v>30</v>
      </c>
      <c r="S222" s="532"/>
      <c r="T222" s="533"/>
      <c r="U222" s="534"/>
    </row>
    <row r="223" spans="1:21" ht="15.95" customHeight="1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91">
        <v>0</v>
      </c>
      <c r="G223" s="91">
        <v>0</v>
      </c>
      <c r="H223" s="25"/>
      <c r="I223" s="69">
        <v>0</v>
      </c>
      <c r="J223" s="69">
        <v>0</v>
      </c>
      <c r="K223" s="92">
        <f t="shared" si="103"/>
        <v>0</v>
      </c>
      <c r="L223" s="51">
        <v>6</v>
      </c>
      <c r="M223" s="83">
        <v>5</v>
      </c>
      <c r="N223" s="83">
        <v>0</v>
      </c>
      <c r="O223" s="25"/>
      <c r="P223" s="83">
        <v>0</v>
      </c>
      <c r="Q223" s="83">
        <v>1</v>
      </c>
      <c r="R223" s="84">
        <f t="shared" si="99"/>
        <v>0</v>
      </c>
      <c r="S223" s="532"/>
      <c r="T223" s="533"/>
      <c r="U223" s="534"/>
    </row>
    <row r="224" spans="1:21" ht="15.95" customHeight="1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92">
        <v>0</v>
      </c>
      <c r="G224" s="26"/>
      <c r="H224" s="26"/>
      <c r="I224" s="92">
        <v>0</v>
      </c>
      <c r="J224" s="92">
        <v>0</v>
      </c>
      <c r="K224" s="92">
        <f t="shared" si="103"/>
        <v>0</v>
      </c>
      <c r="L224" s="66">
        <v>5</v>
      </c>
      <c r="M224" s="81">
        <v>1</v>
      </c>
      <c r="N224" s="26"/>
      <c r="O224" s="26"/>
      <c r="P224" s="81">
        <v>4</v>
      </c>
      <c r="Q224" s="81">
        <v>0</v>
      </c>
      <c r="R224" s="84">
        <f t="shared" si="99"/>
        <v>8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4">SUM(D226:D227)</f>
        <v>0</v>
      </c>
      <c r="E225" s="528">
        <f t="shared" si="104"/>
        <v>0</v>
      </c>
      <c r="F225" s="90">
        <f>SUM(F226:F227)</f>
        <v>0</v>
      </c>
      <c r="G225" s="26"/>
      <c r="H225" s="26"/>
      <c r="I225" s="90">
        <f t="shared" ref="I225:J225" si="105">SUM(I226:I227)</f>
        <v>0</v>
      </c>
      <c r="J225" s="90">
        <f t="shared" si="105"/>
        <v>0</v>
      </c>
      <c r="K225" s="92">
        <f t="shared" si="103"/>
        <v>0</v>
      </c>
      <c r="L225" s="64">
        <f>SUM(L226:L227)</f>
        <v>13</v>
      </c>
      <c r="M225" s="64">
        <f>SUM(M226:M227)</f>
        <v>1</v>
      </c>
      <c r="N225" s="26"/>
      <c r="O225" s="26"/>
      <c r="P225" s="98">
        <f t="shared" ref="P225:Q225" si="106">SUM(P226:P227)</f>
        <v>8</v>
      </c>
      <c r="Q225" s="84">
        <f t="shared" si="106"/>
        <v>0</v>
      </c>
      <c r="R225" s="84">
        <f>SUM(L225-M225-N225-O225+P225-Q225)</f>
        <v>20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92">
        <f t="shared" si="103"/>
        <v>0</v>
      </c>
      <c r="L226" s="66">
        <v>0</v>
      </c>
      <c r="M226" s="81">
        <v>0</v>
      </c>
      <c r="N226" s="26"/>
      <c r="O226" s="26"/>
      <c r="P226" s="81">
        <v>0</v>
      </c>
      <c r="Q226" s="81">
        <v>0</v>
      </c>
      <c r="R226" s="84">
        <f t="shared" ref="R226" si="107">SUM(L226-M226-N226-O226+P226-Q226)</f>
        <v>0</v>
      </c>
      <c r="S226" s="532"/>
      <c r="T226" s="533"/>
      <c r="U226" s="534"/>
      <c r="W226" s="1">
        <f>7*25/1000</f>
        <v>0.17499999999999999</v>
      </c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92">
        <f t="shared" si="103"/>
        <v>0</v>
      </c>
      <c r="L227" s="66">
        <v>13</v>
      </c>
      <c r="M227" s="81">
        <v>1</v>
      </c>
      <c r="N227" s="26"/>
      <c r="O227" s="26"/>
      <c r="P227" s="81">
        <v>8</v>
      </c>
      <c r="Q227" s="81">
        <v>0</v>
      </c>
      <c r="R227" s="84">
        <f>SUM(L227-M227-N227-O227+P227-Q227)</f>
        <v>20</v>
      </c>
      <c r="S227" s="532"/>
      <c r="T227" s="533"/>
      <c r="U227" s="534"/>
      <c r="W227" s="1">
        <f>17*25/1000</f>
        <v>0.42499999999999999</v>
      </c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92">
        <v>0</v>
      </c>
      <c r="G228" s="26"/>
      <c r="H228" s="26"/>
      <c r="I228" s="92">
        <v>0</v>
      </c>
      <c r="J228" s="92">
        <v>0</v>
      </c>
      <c r="K228" s="92">
        <f t="shared" si="103"/>
        <v>0</v>
      </c>
      <c r="L228" s="81">
        <v>6</v>
      </c>
      <c r="M228" s="81">
        <v>1</v>
      </c>
      <c r="N228" s="26"/>
      <c r="O228" s="26"/>
      <c r="P228" s="81">
        <v>2</v>
      </c>
      <c r="Q228" s="81">
        <v>0</v>
      </c>
      <c r="R228" s="84">
        <f>SUM(L228-M228-N228-O228+P228-Q228)</f>
        <v>7</v>
      </c>
      <c r="S228" s="532"/>
      <c r="T228" s="533"/>
      <c r="U228" s="534"/>
      <c r="W228" s="1">
        <f>3*15/1000</f>
        <v>4.4999999999999998E-2</v>
      </c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92">
        <v>0</v>
      </c>
      <c r="G229" s="26"/>
      <c r="H229" s="26"/>
      <c r="I229" s="92">
        <v>0</v>
      </c>
      <c r="J229" s="92">
        <v>0</v>
      </c>
      <c r="K229" s="92">
        <f t="shared" si="103"/>
        <v>0</v>
      </c>
      <c r="L229" s="81">
        <v>0</v>
      </c>
      <c r="M229" s="81">
        <v>0</v>
      </c>
      <c r="N229" s="26"/>
      <c r="O229" s="26"/>
      <c r="P229" s="81">
        <v>1</v>
      </c>
      <c r="Q229" s="81">
        <v>0</v>
      </c>
      <c r="R229" s="84">
        <f t="shared" ref="R229:R234" si="108">SUM(L229-M229-N229-O229+P229-Q229)</f>
        <v>1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92">
        <v>0</v>
      </c>
      <c r="G230" s="26"/>
      <c r="H230" s="26"/>
      <c r="I230" s="92">
        <v>0</v>
      </c>
      <c r="J230" s="92">
        <v>0</v>
      </c>
      <c r="K230" s="92">
        <f t="shared" si="103"/>
        <v>0</v>
      </c>
      <c r="L230" s="81">
        <v>0</v>
      </c>
      <c r="M230" s="81">
        <v>0</v>
      </c>
      <c r="N230" s="26"/>
      <c r="O230" s="26"/>
      <c r="P230" s="81">
        <v>0</v>
      </c>
      <c r="Q230" s="81">
        <v>0</v>
      </c>
      <c r="R230" s="84">
        <f t="shared" si="108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92">
        <v>0</v>
      </c>
      <c r="G231" s="26"/>
      <c r="H231" s="26"/>
      <c r="I231" s="92">
        <v>0</v>
      </c>
      <c r="J231" s="92">
        <v>0</v>
      </c>
      <c r="K231" s="92">
        <f t="shared" si="103"/>
        <v>0</v>
      </c>
      <c r="L231" s="81">
        <v>0</v>
      </c>
      <c r="M231" s="81">
        <v>0</v>
      </c>
      <c r="N231" s="26"/>
      <c r="O231" s="26"/>
      <c r="P231" s="81">
        <v>0</v>
      </c>
      <c r="Q231" s="81">
        <v>0</v>
      </c>
      <c r="R231" s="84">
        <f t="shared" si="108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92">
        <v>0</v>
      </c>
      <c r="G232" s="26"/>
      <c r="H232" s="26"/>
      <c r="I232" s="70">
        <v>0</v>
      </c>
      <c r="J232" s="70">
        <v>0</v>
      </c>
      <c r="K232" s="92">
        <f t="shared" si="103"/>
        <v>0</v>
      </c>
      <c r="L232" s="81">
        <v>0</v>
      </c>
      <c r="M232" s="81">
        <v>0</v>
      </c>
      <c r="N232" s="26"/>
      <c r="O232" s="26"/>
      <c r="P232" s="81">
        <v>0</v>
      </c>
      <c r="Q232" s="81">
        <v>0</v>
      </c>
      <c r="R232" s="84">
        <f t="shared" si="108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92">
        <v>0</v>
      </c>
      <c r="G233" s="26"/>
      <c r="H233" s="26"/>
      <c r="I233" s="70">
        <v>0</v>
      </c>
      <c r="J233" s="70">
        <v>0</v>
      </c>
      <c r="K233" s="92">
        <f t="shared" si="103"/>
        <v>0</v>
      </c>
      <c r="L233" s="81">
        <v>0</v>
      </c>
      <c r="M233" s="81">
        <v>0</v>
      </c>
      <c r="N233" s="26"/>
      <c r="O233" s="26"/>
      <c r="P233" s="81">
        <v>0</v>
      </c>
      <c r="Q233" s="81">
        <v>0</v>
      </c>
      <c r="R233" s="84">
        <f t="shared" si="108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44">
        <v>0</v>
      </c>
      <c r="G234" s="43"/>
      <c r="H234" s="43"/>
      <c r="I234" s="71">
        <v>0</v>
      </c>
      <c r="J234" s="71">
        <v>0</v>
      </c>
      <c r="K234" s="44">
        <f t="shared" ref="K234" si="109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44">
        <f t="shared" si="108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2.7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1.25" customHeight="1" x14ac:dyDescent="0.2">
      <c r="A243" s="471" t="s">
        <v>46</v>
      </c>
      <c r="B243" s="471"/>
    </row>
    <row r="244" spans="1:21" ht="12.7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74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Januari</v>
      </c>
      <c r="S247" s="482"/>
      <c r="T247" s="4">
        <f>+T207</f>
        <v>0</v>
      </c>
      <c r="U247" s="4">
        <f>+U207</f>
        <v>1</v>
      </c>
    </row>
    <row r="248" spans="1:21" ht="15.95" customHeight="1" thickBot="1" x14ac:dyDescent="0.25">
      <c r="A248" s="45" t="s">
        <v>75</v>
      </c>
      <c r="B248" s="45"/>
      <c r="C248" s="4">
        <v>0</v>
      </c>
      <c r="D248" s="4">
        <v>3</v>
      </c>
      <c r="E248" s="4">
        <v>2</v>
      </c>
      <c r="K248" s="480"/>
      <c r="L248" s="480"/>
      <c r="M248" s="5"/>
      <c r="N248" s="5"/>
      <c r="O248" s="5"/>
      <c r="Q248" s="1" t="s">
        <v>48</v>
      </c>
      <c r="R248" s="544">
        <f>+R208</f>
        <v>2019</v>
      </c>
      <c r="S248" s="545"/>
      <c r="T248" s="21">
        <f>+T208</f>
        <v>1</v>
      </c>
      <c r="U248" s="21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78"/>
      <c r="G250" s="78" t="s">
        <v>30</v>
      </c>
      <c r="H250" s="78" t="s">
        <v>32</v>
      </c>
      <c r="I250" s="78"/>
      <c r="J250" s="78"/>
      <c r="K250" s="78" t="s">
        <v>43</v>
      </c>
      <c r="L250" s="78" t="s">
        <v>27</v>
      </c>
      <c r="M250" s="78"/>
      <c r="N250" s="78" t="s">
        <v>30</v>
      </c>
      <c r="O250" s="78" t="s">
        <v>32</v>
      </c>
      <c r="P250" s="78"/>
      <c r="Q250" s="78"/>
      <c r="R250" s="78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76" t="s">
        <v>29</v>
      </c>
      <c r="G251" s="76" t="s">
        <v>31</v>
      </c>
      <c r="H251" s="76" t="s">
        <v>33</v>
      </c>
      <c r="I251" s="76" t="s">
        <v>37</v>
      </c>
      <c r="J251" s="76" t="s">
        <v>36</v>
      </c>
      <c r="K251" s="76" t="s">
        <v>28</v>
      </c>
      <c r="L251" s="76" t="s">
        <v>28</v>
      </c>
      <c r="M251" s="76" t="s">
        <v>35</v>
      </c>
      <c r="N251" s="76" t="s">
        <v>31</v>
      </c>
      <c r="O251" s="76" t="s">
        <v>33</v>
      </c>
      <c r="P251" s="76" t="s">
        <v>37</v>
      </c>
      <c r="Q251" s="76" t="s">
        <v>36</v>
      </c>
      <c r="R251" s="76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72"/>
      <c r="G252" s="72"/>
      <c r="H252" s="72" t="s">
        <v>34</v>
      </c>
      <c r="I252" s="72"/>
      <c r="J252" s="72"/>
      <c r="K252" s="72" t="s">
        <v>9</v>
      </c>
      <c r="L252" s="72" t="s">
        <v>8</v>
      </c>
      <c r="M252" s="72"/>
      <c r="N252" s="72"/>
      <c r="O252" s="72" t="s">
        <v>34</v>
      </c>
      <c r="P252" s="72"/>
      <c r="Q252" s="72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76"/>
      <c r="G253" s="76"/>
      <c r="H253" s="76"/>
      <c r="I253" s="76"/>
      <c r="J253" s="76"/>
      <c r="K253" s="76" t="s">
        <v>62</v>
      </c>
      <c r="L253" s="76"/>
      <c r="M253" s="76"/>
      <c r="N253" s="76"/>
      <c r="O253" s="76"/>
      <c r="P253" s="76"/>
      <c r="Q253" s="76"/>
      <c r="R253" s="76"/>
      <c r="S253" s="498"/>
      <c r="T253" s="499"/>
      <c r="U253" s="500"/>
    </row>
    <row r="254" spans="1:21" s="8" customFormat="1" ht="15.95" customHeight="1" x14ac:dyDescent="0.2">
      <c r="A254" s="77" t="s">
        <v>10</v>
      </c>
      <c r="B254" s="77" t="s">
        <v>11</v>
      </c>
      <c r="C254" s="501" t="s">
        <v>12</v>
      </c>
      <c r="D254" s="502"/>
      <c r="E254" s="503"/>
      <c r="F254" s="77" t="s">
        <v>13</v>
      </c>
      <c r="G254" s="77" t="s">
        <v>14</v>
      </c>
      <c r="H254" s="77" t="s">
        <v>15</v>
      </c>
      <c r="I254" s="77" t="s">
        <v>16</v>
      </c>
      <c r="J254" s="77" t="s">
        <v>17</v>
      </c>
      <c r="K254" s="77" t="s">
        <v>18</v>
      </c>
      <c r="L254" s="77" t="s">
        <v>19</v>
      </c>
      <c r="M254" s="77" t="s">
        <v>20</v>
      </c>
      <c r="N254" s="77" t="s">
        <v>21</v>
      </c>
      <c r="O254" s="77" t="s">
        <v>41</v>
      </c>
      <c r="P254" s="77" t="s">
        <v>42</v>
      </c>
      <c r="Q254" s="77" t="s">
        <v>44</v>
      </c>
      <c r="R254" s="77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24">
        <f t="shared" ref="F255:J255" si="110">SUM(F256,F259,F260)</f>
        <v>0</v>
      </c>
      <c r="G255" s="24">
        <f t="shared" si="110"/>
        <v>0</v>
      </c>
      <c r="H255" s="24">
        <f t="shared" si="110"/>
        <v>0</v>
      </c>
      <c r="I255" s="24">
        <f t="shared" si="110"/>
        <v>0</v>
      </c>
      <c r="J255" s="24">
        <f t="shared" si="110"/>
        <v>0</v>
      </c>
      <c r="K255" s="24">
        <f>SUM(C255-F255-G255-H255+I255-J255)</f>
        <v>0</v>
      </c>
      <c r="L255" s="24">
        <f t="shared" ref="L255:Q255" si="111">SUM(L256,L259,L260)</f>
        <v>0</v>
      </c>
      <c r="M255" s="24">
        <f t="shared" si="111"/>
        <v>0</v>
      </c>
      <c r="N255" s="24">
        <f t="shared" si="111"/>
        <v>0</v>
      </c>
      <c r="O255" s="24">
        <f t="shared" si="111"/>
        <v>0</v>
      </c>
      <c r="P255" s="24">
        <f t="shared" si="111"/>
        <v>0</v>
      </c>
      <c r="Q255" s="24">
        <f t="shared" si="111"/>
        <v>0</v>
      </c>
      <c r="R255" s="24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2">SUM(C257:C258)</f>
        <v>0</v>
      </c>
      <c r="D256" s="527">
        <f t="shared" si="112"/>
        <v>0</v>
      </c>
      <c r="E256" s="528">
        <f t="shared" si="112"/>
        <v>0</v>
      </c>
      <c r="F256" s="90">
        <f t="shared" si="112"/>
        <v>0</v>
      </c>
      <c r="G256" s="90">
        <f t="shared" si="112"/>
        <v>0</v>
      </c>
      <c r="H256" s="90">
        <f t="shared" si="112"/>
        <v>0</v>
      </c>
      <c r="I256" s="90">
        <f>SUM(I257:I258)</f>
        <v>0</v>
      </c>
      <c r="J256" s="90">
        <f t="shared" ref="J256" si="113">SUM(J257:J258)</f>
        <v>0</v>
      </c>
      <c r="K256" s="92">
        <f t="shared" ref="K256:K260" si="114">SUM(C256-F256-G256-H256+I256-J256)</f>
        <v>0</v>
      </c>
      <c r="L256" s="82">
        <f t="shared" ref="L256:P256" si="115">SUM(L257:L258)</f>
        <v>0</v>
      </c>
      <c r="M256" s="82">
        <f t="shared" si="115"/>
        <v>0</v>
      </c>
      <c r="N256" s="82">
        <f t="shared" si="115"/>
        <v>0</v>
      </c>
      <c r="O256" s="82">
        <f t="shared" si="115"/>
        <v>0</v>
      </c>
      <c r="P256" s="82">
        <f t="shared" si="115"/>
        <v>0</v>
      </c>
      <c r="Q256" s="82">
        <f t="shared" ref="Q256" si="116">SUM(Q257:Q258)</f>
        <v>0</v>
      </c>
      <c r="R256" s="84">
        <f t="shared" ref="R256:R263" si="117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91">
        <v>0</v>
      </c>
      <c r="G257" s="91">
        <v>0</v>
      </c>
      <c r="H257" s="91">
        <v>0</v>
      </c>
      <c r="I257" s="69">
        <v>0</v>
      </c>
      <c r="J257" s="69">
        <v>0</v>
      </c>
      <c r="K257" s="92">
        <f t="shared" si="114"/>
        <v>0</v>
      </c>
      <c r="L257" s="83">
        <v>0</v>
      </c>
      <c r="M257" s="83">
        <v>0</v>
      </c>
      <c r="N257" s="83">
        <v>0</v>
      </c>
      <c r="O257" s="83">
        <v>0</v>
      </c>
      <c r="P257" s="83">
        <v>0</v>
      </c>
      <c r="Q257" s="83">
        <v>0</v>
      </c>
      <c r="R257" s="84">
        <f t="shared" si="117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91">
        <v>0</v>
      </c>
      <c r="G258" s="91">
        <v>0</v>
      </c>
      <c r="H258" s="91">
        <v>0</v>
      </c>
      <c r="I258" s="69">
        <v>0</v>
      </c>
      <c r="J258" s="69">
        <v>0</v>
      </c>
      <c r="K258" s="92">
        <f t="shared" si="114"/>
        <v>0</v>
      </c>
      <c r="L258" s="83">
        <v>0</v>
      </c>
      <c r="M258" s="83">
        <v>0</v>
      </c>
      <c r="N258" s="83">
        <v>0</v>
      </c>
      <c r="O258" s="83">
        <v>0</v>
      </c>
      <c r="P258" s="83">
        <v>0</v>
      </c>
      <c r="Q258" s="83">
        <v>0</v>
      </c>
      <c r="R258" s="84">
        <f t="shared" si="117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92">
        <f t="shared" si="114"/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f t="shared" si="117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92">
        <f t="shared" si="114"/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f t="shared" si="117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8">SUM(D262:D263)</f>
        <v>658</v>
      </c>
      <c r="E261" s="506">
        <f t="shared" si="118"/>
        <v>658</v>
      </c>
      <c r="F261" s="92">
        <f t="shared" si="118"/>
        <v>0</v>
      </c>
      <c r="G261" s="92">
        <f t="shared" si="118"/>
        <v>0</v>
      </c>
      <c r="H261" s="26"/>
      <c r="I261" s="92">
        <f t="shared" ref="I261:J261" si="119">SUM(I262:I263)</f>
        <v>0</v>
      </c>
      <c r="J261" s="92">
        <f t="shared" si="119"/>
        <v>0</v>
      </c>
      <c r="K261" s="92">
        <f>SUM(C261-F261-G261-H261+I261-J261)</f>
        <v>0</v>
      </c>
      <c r="L261" s="84">
        <f t="shared" ref="L261:N261" si="120">SUM(L262:L263)</f>
        <v>0</v>
      </c>
      <c r="M261" s="84">
        <f t="shared" si="120"/>
        <v>0</v>
      </c>
      <c r="N261" s="84">
        <f t="shared" si="120"/>
        <v>0</v>
      </c>
      <c r="O261" s="26"/>
      <c r="P261" s="84">
        <f t="shared" ref="P261:Q261" si="121">SUM(P262:P263)</f>
        <v>0</v>
      </c>
      <c r="Q261" s="84">
        <f t="shared" si="121"/>
        <v>0</v>
      </c>
      <c r="R261" s="84">
        <f t="shared" si="117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91">
        <v>0</v>
      </c>
      <c r="G262" s="91">
        <v>0</v>
      </c>
      <c r="H262" s="25"/>
      <c r="I262" s="69">
        <v>0</v>
      </c>
      <c r="J262" s="69">
        <v>0</v>
      </c>
      <c r="K262" s="92">
        <f t="shared" ref="K262:K273" si="122">SUM(C262-F262-G262-H262+I262-J262)</f>
        <v>0</v>
      </c>
      <c r="L262" s="83">
        <v>0</v>
      </c>
      <c r="M262" s="83">
        <v>0</v>
      </c>
      <c r="N262" s="83">
        <v>0</v>
      </c>
      <c r="O262" s="25"/>
      <c r="P262" s="83">
        <v>0</v>
      </c>
      <c r="Q262" s="83">
        <v>0</v>
      </c>
      <c r="R262" s="84">
        <f t="shared" si="117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91">
        <v>0</v>
      </c>
      <c r="G263" s="91">
        <v>0</v>
      </c>
      <c r="H263" s="25"/>
      <c r="I263" s="69">
        <v>0</v>
      </c>
      <c r="J263" s="69">
        <v>0</v>
      </c>
      <c r="K263" s="92">
        <f t="shared" si="122"/>
        <v>0</v>
      </c>
      <c r="L263" s="83">
        <v>0</v>
      </c>
      <c r="M263" s="83">
        <v>0</v>
      </c>
      <c r="N263" s="83">
        <v>0</v>
      </c>
      <c r="O263" s="25"/>
      <c r="P263" s="83">
        <v>0</v>
      </c>
      <c r="Q263" s="83">
        <v>0</v>
      </c>
      <c r="R263" s="84">
        <f t="shared" si="117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92">
        <v>0</v>
      </c>
      <c r="G264" s="26"/>
      <c r="H264" s="26"/>
      <c r="I264" s="92">
        <v>0</v>
      </c>
      <c r="J264" s="92">
        <v>0</v>
      </c>
      <c r="K264" s="92">
        <f t="shared" si="122"/>
        <v>0</v>
      </c>
      <c r="L264" s="47">
        <v>5</v>
      </c>
      <c r="M264" s="81">
        <v>2</v>
      </c>
      <c r="N264" s="26"/>
      <c r="O264" s="26"/>
      <c r="P264" s="81">
        <v>3</v>
      </c>
      <c r="Q264" s="85">
        <v>0</v>
      </c>
      <c r="R264" s="46">
        <f>SUM(L264-M264-N264-O264+P264-Q264)</f>
        <v>6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3">SUM(D266:D267)</f>
        <v>0</v>
      </c>
      <c r="E265" s="528">
        <f t="shared" si="123"/>
        <v>0</v>
      </c>
      <c r="F265" s="90">
        <f>SUM(F266:F267)</f>
        <v>0</v>
      </c>
      <c r="G265" s="26"/>
      <c r="H265" s="26"/>
      <c r="I265" s="90">
        <f t="shared" ref="I265:J265" si="124">SUM(I266:I267)</f>
        <v>0</v>
      </c>
      <c r="J265" s="90">
        <f t="shared" si="124"/>
        <v>0</v>
      </c>
      <c r="K265" s="92">
        <f t="shared" si="122"/>
        <v>0</v>
      </c>
      <c r="L265" s="46">
        <f>SUM(L266:L267)</f>
        <v>11</v>
      </c>
      <c r="M265" s="84">
        <f>SUM(M266:M267)</f>
        <v>2</v>
      </c>
      <c r="N265" s="26"/>
      <c r="O265" s="26"/>
      <c r="P265" s="84">
        <f t="shared" ref="P265:Q265" si="125">SUM(P266:P267)</f>
        <v>3</v>
      </c>
      <c r="Q265" s="86">
        <f t="shared" si="125"/>
        <v>0</v>
      </c>
      <c r="R265" s="46">
        <f>SUM(L265-M265-N265-O265+P265-Q265)</f>
        <v>12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92">
        <f t="shared" si="122"/>
        <v>0</v>
      </c>
      <c r="L266" s="81">
        <v>0</v>
      </c>
      <c r="M266" s="81">
        <v>0</v>
      </c>
      <c r="N266" s="26"/>
      <c r="O266" s="26"/>
      <c r="P266" s="81">
        <v>0</v>
      </c>
      <c r="Q266" s="85">
        <v>0</v>
      </c>
      <c r="R266" s="84">
        <f t="shared" ref="R266" si="126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92">
        <f t="shared" si="122"/>
        <v>0</v>
      </c>
      <c r="L267" s="47">
        <v>11</v>
      </c>
      <c r="M267" s="81">
        <v>2</v>
      </c>
      <c r="N267" s="26"/>
      <c r="O267" s="26"/>
      <c r="P267" s="81">
        <v>3</v>
      </c>
      <c r="Q267" s="85">
        <v>0</v>
      </c>
      <c r="R267" s="46">
        <f>SUM(L267-M267-N267-O267+P267-Q267)</f>
        <v>12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92">
        <v>0</v>
      </c>
      <c r="G268" s="26"/>
      <c r="H268" s="26"/>
      <c r="I268" s="92">
        <v>0</v>
      </c>
      <c r="J268" s="92">
        <v>0</v>
      </c>
      <c r="K268" s="92">
        <f t="shared" si="122"/>
        <v>0</v>
      </c>
      <c r="L268" s="81">
        <v>0</v>
      </c>
      <c r="M268" s="81">
        <v>0</v>
      </c>
      <c r="N268" s="26"/>
      <c r="O268" s="26"/>
      <c r="P268" s="81">
        <v>0</v>
      </c>
      <c r="Q268" s="81">
        <v>0</v>
      </c>
      <c r="R268" s="84">
        <f t="shared" ref="R268:R274" si="127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92">
        <v>0</v>
      </c>
      <c r="G269" s="26"/>
      <c r="H269" s="26"/>
      <c r="I269" s="92">
        <v>0</v>
      </c>
      <c r="J269" s="92">
        <v>0</v>
      </c>
      <c r="K269" s="92">
        <f t="shared" si="122"/>
        <v>0</v>
      </c>
      <c r="L269" s="81">
        <v>0</v>
      </c>
      <c r="M269" s="81">
        <v>0</v>
      </c>
      <c r="N269" s="26"/>
      <c r="O269" s="26"/>
      <c r="P269" s="81">
        <v>0</v>
      </c>
      <c r="Q269" s="81">
        <v>0</v>
      </c>
      <c r="R269" s="84">
        <f t="shared" si="127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92">
        <v>0</v>
      </c>
      <c r="G270" s="26"/>
      <c r="H270" s="26"/>
      <c r="I270" s="92">
        <v>0</v>
      </c>
      <c r="J270" s="92">
        <v>0</v>
      </c>
      <c r="K270" s="92">
        <f t="shared" si="122"/>
        <v>0</v>
      </c>
      <c r="L270" s="81">
        <v>0</v>
      </c>
      <c r="M270" s="81">
        <v>0</v>
      </c>
      <c r="N270" s="26"/>
      <c r="O270" s="26"/>
      <c r="P270" s="81">
        <v>0</v>
      </c>
      <c r="Q270" s="81">
        <v>0</v>
      </c>
      <c r="R270" s="84">
        <f t="shared" si="127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92">
        <v>0</v>
      </c>
      <c r="G271" s="26"/>
      <c r="H271" s="26"/>
      <c r="I271" s="92">
        <v>0</v>
      </c>
      <c r="J271" s="92">
        <v>0</v>
      </c>
      <c r="K271" s="92">
        <f t="shared" si="122"/>
        <v>0</v>
      </c>
      <c r="L271" s="81">
        <v>0</v>
      </c>
      <c r="M271" s="81">
        <v>0</v>
      </c>
      <c r="N271" s="26"/>
      <c r="O271" s="26"/>
      <c r="P271" s="81">
        <v>0</v>
      </c>
      <c r="Q271" s="81">
        <v>0</v>
      </c>
      <c r="R271" s="84">
        <f t="shared" si="127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92">
        <v>0</v>
      </c>
      <c r="G272" s="26"/>
      <c r="H272" s="26"/>
      <c r="I272" s="70">
        <v>0</v>
      </c>
      <c r="J272" s="70">
        <v>0</v>
      </c>
      <c r="K272" s="92">
        <f t="shared" si="122"/>
        <v>0</v>
      </c>
      <c r="L272" s="81">
        <v>0</v>
      </c>
      <c r="M272" s="81">
        <v>0</v>
      </c>
      <c r="N272" s="26"/>
      <c r="O272" s="26"/>
      <c r="P272" s="81">
        <v>0</v>
      </c>
      <c r="Q272" s="81">
        <v>0</v>
      </c>
      <c r="R272" s="84">
        <f t="shared" si="127"/>
        <v>0</v>
      </c>
      <c r="S272" s="541">
        <v>0</v>
      </c>
      <c r="T272" s="542"/>
      <c r="U272" s="543"/>
    </row>
    <row r="273" spans="1:21" ht="15.75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92">
        <v>0</v>
      </c>
      <c r="G273" s="26"/>
      <c r="H273" s="26"/>
      <c r="I273" s="70">
        <v>0</v>
      </c>
      <c r="J273" s="70">
        <v>0</v>
      </c>
      <c r="K273" s="92">
        <f t="shared" si="122"/>
        <v>0</v>
      </c>
      <c r="L273" s="81">
        <v>0</v>
      </c>
      <c r="M273" s="81">
        <v>0</v>
      </c>
      <c r="N273" s="26"/>
      <c r="O273" s="26"/>
      <c r="P273" s="81">
        <v>0</v>
      </c>
      <c r="Q273" s="81">
        <v>0</v>
      </c>
      <c r="R273" s="84">
        <f t="shared" si="127"/>
        <v>0</v>
      </c>
      <c r="S273" s="541">
        <v>0</v>
      </c>
      <c r="T273" s="542"/>
      <c r="U273" s="543"/>
    </row>
    <row r="274" spans="1:21" ht="16.5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44">
        <v>0</v>
      </c>
      <c r="G274" s="43"/>
      <c r="H274" s="43"/>
      <c r="I274" s="71">
        <v>0</v>
      </c>
      <c r="J274" s="71">
        <v>0</v>
      </c>
      <c r="K274" s="44">
        <f t="shared" ref="K274" si="128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44">
        <f t="shared" si="127"/>
        <v>0</v>
      </c>
      <c r="S274" s="560"/>
      <c r="T274" s="561"/>
      <c r="U274" s="562"/>
    </row>
    <row r="275" spans="1:21" ht="12.75" customHeight="1" thickTop="1" x14ac:dyDescent="0.2">
      <c r="A275" s="5"/>
      <c r="B275" s="17" t="s">
        <v>39</v>
      </c>
    </row>
    <row r="276" spans="1:21" ht="13.5" customHeight="1" x14ac:dyDescent="0.2">
      <c r="A276" s="5"/>
      <c r="B276" s="15" t="s">
        <v>61</v>
      </c>
    </row>
    <row r="277" spans="1:21" ht="1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2.7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1.2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2.7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74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Januari</v>
      </c>
      <c r="S287" s="482"/>
      <c r="T287" s="4">
        <f>+T247</f>
        <v>0</v>
      </c>
      <c r="U287" s="4">
        <f>+U247</f>
        <v>1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78"/>
      <c r="G290" s="78" t="s">
        <v>30</v>
      </c>
      <c r="H290" s="78" t="s">
        <v>32</v>
      </c>
      <c r="I290" s="78"/>
      <c r="J290" s="78"/>
      <c r="K290" s="78" t="s">
        <v>43</v>
      </c>
      <c r="L290" s="78" t="s">
        <v>27</v>
      </c>
      <c r="M290" s="78"/>
      <c r="N290" s="78" t="s">
        <v>30</v>
      </c>
      <c r="O290" s="78" t="s">
        <v>32</v>
      </c>
      <c r="P290" s="78"/>
      <c r="Q290" s="78"/>
      <c r="R290" s="78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76" t="s">
        <v>29</v>
      </c>
      <c r="G291" s="76" t="s">
        <v>31</v>
      </c>
      <c r="H291" s="76" t="s">
        <v>33</v>
      </c>
      <c r="I291" s="76" t="s">
        <v>37</v>
      </c>
      <c r="J291" s="76" t="s">
        <v>36</v>
      </c>
      <c r="K291" s="76" t="s">
        <v>28</v>
      </c>
      <c r="L291" s="76" t="s">
        <v>28</v>
      </c>
      <c r="M291" s="76" t="s">
        <v>35</v>
      </c>
      <c r="N291" s="76" t="s">
        <v>31</v>
      </c>
      <c r="O291" s="76" t="s">
        <v>33</v>
      </c>
      <c r="P291" s="76" t="s">
        <v>37</v>
      </c>
      <c r="Q291" s="76" t="s">
        <v>36</v>
      </c>
      <c r="R291" s="76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72"/>
      <c r="G292" s="72"/>
      <c r="H292" s="72" t="s">
        <v>34</v>
      </c>
      <c r="I292" s="72"/>
      <c r="J292" s="72"/>
      <c r="K292" s="72" t="s">
        <v>9</v>
      </c>
      <c r="L292" s="72" t="s">
        <v>8</v>
      </c>
      <c r="M292" s="72"/>
      <c r="N292" s="72"/>
      <c r="O292" s="72" t="s">
        <v>34</v>
      </c>
      <c r="P292" s="72"/>
      <c r="Q292" s="72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76"/>
      <c r="G293" s="76"/>
      <c r="H293" s="76"/>
      <c r="I293" s="76"/>
      <c r="J293" s="76"/>
      <c r="K293" s="76" t="s">
        <v>62</v>
      </c>
      <c r="L293" s="76"/>
      <c r="M293" s="76"/>
      <c r="N293" s="76"/>
      <c r="O293" s="76"/>
      <c r="P293" s="76"/>
      <c r="Q293" s="76"/>
      <c r="R293" s="76"/>
      <c r="S293" s="498"/>
      <c r="T293" s="499"/>
      <c r="U293" s="500"/>
    </row>
    <row r="294" spans="1:21" s="8" customFormat="1" ht="15.95" customHeight="1" x14ac:dyDescent="0.2">
      <c r="A294" s="77" t="s">
        <v>10</v>
      </c>
      <c r="B294" s="77" t="s">
        <v>11</v>
      </c>
      <c r="C294" s="501" t="s">
        <v>12</v>
      </c>
      <c r="D294" s="502"/>
      <c r="E294" s="503"/>
      <c r="F294" s="77" t="s">
        <v>13</v>
      </c>
      <c r="G294" s="77" t="s">
        <v>14</v>
      </c>
      <c r="H294" s="77" t="s">
        <v>15</v>
      </c>
      <c r="I294" s="77" t="s">
        <v>16</v>
      </c>
      <c r="J294" s="77" t="s">
        <v>17</v>
      </c>
      <c r="K294" s="77" t="s">
        <v>18</v>
      </c>
      <c r="L294" s="77" t="s">
        <v>19</v>
      </c>
      <c r="M294" s="77" t="s">
        <v>20</v>
      </c>
      <c r="N294" s="77" t="s">
        <v>21</v>
      </c>
      <c r="O294" s="77" t="s">
        <v>41</v>
      </c>
      <c r="P294" s="77" t="s">
        <v>42</v>
      </c>
      <c r="Q294" s="77" t="s">
        <v>44</v>
      </c>
      <c r="R294" s="77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24">
        <f t="shared" ref="F295:J295" si="129">SUM(F296,F299,F300)</f>
        <v>0</v>
      </c>
      <c r="G295" s="24">
        <f t="shared" si="129"/>
        <v>0</v>
      </c>
      <c r="H295" s="24">
        <f t="shared" si="129"/>
        <v>0</v>
      </c>
      <c r="I295" s="24">
        <f t="shared" si="129"/>
        <v>0</v>
      </c>
      <c r="J295" s="24">
        <f t="shared" si="129"/>
        <v>0</v>
      </c>
      <c r="K295" s="24">
        <f>SUM(C295-F295-G295-H295+I295-J295)</f>
        <v>0</v>
      </c>
      <c r="L295" s="24">
        <f t="shared" ref="L295:Q295" si="130">SUM(L296,L299,L300)</f>
        <v>3</v>
      </c>
      <c r="M295" s="24">
        <f t="shared" si="130"/>
        <v>1</v>
      </c>
      <c r="N295" s="24">
        <f t="shared" si="130"/>
        <v>0</v>
      </c>
      <c r="O295" s="24">
        <f t="shared" si="130"/>
        <v>0</v>
      </c>
      <c r="P295" s="24">
        <f t="shared" si="130"/>
        <v>0</v>
      </c>
      <c r="Q295" s="24">
        <f t="shared" si="130"/>
        <v>0</v>
      </c>
      <c r="R295" s="24">
        <f>SUM(L295-M295-N295-O295+P295-Q295)</f>
        <v>2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31">SUM(C297:C298)</f>
        <v>0</v>
      </c>
      <c r="D296" s="527">
        <f t="shared" si="131"/>
        <v>0</v>
      </c>
      <c r="E296" s="528">
        <f t="shared" si="131"/>
        <v>0</v>
      </c>
      <c r="F296" s="90">
        <f t="shared" si="131"/>
        <v>0</v>
      </c>
      <c r="G296" s="90">
        <f t="shared" si="131"/>
        <v>0</v>
      </c>
      <c r="H296" s="90">
        <f t="shared" si="131"/>
        <v>0</v>
      </c>
      <c r="I296" s="90">
        <f>SUM(I297:I298)</f>
        <v>0</v>
      </c>
      <c r="J296" s="90">
        <f t="shared" ref="J296" si="132">SUM(J297:J298)</f>
        <v>0</v>
      </c>
      <c r="K296" s="92">
        <f t="shared" ref="K296:K300" si="133">SUM(C296-F296-G296-H296+I296-J296)</f>
        <v>0</v>
      </c>
      <c r="L296" s="82">
        <f t="shared" ref="L296:O296" si="134">SUM(L297:L298)</f>
        <v>0</v>
      </c>
      <c r="M296" s="82">
        <f t="shared" si="134"/>
        <v>0</v>
      </c>
      <c r="N296" s="82">
        <f t="shared" si="134"/>
        <v>0</v>
      </c>
      <c r="O296" s="82">
        <f t="shared" si="134"/>
        <v>0</v>
      </c>
      <c r="P296" s="82">
        <f>SUM(P297:P298)</f>
        <v>0</v>
      </c>
      <c r="Q296" s="82">
        <f t="shared" ref="Q296" si="135">SUM(Q297:Q298)</f>
        <v>0</v>
      </c>
      <c r="R296" s="84">
        <f t="shared" ref="R296:R304" si="136">SUM(L296-M296-N296-O296+P296-Q296)</f>
        <v>0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91">
        <v>0</v>
      </c>
      <c r="G297" s="91">
        <v>0</v>
      </c>
      <c r="H297" s="91">
        <v>0</v>
      </c>
      <c r="I297" s="69">
        <v>0</v>
      </c>
      <c r="J297" s="69">
        <v>0</v>
      </c>
      <c r="K297" s="92">
        <f t="shared" si="133"/>
        <v>0</v>
      </c>
      <c r="L297" s="83">
        <v>0</v>
      </c>
      <c r="M297" s="83">
        <v>0</v>
      </c>
      <c r="N297" s="83">
        <v>0</v>
      </c>
      <c r="O297" s="83">
        <v>0</v>
      </c>
      <c r="P297" s="83">
        <v>0</v>
      </c>
      <c r="Q297" s="83">
        <v>0</v>
      </c>
      <c r="R297" s="84">
        <f t="shared" si="136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91">
        <v>0</v>
      </c>
      <c r="G298" s="91">
        <v>0</v>
      </c>
      <c r="H298" s="91">
        <v>0</v>
      </c>
      <c r="I298" s="69">
        <v>0</v>
      </c>
      <c r="J298" s="69">
        <v>0</v>
      </c>
      <c r="K298" s="92">
        <f t="shared" si="133"/>
        <v>0</v>
      </c>
      <c r="L298" s="83">
        <v>0</v>
      </c>
      <c r="M298" s="83">
        <v>0</v>
      </c>
      <c r="N298" s="83">
        <v>0</v>
      </c>
      <c r="O298" s="83">
        <v>0</v>
      </c>
      <c r="P298" s="83">
        <v>0</v>
      </c>
      <c r="Q298" s="83">
        <v>0</v>
      </c>
      <c r="R298" s="84">
        <f t="shared" si="136"/>
        <v>0</v>
      </c>
      <c r="S298" s="532"/>
      <c r="T298" s="533"/>
      <c r="U298" s="534"/>
    </row>
    <row r="299" spans="1:21" ht="15.95" customHeight="1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92">
        <f t="shared" si="133"/>
        <v>0</v>
      </c>
      <c r="L299" s="84">
        <v>0</v>
      </c>
      <c r="M299" s="84">
        <v>0</v>
      </c>
      <c r="N299" s="84">
        <v>0</v>
      </c>
      <c r="O299" s="84">
        <v>0</v>
      </c>
      <c r="P299" s="84">
        <v>0</v>
      </c>
      <c r="Q299" s="84">
        <v>0</v>
      </c>
      <c r="R299" s="84">
        <f t="shared" si="136"/>
        <v>0</v>
      </c>
      <c r="S299" s="532"/>
      <c r="T299" s="533"/>
      <c r="U299" s="534"/>
    </row>
    <row r="300" spans="1:21" ht="15.95" customHeight="1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92">
        <f t="shared" si="133"/>
        <v>0</v>
      </c>
      <c r="L300" s="84">
        <v>3</v>
      </c>
      <c r="M300" s="84">
        <v>1</v>
      </c>
      <c r="N300" s="84">
        <v>0</v>
      </c>
      <c r="O300" s="84">
        <v>0</v>
      </c>
      <c r="P300" s="84">
        <v>0</v>
      </c>
      <c r="Q300" s="84">
        <v>0</v>
      </c>
      <c r="R300" s="84">
        <f t="shared" si="136"/>
        <v>2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7">SUM(D302:D303)</f>
        <v>658</v>
      </c>
      <c r="E301" s="506">
        <f t="shared" si="137"/>
        <v>658</v>
      </c>
      <c r="F301" s="92">
        <f t="shared" si="137"/>
        <v>0</v>
      </c>
      <c r="G301" s="92">
        <f t="shared" si="137"/>
        <v>0</v>
      </c>
      <c r="H301" s="26"/>
      <c r="I301" s="92">
        <f t="shared" ref="I301:J301" si="138">SUM(I302:I303)</f>
        <v>0</v>
      </c>
      <c r="J301" s="92">
        <f t="shared" si="138"/>
        <v>0</v>
      </c>
      <c r="K301" s="92">
        <f>SUM(C301-F301-G301-H301+I301-J301)</f>
        <v>0</v>
      </c>
      <c r="L301" s="84">
        <f t="shared" ref="L301:N301" si="139">SUM(L302:L303)</f>
        <v>0</v>
      </c>
      <c r="M301" s="84">
        <f t="shared" si="139"/>
        <v>0</v>
      </c>
      <c r="N301" s="94">
        <f t="shared" si="139"/>
        <v>0</v>
      </c>
      <c r="O301" s="26"/>
      <c r="P301" s="94">
        <f>SUM(P302:P303)</f>
        <v>0</v>
      </c>
      <c r="Q301" s="84">
        <f t="shared" ref="Q301" si="140">SUM(Q302:Q303)</f>
        <v>0</v>
      </c>
      <c r="R301" s="84">
        <f t="shared" si="136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91">
        <v>0</v>
      </c>
      <c r="G302" s="91">
        <v>0</v>
      </c>
      <c r="H302" s="25"/>
      <c r="I302" s="69">
        <v>0</v>
      </c>
      <c r="J302" s="69">
        <v>0</v>
      </c>
      <c r="K302" s="92">
        <f t="shared" ref="K302:K313" si="141">SUM(C302-F302-G302-H302+I302-J302)</f>
        <v>0</v>
      </c>
      <c r="L302" s="83">
        <v>0</v>
      </c>
      <c r="M302" s="83">
        <v>0</v>
      </c>
      <c r="N302" s="83">
        <v>0</v>
      </c>
      <c r="O302" s="25"/>
      <c r="P302" s="83">
        <v>0</v>
      </c>
      <c r="Q302" s="83">
        <v>0</v>
      </c>
      <c r="R302" s="84">
        <f t="shared" si="136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91">
        <v>0</v>
      </c>
      <c r="G303" s="91">
        <v>0</v>
      </c>
      <c r="H303" s="25"/>
      <c r="I303" s="69">
        <v>0</v>
      </c>
      <c r="J303" s="69">
        <v>0</v>
      </c>
      <c r="K303" s="92">
        <f t="shared" si="141"/>
        <v>0</v>
      </c>
      <c r="L303" s="83">
        <v>0</v>
      </c>
      <c r="M303" s="83">
        <v>0</v>
      </c>
      <c r="N303" s="83">
        <v>0</v>
      </c>
      <c r="O303" s="25"/>
      <c r="P303" s="83">
        <v>0</v>
      </c>
      <c r="Q303" s="83">
        <v>0</v>
      </c>
      <c r="R303" s="84">
        <f t="shared" si="136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92">
        <v>0</v>
      </c>
      <c r="G304" s="26"/>
      <c r="H304" s="26"/>
      <c r="I304" s="92">
        <v>0</v>
      </c>
      <c r="J304" s="92">
        <v>0</v>
      </c>
      <c r="K304" s="92">
        <f t="shared" si="141"/>
        <v>0</v>
      </c>
      <c r="L304" s="81">
        <v>5</v>
      </c>
      <c r="M304" s="81">
        <v>2</v>
      </c>
      <c r="N304" s="26"/>
      <c r="O304" s="26"/>
      <c r="P304" s="81">
        <v>2</v>
      </c>
      <c r="Q304" s="81">
        <v>0</v>
      </c>
      <c r="R304" s="84">
        <f t="shared" si="136"/>
        <v>5</v>
      </c>
      <c r="S304" s="532"/>
      <c r="T304" s="533"/>
      <c r="U304" s="534"/>
    </row>
    <row r="305" spans="1:21" ht="15.75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2">SUM(D306:D307)</f>
        <v>0</v>
      </c>
      <c r="E305" s="528">
        <f t="shared" si="142"/>
        <v>0</v>
      </c>
      <c r="F305" s="90">
        <f>SUM(F306:F307)</f>
        <v>0</v>
      </c>
      <c r="G305" s="26"/>
      <c r="H305" s="26"/>
      <c r="I305" s="90">
        <f t="shared" ref="I305:J305" si="143">SUM(I306:I307)</f>
        <v>0</v>
      </c>
      <c r="J305" s="90">
        <f t="shared" si="143"/>
        <v>0</v>
      </c>
      <c r="K305" s="92">
        <f t="shared" si="141"/>
        <v>0</v>
      </c>
      <c r="L305" s="84">
        <f>SUM(L306:L307)</f>
        <v>7</v>
      </c>
      <c r="M305" s="84">
        <f>SUM(M306:M307)</f>
        <v>3</v>
      </c>
      <c r="N305" s="26"/>
      <c r="O305" s="26"/>
      <c r="P305" s="84">
        <f t="shared" ref="P305:Q305" si="144">SUM(P306:P307)</f>
        <v>3</v>
      </c>
      <c r="Q305" s="84">
        <f t="shared" si="144"/>
        <v>0</v>
      </c>
      <c r="R305" s="84">
        <f>SUM(L305-M305-N305-O305+P305-Q305)</f>
        <v>7</v>
      </c>
      <c r="S305" s="532"/>
      <c r="T305" s="533"/>
      <c r="U305" s="534"/>
    </row>
    <row r="306" spans="1:21" ht="15.75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92">
        <f t="shared" si="141"/>
        <v>0</v>
      </c>
      <c r="L306" s="81">
        <v>0</v>
      </c>
      <c r="M306" s="81">
        <v>0</v>
      </c>
      <c r="N306" s="26"/>
      <c r="O306" s="26"/>
      <c r="P306" s="81">
        <v>0</v>
      </c>
      <c r="Q306" s="81">
        <v>0</v>
      </c>
      <c r="R306" s="84">
        <f t="shared" ref="R306" si="145">SUM(L306-M306-N306-O306+P306-Q306)</f>
        <v>0</v>
      </c>
      <c r="S306" s="532"/>
      <c r="T306" s="533"/>
      <c r="U306" s="534"/>
    </row>
    <row r="307" spans="1:21" ht="12.75" customHeight="1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92">
        <f t="shared" si="141"/>
        <v>0</v>
      </c>
      <c r="L307" s="81">
        <v>7</v>
      </c>
      <c r="M307" s="81">
        <v>3</v>
      </c>
      <c r="N307" s="26"/>
      <c r="O307" s="26"/>
      <c r="P307" s="81">
        <v>3</v>
      </c>
      <c r="Q307" s="81">
        <v>0</v>
      </c>
      <c r="R307" s="84">
        <f>SUM(L307-M307-N307-O307+P307-Q307)</f>
        <v>7</v>
      </c>
      <c r="S307" s="532"/>
      <c r="T307" s="533"/>
      <c r="U307" s="534"/>
    </row>
    <row r="308" spans="1:21" ht="12.75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92">
        <v>0</v>
      </c>
      <c r="G308" s="26"/>
      <c r="H308" s="26"/>
      <c r="I308" s="92">
        <v>0</v>
      </c>
      <c r="J308" s="92">
        <v>0</v>
      </c>
      <c r="K308" s="92">
        <f t="shared" si="141"/>
        <v>0</v>
      </c>
      <c r="L308" s="93">
        <v>3</v>
      </c>
      <c r="M308" s="81">
        <v>1</v>
      </c>
      <c r="N308" s="26"/>
      <c r="O308" s="26"/>
      <c r="P308" s="81">
        <v>1</v>
      </c>
      <c r="Q308" s="81">
        <v>0</v>
      </c>
      <c r="R308" s="84">
        <f t="shared" ref="R308:R314" si="146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92">
        <v>0</v>
      </c>
      <c r="G309" s="26"/>
      <c r="H309" s="26"/>
      <c r="I309" s="92">
        <v>0</v>
      </c>
      <c r="J309" s="92">
        <v>0</v>
      </c>
      <c r="K309" s="92">
        <f t="shared" si="141"/>
        <v>0</v>
      </c>
      <c r="L309" s="81">
        <v>3</v>
      </c>
      <c r="M309" s="81">
        <v>1</v>
      </c>
      <c r="N309" s="26"/>
      <c r="O309" s="26"/>
      <c r="P309" s="81">
        <v>1</v>
      </c>
      <c r="Q309" s="81">
        <v>0</v>
      </c>
      <c r="R309" s="84">
        <f t="shared" si="146"/>
        <v>3</v>
      </c>
      <c r="S309" s="554">
        <v>0</v>
      </c>
      <c r="T309" s="555"/>
      <c r="U309" s="556"/>
    </row>
    <row r="310" spans="1:21" ht="21" customHeight="1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92">
        <v>0</v>
      </c>
      <c r="G310" s="26"/>
      <c r="H310" s="26"/>
      <c r="I310" s="92">
        <v>0</v>
      </c>
      <c r="J310" s="92">
        <v>0</v>
      </c>
      <c r="K310" s="92">
        <f t="shared" si="141"/>
        <v>0</v>
      </c>
      <c r="L310" s="81">
        <v>0</v>
      </c>
      <c r="M310" s="81">
        <v>0</v>
      </c>
      <c r="N310" s="26"/>
      <c r="O310" s="26"/>
      <c r="P310" s="81">
        <v>0</v>
      </c>
      <c r="Q310" s="81">
        <v>0</v>
      </c>
      <c r="R310" s="84">
        <f t="shared" si="146"/>
        <v>0</v>
      </c>
      <c r="S310" s="541">
        <v>0</v>
      </c>
      <c r="T310" s="542"/>
      <c r="U310" s="543"/>
    </row>
    <row r="311" spans="1:21" ht="15.75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92">
        <v>0</v>
      </c>
      <c r="G311" s="26"/>
      <c r="H311" s="26"/>
      <c r="I311" s="92">
        <v>0</v>
      </c>
      <c r="J311" s="92">
        <v>0</v>
      </c>
      <c r="K311" s="92">
        <f t="shared" si="141"/>
        <v>0</v>
      </c>
      <c r="L311" s="81">
        <v>0</v>
      </c>
      <c r="M311" s="81">
        <v>0</v>
      </c>
      <c r="N311" s="26"/>
      <c r="O311" s="26"/>
      <c r="P311" s="81">
        <v>0</v>
      </c>
      <c r="Q311" s="81">
        <v>0</v>
      </c>
      <c r="R311" s="84">
        <f t="shared" si="146"/>
        <v>0</v>
      </c>
      <c r="S311" s="541">
        <v>0</v>
      </c>
      <c r="T311" s="542"/>
      <c r="U311" s="543"/>
    </row>
    <row r="312" spans="1:21" ht="15.75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92">
        <v>0</v>
      </c>
      <c r="G312" s="26"/>
      <c r="H312" s="26"/>
      <c r="I312" s="70">
        <v>0</v>
      </c>
      <c r="J312" s="70">
        <v>0</v>
      </c>
      <c r="K312" s="92">
        <f t="shared" si="141"/>
        <v>0</v>
      </c>
      <c r="L312" s="81">
        <v>0</v>
      </c>
      <c r="M312" s="81">
        <v>0</v>
      </c>
      <c r="N312" s="26"/>
      <c r="O312" s="26"/>
      <c r="P312" s="81">
        <v>0</v>
      </c>
      <c r="Q312" s="81">
        <v>0</v>
      </c>
      <c r="R312" s="84">
        <f t="shared" si="146"/>
        <v>0</v>
      </c>
      <c r="S312" s="541">
        <v>0</v>
      </c>
      <c r="T312" s="542"/>
      <c r="U312" s="543"/>
    </row>
    <row r="313" spans="1:21" ht="12.7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92">
        <v>0</v>
      </c>
      <c r="G313" s="26"/>
      <c r="H313" s="26"/>
      <c r="I313" s="70">
        <v>0</v>
      </c>
      <c r="J313" s="70">
        <v>0</v>
      </c>
      <c r="K313" s="92">
        <f t="shared" si="141"/>
        <v>0</v>
      </c>
      <c r="L313" s="81">
        <v>0</v>
      </c>
      <c r="M313" s="81">
        <v>0</v>
      </c>
      <c r="N313" s="26"/>
      <c r="O313" s="26"/>
      <c r="P313" s="81">
        <v>0</v>
      </c>
      <c r="Q313" s="81">
        <v>0</v>
      </c>
      <c r="R313" s="84">
        <f t="shared" si="146"/>
        <v>0</v>
      </c>
      <c r="S313" s="541">
        <v>0</v>
      </c>
      <c r="T313" s="542"/>
      <c r="U313" s="543"/>
    </row>
    <row r="314" spans="1:21" ht="13.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44">
        <v>0</v>
      </c>
      <c r="G314" s="43"/>
      <c r="H314" s="43"/>
      <c r="I314" s="71">
        <v>0</v>
      </c>
      <c r="J314" s="71">
        <v>0</v>
      </c>
      <c r="K314" s="44">
        <f t="shared" ref="K314" si="147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44">
        <f t="shared" si="146"/>
        <v>0</v>
      </c>
      <c r="S314" s="560"/>
      <c r="T314" s="561"/>
      <c r="U314" s="562"/>
    </row>
    <row r="315" spans="1:21" ht="1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2.7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2.75" customHeight="1" x14ac:dyDescent="0.2">
      <c r="A319" s="5"/>
      <c r="B319" s="27"/>
    </row>
    <row r="320" spans="1:21" x14ac:dyDescent="0.2">
      <c r="A320" s="5"/>
      <c r="B320" s="27"/>
    </row>
    <row r="321" spans="1:21" ht="21" customHeight="1" x14ac:dyDescent="0.2">
      <c r="A321" s="5"/>
      <c r="B321" s="27"/>
    </row>
    <row r="322" spans="1:21" ht="12.7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2.7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2.75" customHeight="1" x14ac:dyDescent="0.2">
      <c r="A324" s="471" t="s">
        <v>46</v>
      </c>
      <c r="B324" s="471"/>
    </row>
    <row r="325" spans="1:21" ht="18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74"/>
    </row>
    <row r="327" spans="1:21" ht="12.7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2.7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Januari</v>
      </c>
      <c r="S328" s="482"/>
      <c r="T328" s="4">
        <f>+T287</f>
        <v>0</v>
      </c>
      <c r="U328" s="4">
        <f>+U287</f>
        <v>1</v>
      </c>
    </row>
    <row r="329" spans="1:21" ht="12.75" customHeight="1" thickBot="1" x14ac:dyDescent="0.25">
      <c r="A329" s="45" t="s">
        <v>73</v>
      </c>
      <c r="B329" s="45"/>
      <c r="C329" s="4">
        <v>0</v>
      </c>
      <c r="D329" s="4">
        <v>4</v>
      </c>
      <c r="E329" s="4">
        <v>0</v>
      </c>
      <c r="K329" s="480"/>
      <c r="L329" s="480"/>
      <c r="M329" s="5"/>
      <c r="N329" s="5"/>
      <c r="O329" s="5"/>
      <c r="Q329" s="1" t="str">
        <f>+Q8:U8</f>
        <v>Tahun    :</v>
      </c>
      <c r="R329" s="544">
        <f>+R288</f>
        <v>2019</v>
      </c>
      <c r="S329" s="545"/>
      <c r="T329" s="21">
        <f>+T288</f>
        <v>1</v>
      </c>
      <c r="U329" s="21">
        <f>+U288</f>
        <v>9</v>
      </c>
    </row>
    <row r="330" spans="1:21" ht="11.2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2.75" customHeight="1" x14ac:dyDescent="0.2">
      <c r="A331" s="473"/>
      <c r="B331" s="473"/>
      <c r="C331" s="517" t="s">
        <v>27</v>
      </c>
      <c r="D331" s="518"/>
      <c r="E331" s="519"/>
      <c r="F331" s="78"/>
      <c r="G331" s="78" t="s">
        <v>30</v>
      </c>
      <c r="H331" s="78" t="s">
        <v>32</v>
      </c>
      <c r="I331" s="78"/>
      <c r="J331" s="78"/>
      <c r="K331" s="78" t="s">
        <v>43</v>
      </c>
      <c r="L331" s="78" t="s">
        <v>27</v>
      </c>
      <c r="M331" s="78"/>
      <c r="N331" s="78" t="s">
        <v>30</v>
      </c>
      <c r="O331" s="78" t="s">
        <v>32</v>
      </c>
      <c r="P331" s="78"/>
      <c r="Q331" s="78"/>
      <c r="R331" s="78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76" t="s">
        <v>29</v>
      </c>
      <c r="G332" s="76" t="s">
        <v>31</v>
      </c>
      <c r="H332" s="76" t="s">
        <v>33</v>
      </c>
      <c r="I332" s="76" t="s">
        <v>37</v>
      </c>
      <c r="J332" s="76" t="s">
        <v>36</v>
      </c>
      <c r="K332" s="76" t="s">
        <v>28</v>
      </c>
      <c r="L332" s="76" t="s">
        <v>28</v>
      </c>
      <c r="M332" s="76" t="s">
        <v>35</v>
      </c>
      <c r="N332" s="76" t="s">
        <v>31</v>
      </c>
      <c r="O332" s="76" t="s">
        <v>33</v>
      </c>
      <c r="P332" s="76" t="s">
        <v>37</v>
      </c>
      <c r="Q332" s="76" t="s">
        <v>36</v>
      </c>
      <c r="R332" s="76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72"/>
      <c r="G333" s="72"/>
      <c r="H333" s="72" t="s">
        <v>34</v>
      </c>
      <c r="I333" s="72"/>
      <c r="J333" s="72"/>
      <c r="K333" s="72" t="s">
        <v>9</v>
      </c>
      <c r="L333" s="72" t="s">
        <v>8</v>
      </c>
      <c r="M333" s="72"/>
      <c r="N333" s="72"/>
      <c r="O333" s="72" t="s">
        <v>34</v>
      </c>
      <c r="P333" s="72"/>
      <c r="Q333" s="72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76"/>
      <c r="G334" s="76"/>
      <c r="H334" s="76"/>
      <c r="I334" s="76"/>
      <c r="J334" s="76"/>
      <c r="K334" s="76" t="s">
        <v>62</v>
      </c>
      <c r="L334" s="76"/>
      <c r="M334" s="76"/>
      <c r="N334" s="76"/>
      <c r="O334" s="76"/>
      <c r="P334" s="76"/>
      <c r="Q334" s="76"/>
      <c r="R334" s="76"/>
      <c r="S334" s="498"/>
      <c r="T334" s="499"/>
      <c r="U334" s="500"/>
    </row>
    <row r="335" spans="1:21" s="8" customFormat="1" ht="15.95" customHeight="1" x14ac:dyDescent="0.2">
      <c r="A335" s="77" t="s">
        <v>10</v>
      </c>
      <c r="B335" s="77" t="s">
        <v>11</v>
      </c>
      <c r="C335" s="501" t="s">
        <v>12</v>
      </c>
      <c r="D335" s="502"/>
      <c r="E335" s="503"/>
      <c r="F335" s="77" t="s">
        <v>13</v>
      </c>
      <c r="G335" s="77" t="s">
        <v>14</v>
      </c>
      <c r="H335" s="77" t="s">
        <v>15</v>
      </c>
      <c r="I335" s="77" t="s">
        <v>16</v>
      </c>
      <c r="J335" s="77" t="s">
        <v>17</v>
      </c>
      <c r="K335" s="77" t="s">
        <v>18</v>
      </c>
      <c r="L335" s="77" t="s">
        <v>19</v>
      </c>
      <c r="M335" s="77" t="s">
        <v>20</v>
      </c>
      <c r="N335" s="77" t="s">
        <v>21</v>
      </c>
      <c r="O335" s="77" t="s">
        <v>41</v>
      </c>
      <c r="P335" s="77" t="s">
        <v>42</v>
      </c>
      <c r="Q335" s="77" t="s">
        <v>44</v>
      </c>
      <c r="R335" s="77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24">
        <f t="shared" ref="F336:J336" si="148">SUM(F337,F340,F341)</f>
        <v>0</v>
      </c>
      <c r="G336" s="24">
        <f t="shared" si="148"/>
        <v>0</v>
      </c>
      <c r="H336" s="24">
        <f t="shared" si="148"/>
        <v>0</v>
      </c>
      <c r="I336" s="24">
        <f t="shared" si="148"/>
        <v>0</v>
      </c>
      <c r="J336" s="24">
        <f t="shared" si="148"/>
        <v>0</v>
      </c>
      <c r="K336" s="24">
        <f>SUM(C336-F336-G336-H336+I336-J336)</f>
        <v>0</v>
      </c>
      <c r="L336" s="24">
        <f t="shared" ref="L336:Q336" si="149">SUM(L337,L340,L341)</f>
        <v>39</v>
      </c>
      <c r="M336" s="24">
        <f t="shared" si="149"/>
        <v>39</v>
      </c>
      <c r="N336" s="24">
        <f t="shared" si="149"/>
        <v>0</v>
      </c>
      <c r="O336" s="24">
        <f t="shared" si="149"/>
        <v>0</v>
      </c>
      <c r="P336" s="24">
        <f t="shared" si="149"/>
        <v>0</v>
      </c>
      <c r="Q336" s="24">
        <f t="shared" si="149"/>
        <v>0</v>
      </c>
      <c r="R336" s="24">
        <f>SUM(L336-M336-N336-O336+P336-Q336)</f>
        <v>0</v>
      </c>
      <c r="S336" s="523"/>
      <c r="T336" s="524"/>
      <c r="U336" s="525"/>
    </row>
    <row r="337" spans="1:21" s="23" customFormat="1" ht="15.95" customHeight="1" x14ac:dyDescent="0.25">
      <c r="A337" s="14"/>
      <c r="B337" s="22" t="s">
        <v>50</v>
      </c>
      <c r="C337" s="526">
        <f t="shared" ref="C337:H337" si="150">SUM(C338:C339)</f>
        <v>0</v>
      </c>
      <c r="D337" s="527">
        <f t="shared" si="150"/>
        <v>0</v>
      </c>
      <c r="E337" s="528">
        <f t="shared" si="150"/>
        <v>0</v>
      </c>
      <c r="F337" s="90">
        <f t="shared" si="150"/>
        <v>0</v>
      </c>
      <c r="G337" s="90">
        <f t="shared" si="150"/>
        <v>0</v>
      </c>
      <c r="H337" s="90">
        <f t="shared" si="150"/>
        <v>0</v>
      </c>
      <c r="I337" s="90">
        <f>SUM(I338:I339)</f>
        <v>0</v>
      </c>
      <c r="J337" s="90">
        <f t="shared" ref="J337" si="151">SUM(J338:J339)</f>
        <v>0</v>
      </c>
      <c r="K337" s="92">
        <f t="shared" ref="K337:K341" si="152">SUM(C337-F337-G337-H337+I337-J337)</f>
        <v>0</v>
      </c>
      <c r="L337" s="82">
        <f t="shared" ref="L337:O337" si="153">SUM(L338:L339)</f>
        <v>0</v>
      </c>
      <c r="M337" s="82">
        <f t="shared" si="153"/>
        <v>0</v>
      </c>
      <c r="N337" s="82">
        <f t="shared" si="153"/>
        <v>0</v>
      </c>
      <c r="O337" s="82">
        <f t="shared" si="153"/>
        <v>0</v>
      </c>
      <c r="P337" s="82">
        <f>SUM(P338:P339)</f>
        <v>0</v>
      </c>
      <c r="Q337" s="82">
        <f t="shared" ref="Q337" si="154">SUM(Q338:Q339)</f>
        <v>0</v>
      </c>
      <c r="R337" s="84">
        <f t="shared" ref="R337:R344" si="155">SUM(L337-M337-N337-O337+P337-Q337)</f>
        <v>0</v>
      </c>
      <c r="S337" s="529"/>
      <c r="T337" s="530"/>
      <c r="U337" s="531"/>
    </row>
    <row r="338" spans="1:21" ht="15.95" customHeight="1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91">
        <v>0</v>
      </c>
      <c r="G338" s="91">
        <v>0</v>
      </c>
      <c r="H338" s="91">
        <v>0</v>
      </c>
      <c r="I338" s="69">
        <v>0</v>
      </c>
      <c r="J338" s="69">
        <v>0</v>
      </c>
      <c r="K338" s="92">
        <f t="shared" si="152"/>
        <v>0</v>
      </c>
      <c r="L338" s="83">
        <v>0</v>
      </c>
      <c r="M338" s="83">
        <v>0</v>
      </c>
      <c r="N338" s="83">
        <v>0</v>
      </c>
      <c r="O338" s="83">
        <v>0</v>
      </c>
      <c r="P338" s="83">
        <v>0</v>
      </c>
      <c r="Q338" s="83">
        <v>0</v>
      </c>
      <c r="R338" s="84">
        <f t="shared" si="155"/>
        <v>0</v>
      </c>
      <c r="S338" s="532"/>
      <c r="T338" s="533"/>
      <c r="U338" s="534"/>
    </row>
    <row r="339" spans="1:21" ht="15.95" customHeight="1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91">
        <v>0</v>
      </c>
      <c r="G339" s="91">
        <v>0</v>
      </c>
      <c r="H339" s="91">
        <v>0</v>
      </c>
      <c r="I339" s="69">
        <v>0</v>
      </c>
      <c r="J339" s="69">
        <v>0</v>
      </c>
      <c r="K339" s="92">
        <f t="shared" si="152"/>
        <v>0</v>
      </c>
      <c r="L339" s="83">
        <v>0</v>
      </c>
      <c r="M339" s="83">
        <v>0</v>
      </c>
      <c r="N339" s="83">
        <v>0</v>
      </c>
      <c r="O339" s="83">
        <v>0</v>
      </c>
      <c r="P339" s="83">
        <v>0</v>
      </c>
      <c r="Q339" s="83">
        <v>0</v>
      </c>
      <c r="R339" s="84">
        <f t="shared" si="155"/>
        <v>0</v>
      </c>
      <c r="S339" s="532"/>
      <c r="T339" s="533"/>
      <c r="U339" s="534"/>
    </row>
    <row r="340" spans="1:21" ht="15.95" customHeight="1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92">
        <f t="shared" si="152"/>
        <v>0</v>
      </c>
      <c r="L340" s="84">
        <v>39</v>
      </c>
      <c r="M340" s="84">
        <v>39</v>
      </c>
      <c r="N340" s="84">
        <v>0</v>
      </c>
      <c r="O340" s="84">
        <v>0</v>
      </c>
      <c r="P340" s="84">
        <v>0</v>
      </c>
      <c r="Q340" s="84">
        <v>0</v>
      </c>
      <c r="R340" s="84">
        <f t="shared" si="155"/>
        <v>0</v>
      </c>
      <c r="S340" s="532"/>
      <c r="T340" s="533"/>
      <c r="U340" s="534"/>
    </row>
    <row r="341" spans="1:21" ht="15.95" customHeight="1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92">
        <f t="shared" si="152"/>
        <v>0</v>
      </c>
      <c r="L341" s="84">
        <v>0</v>
      </c>
      <c r="M341" s="84">
        <v>0</v>
      </c>
      <c r="N341" s="84">
        <v>0</v>
      </c>
      <c r="O341" s="84">
        <v>0</v>
      </c>
      <c r="P341" s="84">
        <v>0</v>
      </c>
      <c r="Q341" s="84">
        <v>0</v>
      </c>
      <c r="R341" s="84">
        <f t="shared" si="155"/>
        <v>0</v>
      </c>
      <c r="S341" s="532"/>
      <c r="T341" s="533"/>
      <c r="U341" s="534"/>
    </row>
    <row r="342" spans="1:21" ht="15.95" customHeight="1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6">SUM(D343:D344)</f>
        <v>658</v>
      </c>
      <c r="E342" s="506">
        <f t="shared" si="156"/>
        <v>658</v>
      </c>
      <c r="F342" s="92">
        <f t="shared" si="156"/>
        <v>0</v>
      </c>
      <c r="G342" s="92">
        <f t="shared" si="156"/>
        <v>0</v>
      </c>
      <c r="H342" s="26"/>
      <c r="I342" s="92">
        <f t="shared" ref="I342:J342" si="157">SUM(I343:I344)</f>
        <v>0</v>
      </c>
      <c r="J342" s="92">
        <f t="shared" si="157"/>
        <v>0</v>
      </c>
      <c r="K342" s="92">
        <f>SUM(C342-F342-G342-H342+I342-J342)</f>
        <v>0</v>
      </c>
      <c r="L342" s="84">
        <f>SUM(L343:L344)</f>
        <v>0</v>
      </c>
      <c r="M342" s="84">
        <f t="shared" ref="M342:N342" si="158">SUM(M343:M344)</f>
        <v>0</v>
      </c>
      <c r="N342" s="84">
        <f t="shared" si="158"/>
        <v>0</v>
      </c>
      <c r="O342" s="26"/>
      <c r="P342" s="84">
        <f t="shared" ref="P342:Q342" si="159">SUM(P343:P344)</f>
        <v>0</v>
      </c>
      <c r="Q342" s="84">
        <f t="shared" si="159"/>
        <v>0</v>
      </c>
      <c r="R342" s="84">
        <f t="shared" si="155"/>
        <v>0</v>
      </c>
      <c r="S342" s="532"/>
      <c r="T342" s="533"/>
      <c r="U342" s="534"/>
    </row>
    <row r="343" spans="1:21" ht="15.9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91">
        <v>0</v>
      </c>
      <c r="G343" s="91">
        <v>0</v>
      </c>
      <c r="H343" s="25"/>
      <c r="I343" s="69">
        <v>0</v>
      </c>
      <c r="J343" s="69">
        <v>0</v>
      </c>
      <c r="K343" s="92">
        <f t="shared" ref="K343:K354" si="160">SUM(C343-F343-G343-H343+I343-J343)</f>
        <v>0</v>
      </c>
      <c r="L343" s="83">
        <v>0</v>
      </c>
      <c r="M343" s="83">
        <v>0</v>
      </c>
      <c r="N343" s="83">
        <v>0</v>
      </c>
      <c r="O343" s="25"/>
      <c r="P343" s="83">
        <v>0</v>
      </c>
      <c r="Q343" s="83">
        <v>0</v>
      </c>
      <c r="R343" s="84">
        <f>SUM(L343-M343-N343-O343+P343-Q343)</f>
        <v>0</v>
      </c>
      <c r="S343" s="532"/>
      <c r="T343" s="533"/>
      <c r="U343" s="534"/>
    </row>
    <row r="344" spans="1:21" ht="15.9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91">
        <v>0</v>
      </c>
      <c r="G344" s="91">
        <v>0</v>
      </c>
      <c r="H344" s="25"/>
      <c r="I344" s="69">
        <v>0</v>
      </c>
      <c r="J344" s="69">
        <v>0</v>
      </c>
      <c r="K344" s="92">
        <f t="shared" si="160"/>
        <v>0</v>
      </c>
      <c r="L344" s="83">
        <v>0</v>
      </c>
      <c r="M344" s="83">
        <v>0</v>
      </c>
      <c r="N344" s="83">
        <v>0</v>
      </c>
      <c r="O344" s="25"/>
      <c r="P344" s="83">
        <v>0</v>
      </c>
      <c r="Q344" s="83">
        <v>0</v>
      </c>
      <c r="R344" s="84">
        <f t="shared" si="155"/>
        <v>0</v>
      </c>
      <c r="S344" s="532"/>
      <c r="T344" s="533"/>
      <c r="U344" s="534"/>
    </row>
    <row r="345" spans="1:21" ht="15.95" customHeight="1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92">
        <v>0</v>
      </c>
      <c r="G345" s="26"/>
      <c r="H345" s="26"/>
      <c r="I345" s="92">
        <v>0</v>
      </c>
      <c r="J345" s="92">
        <v>0</v>
      </c>
      <c r="K345" s="92">
        <f t="shared" si="160"/>
        <v>0</v>
      </c>
      <c r="L345" s="81">
        <v>0</v>
      </c>
      <c r="M345" s="81">
        <v>0</v>
      </c>
      <c r="N345" s="26"/>
      <c r="O345" s="26"/>
      <c r="P345" s="81">
        <v>0</v>
      </c>
      <c r="Q345" s="81">
        <v>0</v>
      </c>
      <c r="R345" s="84">
        <f>SUM(L345-M345-N345-O345+P345-Q345)</f>
        <v>0</v>
      </c>
      <c r="S345" s="532"/>
      <c r="T345" s="533"/>
      <c r="U345" s="534"/>
    </row>
    <row r="346" spans="1:21" ht="15.95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61">SUM(D347:D348)</f>
        <v>0</v>
      </c>
      <c r="E346" s="528">
        <f t="shared" si="161"/>
        <v>0</v>
      </c>
      <c r="F346" s="90">
        <f>SUM(F347:F348)</f>
        <v>0</v>
      </c>
      <c r="G346" s="26"/>
      <c r="H346" s="26"/>
      <c r="I346" s="90">
        <f t="shared" ref="I346:J346" si="162">SUM(I347:I348)</f>
        <v>0</v>
      </c>
      <c r="J346" s="90">
        <f t="shared" si="162"/>
        <v>0</v>
      </c>
      <c r="K346" s="92">
        <f t="shared" si="160"/>
        <v>0</v>
      </c>
      <c r="L346" s="68">
        <f>SUM(L347:L348)</f>
        <v>41.3</v>
      </c>
      <c r="M346" s="46">
        <f>SUM(M347:M348)</f>
        <v>9.5</v>
      </c>
      <c r="N346" s="26"/>
      <c r="O346" s="26"/>
      <c r="P346" s="84">
        <f t="shared" ref="P346:Q346" si="163">SUM(P347:P348)</f>
        <v>0</v>
      </c>
      <c r="Q346" s="84">
        <f t="shared" si="163"/>
        <v>0</v>
      </c>
      <c r="R346" s="46">
        <f>SUM(L346-M346-N346-O346+P346-Q346)</f>
        <v>31.799999999999997</v>
      </c>
      <c r="S346" s="532"/>
      <c r="T346" s="533"/>
      <c r="U346" s="534"/>
    </row>
    <row r="347" spans="1:21" ht="15.95" customHeight="1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92">
        <f t="shared" si="160"/>
        <v>0</v>
      </c>
      <c r="L347" s="81">
        <v>0</v>
      </c>
      <c r="M347" s="81">
        <v>0</v>
      </c>
      <c r="N347" s="26"/>
      <c r="O347" s="26"/>
      <c r="P347" s="81">
        <v>0</v>
      </c>
      <c r="Q347" s="81">
        <v>0</v>
      </c>
      <c r="R347" s="84">
        <f t="shared" ref="R347:R355" si="164">SUM(L347-M347-N347-O347+P347-Q347)</f>
        <v>0</v>
      </c>
      <c r="S347" s="532"/>
      <c r="T347" s="533"/>
      <c r="U347" s="534"/>
    </row>
    <row r="348" spans="1:21" ht="15.95" customHeight="1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92">
        <f t="shared" si="160"/>
        <v>0</v>
      </c>
      <c r="L348" s="47">
        <v>41.3</v>
      </c>
      <c r="M348" s="47">
        <v>9.5</v>
      </c>
      <c r="N348" s="26"/>
      <c r="O348" s="26"/>
      <c r="P348" s="81">
        <v>0</v>
      </c>
      <c r="Q348" s="81">
        <v>0</v>
      </c>
      <c r="R348" s="46">
        <f t="shared" si="164"/>
        <v>31.799999999999997</v>
      </c>
      <c r="S348" s="532"/>
      <c r="T348" s="533"/>
      <c r="U348" s="534"/>
    </row>
    <row r="349" spans="1:21" ht="15.9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92">
        <v>0</v>
      </c>
      <c r="G349" s="26"/>
      <c r="H349" s="26"/>
      <c r="I349" s="92">
        <v>0</v>
      </c>
      <c r="J349" s="92">
        <v>0</v>
      </c>
      <c r="K349" s="92">
        <f t="shared" si="160"/>
        <v>0</v>
      </c>
      <c r="L349" s="81">
        <v>0</v>
      </c>
      <c r="M349" s="81">
        <v>0</v>
      </c>
      <c r="N349" s="26"/>
      <c r="O349" s="26"/>
      <c r="P349" s="81">
        <v>0</v>
      </c>
      <c r="Q349" s="81">
        <v>0</v>
      </c>
      <c r="R349" s="84">
        <f t="shared" si="164"/>
        <v>0</v>
      </c>
      <c r="S349" s="532"/>
      <c r="T349" s="533"/>
      <c r="U349" s="534"/>
    </row>
    <row r="350" spans="1:21" ht="15.75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92">
        <v>0</v>
      </c>
      <c r="G350" s="26"/>
      <c r="H350" s="26"/>
      <c r="I350" s="92">
        <v>0</v>
      </c>
      <c r="J350" s="92">
        <v>0</v>
      </c>
      <c r="K350" s="92">
        <f t="shared" si="160"/>
        <v>0</v>
      </c>
      <c r="L350" s="66">
        <v>0</v>
      </c>
      <c r="M350" s="81">
        <v>0</v>
      </c>
      <c r="N350" s="26"/>
      <c r="O350" s="26"/>
      <c r="P350" s="81">
        <v>0</v>
      </c>
      <c r="Q350" s="81">
        <v>0</v>
      </c>
      <c r="R350" s="64">
        <f t="shared" si="164"/>
        <v>0</v>
      </c>
      <c r="S350" s="566">
        <v>0</v>
      </c>
      <c r="T350" s="567"/>
      <c r="U350" s="568"/>
    </row>
    <row r="351" spans="1:21" ht="15.75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92">
        <v>0</v>
      </c>
      <c r="G351" s="26"/>
      <c r="H351" s="26"/>
      <c r="I351" s="92">
        <v>0</v>
      </c>
      <c r="J351" s="92">
        <v>0</v>
      </c>
      <c r="K351" s="92">
        <f t="shared" si="160"/>
        <v>0</v>
      </c>
      <c r="L351" s="81">
        <v>0</v>
      </c>
      <c r="M351" s="81">
        <v>0</v>
      </c>
      <c r="N351" s="26"/>
      <c r="O351" s="26"/>
      <c r="P351" s="81">
        <v>0</v>
      </c>
      <c r="Q351" s="81">
        <v>0</v>
      </c>
      <c r="R351" s="84">
        <f t="shared" si="164"/>
        <v>0</v>
      </c>
      <c r="S351" s="541">
        <v>0</v>
      </c>
      <c r="T351" s="542"/>
      <c r="U351" s="543"/>
    </row>
    <row r="352" spans="1:21" ht="15.75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92">
        <v>0</v>
      </c>
      <c r="G352" s="26"/>
      <c r="H352" s="26"/>
      <c r="I352" s="92">
        <v>0</v>
      </c>
      <c r="J352" s="92">
        <v>0</v>
      </c>
      <c r="K352" s="92">
        <f t="shared" si="160"/>
        <v>0</v>
      </c>
      <c r="L352" s="81">
        <v>0</v>
      </c>
      <c r="M352" s="81">
        <v>0</v>
      </c>
      <c r="N352" s="26"/>
      <c r="O352" s="26"/>
      <c r="P352" s="81">
        <v>0</v>
      </c>
      <c r="Q352" s="81">
        <v>0</v>
      </c>
      <c r="R352" s="84">
        <f t="shared" si="164"/>
        <v>0</v>
      </c>
      <c r="S352" s="541">
        <v>0</v>
      </c>
      <c r="T352" s="542"/>
      <c r="U352" s="543"/>
    </row>
    <row r="353" spans="1:21" ht="15.75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92">
        <v>0</v>
      </c>
      <c r="G353" s="26"/>
      <c r="H353" s="26"/>
      <c r="I353" s="70">
        <v>0</v>
      </c>
      <c r="J353" s="70">
        <v>0</v>
      </c>
      <c r="K353" s="92">
        <f t="shared" si="160"/>
        <v>0</v>
      </c>
      <c r="L353" s="81">
        <v>0</v>
      </c>
      <c r="M353" s="81">
        <v>0</v>
      </c>
      <c r="N353" s="26"/>
      <c r="O353" s="26"/>
      <c r="P353" s="81">
        <v>0</v>
      </c>
      <c r="Q353" s="81">
        <v>0</v>
      </c>
      <c r="R353" s="84">
        <f t="shared" si="164"/>
        <v>0</v>
      </c>
      <c r="S353" s="541">
        <v>0</v>
      </c>
      <c r="T353" s="542"/>
      <c r="U353" s="543"/>
    </row>
    <row r="354" spans="1:21" ht="15.75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92">
        <v>0</v>
      </c>
      <c r="G354" s="26"/>
      <c r="H354" s="26"/>
      <c r="I354" s="70">
        <v>0</v>
      </c>
      <c r="J354" s="70">
        <v>0</v>
      </c>
      <c r="K354" s="92">
        <f t="shared" si="160"/>
        <v>0</v>
      </c>
      <c r="L354" s="81">
        <v>0</v>
      </c>
      <c r="M354" s="81">
        <v>0</v>
      </c>
      <c r="N354" s="26"/>
      <c r="O354" s="26"/>
      <c r="P354" s="81">
        <v>0</v>
      </c>
      <c r="Q354" s="81">
        <v>0</v>
      </c>
      <c r="R354" s="84">
        <f t="shared" si="164"/>
        <v>0</v>
      </c>
      <c r="S354" s="541">
        <v>0</v>
      </c>
      <c r="T354" s="542"/>
      <c r="U354" s="543"/>
    </row>
    <row r="355" spans="1:21" ht="16.5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44">
        <v>0</v>
      </c>
      <c r="G355" s="43"/>
      <c r="H355" s="43"/>
      <c r="I355" s="71">
        <v>0</v>
      </c>
      <c r="J355" s="71">
        <v>0</v>
      </c>
      <c r="K355" s="44">
        <f t="shared" ref="K355" si="165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44">
        <f t="shared" si="164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2.75" customHeight="1" x14ac:dyDescent="0.2">
      <c r="A357" s="5"/>
      <c r="B357" s="15" t="s">
        <v>61</v>
      </c>
    </row>
    <row r="358" spans="1:21" x14ac:dyDescent="0.2">
      <c r="A358" s="5"/>
      <c r="B358" s="15" t="s">
        <v>60</v>
      </c>
    </row>
    <row r="359" spans="1:21" ht="21" customHeight="1" x14ac:dyDescent="0.2">
      <c r="A359" s="5"/>
      <c r="B359" s="15" t="s">
        <v>40</v>
      </c>
    </row>
    <row r="360" spans="1:21" x14ac:dyDescent="0.2">
      <c r="A360" s="5"/>
      <c r="B360" s="27"/>
    </row>
    <row r="361" spans="1:21" x14ac:dyDescent="0.2">
      <c r="A361" s="5"/>
      <c r="B361" s="27"/>
    </row>
    <row r="362" spans="1:21" x14ac:dyDescent="0.2">
      <c r="A362" s="5"/>
      <c r="B362" s="27"/>
    </row>
    <row r="363" spans="1:21" ht="13.5" customHeight="1" x14ac:dyDescent="0.2">
      <c r="A363" s="5"/>
      <c r="B363" s="27"/>
    </row>
    <row r="364" spans="1:21" ht="1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2.7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2.75" customHeight="1" x14ac:dyDescent="0.2">
      <c r="A366" s="471" t="s">
        <v>46</v>
      </c>
      <c r="B366" s="471"/>
    </row>
    <row r="367" spans="1:21" ht="12.7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1.2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74"/>
    </row>
    <row r="369" spans="1:21" ht="12.7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Januari</v>
      </c>
      <c r="S370" s="482"/>
      <c r="T370" s="4">
        <f>+T328</f>
        <v>0</v>
      </c>
      <c r="U370" s="4">
        <f>+U328</f>
        <v>1</v>
      </c>
    </row>
    <row r="371" spans="1:21" ht="15.95" customHeight="1" thickBot="1" x14ac:dyDescent="0.25">
      <c r="A371" s="45" t="s">
        <v>83</v>
      </c>
      <c r="B371" s="45"/>
      <c r="C371" s="4">
        <v>0</v>
      </c>
      <c r="D371" s="4">
        <v>4</v>
      </c>
      <c r="E371" s="4">
        <v>1</v>
      </c>
      <c r="K371" s="480"/>
      <c r="L371" s="480"/>
      <c r="M371" s="5"/>
      <c r="N371" s="5"/>
      <c r="O371" s="5"/>
      <c r="Q371" s="1" t="s">
        <v>48</v>
      </c>
      <c r="R371" s="544">
        <f>+R329</f>
        <v>2019</v>
      </c>
      <c r="S371" s="545"/>
      <c r="T371" s="21">
        <f>+T329</f>
        <v>1</v>
      </c>
      <c r="U371" s="21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78"/>
      <c r="G373" s="78" t="s">
        <v>30</v>
      </c>
      <c r="H373" s="78" t="s">
        <v>32</v>
      </c>
      <c r="I373" s="78"/>
      <c r="J373" s="78"/>
      <c r="K373" s="78" t="s">
        <v>43</v>
      </c>
      <c r="L373" s="78" t="s">
        <v>27</v>
      </c>
      <c r="M373" s="78"/>
      <c r="N373" s="78" t="s">
        <v>30</v>
      </c>
      <c r="O373" s="78" t="s">
        <v>32</v>
      </c>
      <c r="P373" s="78"/>
      <c r="Q373" s="78"/>
      <c r="R373" s="78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76" t="s">
        <v>29</v>
      </c>
      <c r="G374" s="76" t="s">
        <v>31</v>
      </c>
      <c r="H374" s="76" t="s">
        <v>33</v>
      </c>
      <c r="I374" s="76" t="s">
        <v>37</v>
      </c>
      <c r="J374" s="76" t="s">
        <v>36</v>
      </c>
      <c r="K374" s="76" t="s">
        <v>28</v>
      </c>
      <c r="L374" s="76" t="s">
        <v>28</v>
      </c>
      <c r="M374" s="76" t="s">
        <v>35</v>
      </c>
      <c r="N374" s="76" t="s">
        <v>31</v>
      </c>
      <c r="O374" s="76" t="s">
        <v>33</v>
      </c>
      <c r="P374" s="76" t="s">
        <v>37</v>
      </c>
      <c r="Q374" s="76" t="s">
        <v>36</v>
      </c>
      <c r="R374" s="76" t="s">
        <v>38</v>
      </c>
      <c r="S374" s="492" t="s">
        <v>66</v>
      </c>
      <c r="T374" s="493"/>
      <c r="U374" s="494"/>
    </row>
    <row r="375" spans="1:21" ht="15.95" customHeight="1" x14ac:dyDescent="0.2">
      <c r="A375" s="473"/>
      <c r="B375" s="473"/>
      <c r="C375" s="489" t="s">
        <v>8</v>
      </c>
      <c r="D375" s="490"/>
      <c r="E375" s="491"/>
      <c r="F375" s="72"/>
      <c r="G375" s="72"/>
      <c r="H375" s="72" t="s">
        <v>34</v>
      </c>
      <c r="I375" s="72"/>
      <c r="J375" s="72"/>
      <c r="K375" s="72" t="s">
        <v>9</v>
      </c>
      <c r="L375" s="72" t="s">
        <v>8</v>
      </c>
      <c r="M375" s="72"/>
      <c r="N375" s="72"/>
      <c r="O375" s="72" t="s">
        <v>34</v>
      </c>
      <c r="P375" s="72"/>
      <c r="Q375" s="72"/>
      <c r="R375" s="20" t="s">
        <v>63</v>
      </c>
      <c r="S375" s="492" t="s">
        <v>67</v>
      </c>
      <c r="T375" s="493"/>
      <c r="U375" s="494"/>
    </row>
    <row r="376" spans="1:21" ht="15.95" customHeight="1" x14ac:dyDescent="0.2">
      <c r="A376" s="474"/>
      <c r="B376" s="474"/>
      <c r="C376" s="495"/>
      <c r="D376" s="496"/>
      <c r="E376" s="497"/>
      <c r="F376" s="76"/>
      <c r="G376" s="76"/>
      <c r="H376" s="76"/>
      <c r="I376" s="76"/>
      <c r="J376" s="76"/>
      <c r="K376" s="76" t="s">
        <v>62</v>
      </c>
      <c r="L376" s="76"/>
      <c r="M376" s="76"/>
      <c r="N376" s="76"/>
      <c r="O376" s="76"/>
      <c r="P376" s="76"/>
      <c r="Q376" s="76"/>
      <c r="R376" s="76"/>
      <c r="S376" s="498"/>
      <c r="T376" s="499"/>
      <c r="U376" s="500"/>
    </row>
    <row r="377" spans="1:21" s="8" customFormat="1" ht="15.95" customHeight="1" x14ac:dyDescent="0.2">
      <c r="A377" s="77" t="s">
        <v>10</v>
      </c>
      <c r="B377" s="77" t="s">
        <v>11</v>
      </c>
      <c r="C377" s="501" t="s">
        <v>12</v>
      </c>
      <c r="D377" s="502"/>
      <c r="E377" s="503"/>
      <c r="F377" s="77" t="s">
        <v>13</v>
      </c>
      <c r="G377" s="77" t="s">
        <v>14</v>
      </c>
      <c r="H377" s="77" t="s">
        <v>15</v>
      </c>
      <c r="I377" s="77" t="s">
        <v>16</v>
      </c>
      <c r="J377" s="77" t="s">
        <v>17</v>
      </c>
      <c r="K377" s="77" t="s">
        <v>18</v>
      </c>
      <c r="L377" s="77" t="s">
        <v>19</v>
      </c>
      <c r="M377" s="77" t="s">
        <v>20</v>
      </c>
      <c r="N377" s="77" t="s">
        <v>21</v>
      </c>
      <c r="O377" s="77" t="s">
        <v>41</v>
      </c>
      <c r="P377" s="77" t="s">
        <v>42</v>
      </c>
      <c r="Q377" s="77" t="s">
        <v>44</v>
      </c>
      <c r="R377" s="77" t="s">
        <v>70</v>
      </c>
      <c r="S377" s="501" t="s">
        <v>71</v>
      </c>
      <c r="T377" s="502"/>
      <c r="U377" s="503"/>
    </row>
    <row r="378" spans="1:21" s="16" customFormat="1" ht="15.95" customHeight="1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24">
        <f t="shared" ref="F378:J378" si="166">SUM(F379,F382,F383)</f>
        <v>0</v>
      </c>
      <c r="G378" s="24">
        <f t="shared" si="166"/>
        <v>0</v>
      </c>
      <c r="H378" s="24">
        <f t="shared" si="166"/>
        <v>0</v>
      </c>
      <c r="I378" s="24">
        <f t="shared" si="166"/>
        <v>0</v>
      </c>
      <c r="J378" s="24">
        <f t="shared" si="166"/>
        <v>0</v>
      </c>
      <c r="K378" s="24">
        <f>SUM(C378-F378-G378-H378+I378-J378)</f>
        <v>0</v>
      </c>
      <c r="L378" s="60">
        <f t="shared" ref="L378:Q378" si="167">SUM(L379,L382,L383)</f>
        <v>309</v>
      </c>
      <c r="M378" s="61">
        <f t="shared" si="167"/>
        <v>65</v>
      </c>
      <c r="N378" s="61">
        <f t="shared" si="167"/>
        <v>0</v>
      </c>
      <c r="O378" s="61">
        <f t="shared" si="167"/>
        <v>0</v>
      </c>
      <c r="P378" s="61">
        <f t="shared" si="167"/>
        <v>0</v>
      </c>
      <c r="Q378" s="61">
        <f t="shared" si="167"/>
        <v>0</v>
      </c>
      <c r="R378" s="61">
        <f>SUM(L378-M378-N378-O378+P378-Q378)</f>
        <v>244</v>
      </c>
      <c r="S378" s="569"/>
      <c r="T378" s="569"/>
      <c r="U378" s="569"/>
    </row>
    <row r="379" spans="1:21" s="23" customFormat="1" ht="15.95" customHeight="1" x14ac:dyDescent="0.25">
      <c r="A379" s="14"/>
      <c r="B379" s="22" t="s">
        <v>50</v>
      </c>
      <c r="C379" s="526">
        <f t="shared" ref="C379:H379" si="168">SUM(C380:C381)</f>
        <v>0</v>
      </c>
      <c r="D379" s="527">
        <f t="shared" si="168"/>
        <v>0</v>
      </c>
      <c r="E379" s="528">
        <f t="shared" si="168"/>
        <v>0</v>
      </c>
      <c r="F379" s="90">
        <f t="shared" si="168"/>
        <v>0</v>
      </c>
      <c r="G379" s="90">
        <f t="shared" si="168"/>
        <v>0</v>
      </c>
      <c r="H379" s="90">
        <f t="shared" si="168"/>
        <v>0</v>
      </c>
      <c r="I379" s="90">
        <f>SUM(I380:I381)</f>
        <v>0</v>
      </c>
      <c r="J379" s="90">
        <f t="shared" ref="J379" si="169">SUM(J380:J381)</f>
        <v>0</v>
      </c>
      <c r="K379" s="92">
        <f t="shared" ref="K379:K383" si="170">SUM(C379-F379-G379-H379+I379-J379)</f>
        <v>0</v>
      </c>
      <c r="L379" s="62">
        <f t="shared" ref="L379:O379" si="171">SUM(L380:L381)</f>
        <v>309</v>
      </c>
      <c r="M379" s="63">
        <f t="shared" si="171"/>
        <v>65</v>
      </c>
      <c r="N379" s="63">
        <f t="shared" si="171"/>
        <v>0</v>
      </c>
      <c r="O379" s="63">
        <f t="shared" si="171"/>
        <v>0</v>
      </c>
      <c r="P379" s="63">
        <f>SUM(P380:P381)</f>
        <v>0</v>
      </c>
      <c r="Q379" s="63">
        <f t="shared" ref="Q379" si="172">SUM(Q380:Q381)</f>
        <v>0</v>
      </c>
      <c r="R379" s="64">
        <f t="shared" ref="R379:R387" si="173">SUM(L379-M379-N379-O379+P379-Q379)</f>
        <v>244</v>
      </c>
      <c r="S379" s="484"/>
      <c r="T379" s="484"/>
      <c r="U379" s="484"/>
    </row>
    <row r="380" spans="1:21" ht="15.95" customHeight="1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91">
        <v>0</v>
      </c>
      <c r="G380" s="91">
        <v>0</v>
      </c>
      <c r="H380" s="91">
        <v>0</v>
      </c>
      <c r="I380" s="69">
        <v>0</v>
      </c>
      <c r="J380" s="69">
        <v>0</v>
      </c>
      <c r="K380" s="92">
        <f t="shared" si="170"/>
        <v>0</v>
      </c>
      <c r="L380" s="65">
        <v>309</v>
      </c>
      <c r="M380" s="51">
        <v>65</v>
      </c>
      <c r="N380" s="51">
        <v>0</v>
      </c>
      <c r="O380" s="51">
        <v>0</v>
      </c>
      <c r="P380" s="51">
        <v>0</v>
      </c>
      <c r="Q380" s="51">
        <v>0</v>
      </c>
      <c r="R380" s="64">
        <f t="shared" si="173"/>
        <v>244</v>
      </c>
      <c r="S380" s="488"/>
      <c r="T380" s="488"/>
      <c r="U380" s="488"/>
    </row>
    <row r="381" spans="1:21" ht="15.9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91">
        <v>0</v>
      </c>
      <c r="G381" s="91">
        <v>0</v>
      </c>
      <c r="H381" s="91">
        <v>0</v>
      </c>
      <c r="I381" s="69">
        <v>0</v>
      </c>
      <c r="J381" s="69">
        <v>0</v>
      </c>
      <c r="K381" s="92">
        <f t="shared" si="170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3"/>
        <v>0</v>
      </c>
      <c r="S381" s="488"/>
      <c r="T381" s="488"/>
      <c r="U381" s="488"/>
    </row>
    <row r="382" spans="1:21" ht="15.9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92">
        <f t="shared" si="170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3"/>
        <v>0</v>
      </c>
      <c r="S382" s="488"/>
      <c r="T382" s="488"/>
      <c r="U382" s="488"/>
    </row>
    <row r="383" spans="1:21" ht="15.95" customHeight="1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92">
        <f t="shared" si="170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3"/>
        <v>0</v>
      </c>
      <c r="S383" s="488"/>
      <c r="T383" s="488"/>
      <c r="U383" s="488"/>
    </row>
    <row r="384" spans="1:21" ht="15.9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4">SUM(D385:D386)</f>
        <v>658</v>
      </c>
      <c r="E384" s="506">
        <f t="shared" si="174"/>
        <v>658</v>
      </c>
      <c r="F384" s="92">
        <f t="shared" si="174"/>
        <v>0</v>
      </c>
      <c r="G384" s="92">
        <f t="shared" si="174"/>
        <v>0</v>
      </c>
      <c r="H384" s="26"/>
      <c r="I384" s="92">
        <f t="shared" ref="I384:J384" si="175">SUM(I385:I386)</f>
        <v>0</v>
      </c>
      <c r="J384" s="92">
        <f t="shared" si="175"/>
        <v>0</v>
      </c>
      <c r="K384" s="92">
        <f>SUM(C384-F384-G384-H384+I384-J384)</f>
        <v>0</v>
      </c>
      <c r="L384" s="64">
        <f t="shared" ref="L384:Q384" si="176">SUM(L385:L386)</f>
        <v>202</v>
      </c>
      <c r="M384" s="64">
        <f t="shared" si="176"/>
        <v>82</v>
      </c>
      <c r="N384" s="64">
        <f t="shared" si="176"/>
        <v>0</v>
      </c>
      <c r="O384" s="26"/>
      <c r="P384" s="64">
        <f t="shared" si="176"/>
        <v>0</v>
      </c>
      <c r="Q384" s="64">
        <f t="shared" si="176"/>
        <v>0</v>
      </c>
      <c r="R384" s="64">
        <f>SUM(L384-M384-N384-O384+P384-Q384)</f>
        <v>120</v>
      </c>
      <c r="S384" s="488"/>
      <c r="T384" s="488"/>
      <c r="U384" s="488"/>
    </row>
    <row r="385" spans="1:21" ht="15.95" customHeight="1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91">
        <v>0</v>
      </c>
      <c r="G385" s="91">
        <v>0</v>
      </c>
      <c r="H385" s="25"/>
      <c r="I385" s="69">
        <v>0</v>
      </c>
      <c r="J385" s="69">
        <v>0</v>
      </c>
      <c r="K385" s="92">
        <f t="shared" ref="K385:K396" si="177">SUM(C385-F385-G385-H385+I385-J385)</f>
        <v>0</v>
      </c>
      <c r="L385" s="51">
        <v>184</v>
      </c>
      <c r="M385" s="51">
        <v>64</v>
      </c>
      <c r="N385" s="51">
        <v>0</v>
      </c>
      <c r="O385" s="26"/>
      <c r="P385" s="51">
        <v>0</v>
      </c>
      <c r="Q385" s="51">
        <v>0</v>
      </c>
      <c r="R385" s="64">
        <f t="shared" si="173"/>
        <v>120</v>
      </c>
      <c r="S385" s="488"/>
      <c r="T385" s="488"/>
      <c r="U385" s="488"/>
    </row>
    <row r="386" spans="1:21" ht="15.95" customHeight="1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91">
        <v>0</v>
      </c>
      <c r="G386" s="91">
        <v>0</v>
      </c>
      <c r="H386" s="25"/>
      <c r="I386" s="69">
        <v>0</v>
      </c>
      <c r="J386" s="69">
        <v>0</v>
      </c>
      <c r="K386" s="92">
        <f t="shared" si="177"/>
        <v>0</v>
      </c>
      <c r="L386" s="51">
        <v>18</v>
      </c>
      <c r="M386" s="51">
        <v>18</v>
      </c>
      <c r="N386" s="51">
        <v>0</v>
      </c>
      <c r="O386" s="26"/>
      <c r="P386" s="51">
        <v>0</v>
      </c>
      <c r="Q386" s="51">
        <v>0</v>
      </c>
      <c r="R386" s="64">
        <f t="shared" si="173"/>
        <v>0</v>
      </c>
      <c r="S386" s="488"/>
      <c r="T386" s="488"/>
      <c r="U386" s="488"/>
    </row>
    <row r="387" spans="1:21" ht="15.9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92">
        <v>0</v>
      </c>
      <c r="G387" s="26"/>
      <c r="H387" s="26"/>
      <c r="I387" s="92">
        <v>0</v>
      </c>
      <c r="J387" s="92">
        <v>0</v>
      </c>
      <c r="K387" s="92">
        <f t="shared" si="177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3"/>
        <v>0</v>
      </c>
      <c r="S387" s="488"/>
      <c r="T387" s="488"/>
      <c r="U387" s="488"/>
    </row>
    <row r="388" spans="1:21" ht="15.75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8">SUM(D389:D390)</f>
        <v>0</v>
      </c>
      <c r="E388" s="528">
        <f t="shared" si="178"/>
        <v>0</v>
      </c>
      <c r="F388" s="90">
        <f>SUM(F389:F390)</f>
        <v>0</v>
      </c>
      <c r="G388" s="26"/>
      <c r="H388" s="26"/>
      <c r="I388" s="90">
        <f t="shared" ref="I388:J388" si="179">SUM(I389:I390)</f>
        <v>0</v>
      </c>
      <c r="J388" s="90">
        <f t="shared" si="179"/>
        <v>0</v>
      </c>
      <c r="K388" s="92">
        <f t="shared" si="177"/>
        <v>0</v>
      </c>
      <c r="L388" s="64">
        <f t="shared" ref="L388:Q388" si="180">SUM(L389:L390)</f>
        <v>2</v>
      </c>
      <c r="M388" s="64">
        <f t="shared" si="180"/>
        <v>1</v>
      </c>
      <c r="N388" s="26"/>
      <c r="O388" s="26"/>
      <c r="P388" s="64">
        <f t="shared" si="180"/>
        <v>0</v>
      </c>
      <c r="Q388" s="64">
        <f t="shared" si="180"/>
        <v>0</v>
      </c>
      <c r="R388" s="64">
        <f>SUM(L388-M388-N388-O388+P388-Q388)</f>
        <v>1</v>
      </c>
      <c r="S388" s="488"/>
      <c r="T388" s="488"/>
      <c r="U388" s="488"/>
    </row>
    <row r="389" spans="1:21" ht="15.75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92">
        <f t="shared" si="177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81">SUM(L389-M389-N389-O389+P389-Q389)</f>
        <v>0</v>
      </c>
      <c r="S389" s="488"/>
      <c r="T389" s="488"/>
      <c r="U389" s="488"/>
    </row>
    <row r="390" spans="1:21" ht="15.75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92">
        <f t="shared" si="177"/>
        <v>0</v>
      </c>
      <c r="L390" s="66">
        <v>2</v>
      </c>
      <c r="M390" s="66">
        <v>1</v>
      </c>
      <c r="N390" s="26"/>
      <c r="O390" s="26"/>
      <c r="P390" s="66">
        <v>0</v>
      </c>
      <c r="Q390" s="66">
        <v>0</v>
      </c>
      <c r="R390" s="64">
        <f>SUM(L390-M390-N390-O390+P390-Q390)</f>
        <v>1</v>
      </c>
      <c r="S390" s="488"/>
      <c r="T390" s="488"/>
      <c r="U390" s="488"/>
    </row>
    <row r="391" spans="1:21" ht="15.75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92">
        <v>0</v>
      </c>
      <c r="G391" s="26"/>
      <c r="H391" s="26"/>
      <c r="I391" s="92">
        <v>0</v>
      </c>
      <c r="J391" s="92">
        <v>0</v>
      </c>
      <c r="K391" s="92">
        <f t="shared" si="177"/>
        <v>0</v>
      </c>
      <c r="L391" s="81">
        <v>0</v>
      </c>
      <c r="M391" s="81">
        <v>0</v>
      </c>
      <c r="N391" s="26"/>
      <c r="O391" s="26"/>
      <c r="P391" s="81">
        <v>0</v>
      </c>
      <c r="Q391" s="81">
        <v>0</v>
      </c>
      <c r="R391" s="84">
        <f t="shared" ref="R391:R397" si="182">SUM(L391-M391-N391-O391+P391-Q391)</f>
        <v>0</v>
      </c>
      <c r="S391" s="488"/>
      <c r="T391" s="488"/>
      <c r="U391" s="488"/>
    </row>
    <row r="392" spans="1:21" ht="15.75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92">
        <v>0</v>
      </c>
      <c r="G392" s="26"/>
      <c r="H392" s="26"/>
      <c r="I392" s="92">
        <v>0</v>
      </c>
      <c r="J392" s="92">
        <v>0</v>
      </c>
      <c r="K392" s="92">
        <f t="shared" si="177"/>
        <v>0</v>
      </c>
      <c r="L392" s="81">
        <v>0</v>
      </c>
      <c r="M392" s="81">
        <v>0</v>
      </c>
      <c r="N392" s="26"/>
      <c r="O392" s="26"/>
      <c r="P392" s="81">
        <v>0</v>
      </c>
      <c r="Q392" s="81">
        <v>0</v>
      </c>
      <c r="R392" s="84">
        <f t="shared" si="182"/>
        <v>0</v>
      </c>
      <c r="S392" s="570">
        <v>0</v>
      </c>
      <c r="T392" s="570"/>
      <c r="U392" s="570"/>
    </row>
    <row r="393" spans="1:21" ht="15.75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92">
        <v>0</v>
      </c>
      <c r="G393" s="26"/>
      <c r="H393" s="26"/>
      <c r="I393" s="92">
        <v>0</v>
      </c>
      <c r="J393" s="92">
        <v>0</v>
      </c>
      <c r="K393" s="92">
        <f t="shared" si="177"/>
        <v>0</v>
      </c>
      <c r="L393" s="81">
        <v>0</v>
      </c>
      <c r="M393" s="81">
        <v>0</v>
      </c>
      <c r="N393" s="26"/>
      <c r="O393" s="26"/>
      <c r="P393" s="81">
        <v>0</v>
      </c>
      <c r="Q393" s="81">
        <v>0</v>
      </c>
      <c r="R393" s="84">
        <f t="shared" si="182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92">
        <v>0</v>
      </c>
      <c r="G394" s="26"/>
      <c r="H394" s="26"/>
      <c r="I394" s="92">
        <v>0</v>
      </c>
      <c r="J394" s="92">
        <v>0</v>
      </c>
      <c r="K394" s="92">
        <f t="shared" si="177"/>
        <v>0</v>
      </c>
      <c r="L394" s="81">
        <v>0</v>
      </c>
      <c r="M394" s="81">
        <v>0</v>
      </c>
      <c r="N394" s="26"/>
      <c r="O394" s="26"/>
      <c r="P394" s="81">
        <v>0</v>
      </c>
      <c r="Q394" s="81">
        <v>0</v>
      </c>
      <c r="R394" s="84">
        <f t="shared" si="182"/>
        <v>0</v>
      </c>
      <c r="S394" s="571">
        <v>0</v>
      </c>
      <c r="T394" s="571"/>
      <c r="U394" s="571"/>
    </row>
    <row r="395" spans="1:21" ht="12.7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92">
        <v>0</v>
      </c>
      <c r="G395" s="26"/>
      <c r="H395" s="26"/>
      <c r="I395" s="70">
        <v>0</v>
      </c>
      <c r="J395" s="70">
        <v>0</v>
      </c>
      <c r="K395" s="92">
        <f t="shared" si="177"/>
        <v>0</v>
      </c>
      <c r="L395" s="81">
        <v>0</v>
      </c>
      <c r="M395" s="81">
        <v>0</v>
      </c>
      <c r="N395" s="26"/>
      <c r="O395" s="26"/>
      <c r="P395" s="81">
        <v>0</v>
      </c>
      <c r="Q395" s="81">
        <v>0</v>
      </c>
      <c r="R395" s="84">
        <f t="shared" si="182"/>
        <v>0</v>
      </c>
      <c r="S395" s="571">
        <v>0</v>
      </c>
      <c r="T395" s="571"/>
      <c r="U395" s="571"/>
    </row>
    <row r="396" spans="1:21" ht="15.75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92">
        <v>0</v>
      </c>
      <c r="G396" s="26"/>
      <c r="H396" s="26"/>
      <c r="I396" s="70">
        <v>0</v>
      </c>
      <c r="J396" s="70">
        <v>0</v>
      </c>
      <c r="K396" s="92">
        <f t="shared" si="177"/>
        <v>0</v>
      </c>
      <c r="L396" s="81">
        <v>0</v>
      </c>
      <c r="M396" s="81">
        <v>0</v>
      </c>
      <c r="N396" s="26"/>
      <c r="O396" s="26"/>
      <c r="P396" s="81">
        <v>0</v>
      </c>
      <c r="Q396" s="81">
        <v>0</v>
      </c>
      <c r="R396" s="84">
        <f t="shared" si="182"/>
        <v>0</v>
      </c>
      <c r="S396" s="571">
        <v>0</v>
      </c>
      <c r="T396" s="571"/>
      <c r="U396" s="571"/>
    </row>
    <row r="397" spans="1:21" ht="21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44">
        <v>0</v>
      </c>
      <c r="G397" s="43"/>
      <c r="H397" s="43"/>
      <c r="I397" s="71">
        <v>0</v>
      </c>
      <c r="J397" s="71">
        <v>0</v>
      </c>
      <c r="K397" s="44">
        <f t="shared" ref="K397" si="183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44">
        <f t="shared" si="182"/>
        <v>0</v>
      </c>
      <c r="S397" s="560"/>
      <c r="T397" s="561"/>
      <c r="U397" s="562"/>
    </row>
    <row r="398" spans="1:21" ht="13.5" thickTop="1" x14ac:dyDescent="0.2">
      <c r="A398" s="5"/>
      <c r="B398" s="17" t="s">
        <v>39</v>
      </c>
    </row>
    <row r="399" spans="1:21" x14ac:dyDescent="0.2">
      <c r="A399" s="5"/>
      <c r="B399" s="15" t="s">
        <v>61</v>
      </c>
    </row>
    <row r="400" spans="1:21" ht="12.75" customHeight="1" x14ac:dyDescent="0.2">
      <c r="A400" s="5"/>
      <c r="B400" s="15" t="s">
        <v>60</v>
      </c>
    </row>
    <row r="401" spans="1:21" ht="13.5" customHeight="1" x14ac:dyDescent="0.2">
      <c r="A401" s="5"/>
      <c r="B401" s="15" t="s">
        <v>40</v>
      </c>
    </row>
    <row r="402" spans="1:21" ht="15" customHeight="1" x14ac:dyDescent="0.2">
      <c r="A402" s="5"/>
      <c r="B402" s="27"/>
    </row>
    <row r="403" spans="1:21" ht="12.7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74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Januari</v>
      </c>
      <c r="S410" s="482"/>
      <c r="T410" s="4">
        <f>+T370</f>
        <v>0</v>
      </c>
      <c r="U410" s="4">
        <f>+U370</f>
        <v>1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472" t="s">
        <v>4</v>
      </c>
      <c r="B412" s="472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5.95" customHeight="1" x14ac:dyDescent="0.2">
      <c r="A413" s="473"/>
      <c r="B413" s="473"/>
      <c r="C413" s="517" t="s">
        <v>27</v>
      </c>
      <c r="D413" s="518"/>
      <c r="E413" s="519"/>
      <c r="F413" s="78"/>
      <c r="G413" s="78" t="s">
        <v>30</v>
      </c>
      <c r="H413" s="78" t="s">
        <v>32</v>
      </c>
      <c r="I413" s="78"/>
      <c r="J413" s="78"/>
      <c r="K413" s="78" t="s">
        <v>43</v>
      </c>
      <c r="L413" s="78" t="s">
        <v>27</v>
      </c>
      <c r="M413" s="78"/>
      <c r="N413" s="78" t="s">
        <v>30</v>
      </c>
      <c r="O413" s="78" t="s">
        <v>32</v>
      </c>
      <c r="P413" s="78"/>
      <c r="Q413" s="78"/>
      <c r="R413" s="78" t="s">
        <v>64</v>
      </c>
      <c r="S413" s="492" t="s">
        <v>68</v>
      </c>
      <c r="T413" s="493"/>
      <c r="U413" s="494"/>
    </row>
    <row r="414" spans="1:21" ht="15.95" customHeight="1" x14ac:dyDescent="0.2">
      <c r="A414" s="473"/>
      <c r="B414" s="473"/>
      <c r="C414" s="492" t="s">
        <v>28</v>
      </c>
      <c r="D414" s="493"/>
      <c r="E414" s="494"/>
      <c r="F414" s="76" t="s">
        <v>29</v>
      </c>
      <c r="G414" s="76" t="s">
        <v>31</v>
      </c>
      <c r="H414" s="76" t="s">
        <v>33</v>
      </c>
      <c r="I414" s="76" t="s">
        <v>37</v>
      </c>
      <c r="J414" s="76" t="s">
        <v>36</v>
      </c>
      <c r="K414" s="76" t="s">
        <v>28</v>
      </c>
      <c r="L414" s="76" t="s">
        <v>28</v>
      </c>
      <c r="M414" s="76" t="s">
        <v>35</v>
      </c>
      <c r="N414" s="76" t="s">
        <v>31</v>
      </c>
      <c r="O414" s="76" t="s">
        <v>33</v>
      </c>
      <c r="P414" s="76" t="s">
        <v>37</v>
      </c>
      <c r="Q414" s="76" t="s">
        <v>36</v>
      </c>
      <c r="R414" s="76" t="s">
        <v>38</v>
      </c>
      <c r="S414" s="492" t="s">
        <v>66</v>
      </c>
      <c r="T414" s="493"/>
      <c r="U414" s="494"/>
    </row>
    <row r="415" spans="1:21" ht="15.95" customHeight="1" x14ac:dyDescent="0.2">
      <c r="A415" s="473"/>
      <c r="B415" s="473"/>
      <c r="C415" s="489" t="s">
        <v>8</v>
      </c>
      <c r="D415" s="490"/>
      <c r="E415" s="491"/>
      <c r="F415" s="72"/>
      <c r="G415" s="72"/>
      <c r="H415" s="72" t="s">
        <v>34</v>
      </c>
      <c r="I415" s="72"/>
      <c r="J415" s="72"/>
      <c r="K415" s="72" t="s">
        <v>9</v>
      </c>
      <c r="L415" s="72" t="s">
        <v>8</v>
      </c>
      <c r="M415" s="72"/>
      <c r="N415" s="72"/>
      <c r="O415" s="72" t="s">
        <v>34</v>
      </c>
      <c r="P415" s="72"/>
      <c r="Q415" s="72"/>
      <c r="R415" s="20" t="s">
        <v>63</v>
      </c>
      <c r="S415" s="492" t="s">
        <v>67</v>
      </c>
      <c r="T415" s="493"/>
      <c r="U415" s="494"/>
    </row>
    <row r="416" spans="1:21" ht="15.95" customHeight="1" x14ac:dyDescent="0.2">
      <c r="A416" s="474"/>
      <c r="B416" s="474"/>
      <c r="C416" s="495"/>
      <c r="D416" s="496"/>
      <c r="E416" s="497"/>
      <c r="F416" s="76"/>
      <c r="G416" s="76"/>
      <c r="H416" s="76"/>
      <c r="I416" s="76"/>
      <c r="J416" s="76"/>
      <c r="K416" s="76" t="s">
        <v>62</v>
      </c>
      <c r="L416" s="76"/>
      <c r="M416" s="76"/>
      <c r="N416" s="76"/>
      <c r="O416" s="76"/>
      <c r="P416" s="76"/>
      <c r="Q416" s="76"/>
      <c r="R416" s="76"/>
      <c r="S416" s="498"/>
      <c r="T416" s="499"/>
      <c r="U416" s="500"/>
    </row>
    <row r="417" spans="1:22" s="8" customFormat="1" ht="15.95" customHeight="1" x14ac:dyDescent="0.2">
      <c r="A417" s="77" t="s">
        <v>10</v>
      </c>
      <c r="B417" s="77" t="s">
        <v>11</v>
      </c>
      <c r="C417" s="501" t="s">
        <v>12</v>
      </c>
      <c r="D417" s="502"/>
      <c r="E417" s="503"/>
      <c r="F417" s="77" t="s">
        <v>13</v>
      </c>
      <c r="G417" s="77" t="s">
        <v>14</v>
      </c>
      <c r="H417" s="77" t="s">
        <v>15</v>
      </c>
      <c r="I417" s="77" t="s">
        <v>16</v>
      </c>
      <c r="J417" s="77" t="s">
        <v>17</v>
      </c>
      <c r="K417" s="77" t="s">
        <v>18</v>
      </c>
      <c r="L417" s="77" t="s">
        <v>19</v>
      </c>
      <c r="M417" s="77" t="s">
        <v>20</v>
      </c>
      <c r="N417" s="77" t="s">
        <v>21</v>
      </c>
      <c r="O417" s="77" t="s">
        <v>41</v>
      </c>
      <c r="P417" s="77" t="s">
        <v>42</v>
      </c>
      <c r="Q417" s="77" t="s">
        <v>44</v>
      </c>
      <c r="R417" s="77" t="s">
        <v>70</v>
      </c>
      <c r="S417" s="501" t="s">
        <v>71</v>
      </c>
      <c r="T417" s="502"/>
      <c r="U417" s="503"/>
    </row>
    <row r="418" spans="1:22" s="16" customFormat="1" ht="12.75" customHeight="1" x14ac:dyDescent="0.2">
      <c r="A418" s="18">
        <v>1</v>
      </c>
      <c r="B418" s="19" t="s">
        <v>22</v>
      </c>
      <c r="C418" s="578">
        <f>SUM(C419,C422,C423)</f>
        <v>30</v>
      </c>
      <c r="D418" s="579"/>
      <c r="E418" s="580"/>
      <c r="F418" s="24">
        <f t="shared" ref="F418:H418" si="184">SUM(F419,F422,F423)</f>
        <v>0</v>
      </c>
      <c r="G418" s="24">
        <f t="shared" si="184"/>
        <v>0</v>
      </c>
      <c r="H418" s="24">
        <f t="shared" si="184"/>
        <v>0</v>
      </c>
      <c r="I418" s="24">
        <f>SUM(I419,I422,I423)</f>
        <v>0</v>
      </c>
      <c r="J418" s="69">
        <v>0</v>
      </c>
      <c r="K418" s="100">
        <f>SUM(C418-F418-G418-H418+I418-J418)</f>
        <v>30</v>
      </c>
      <c r="L418" s="24">
        <f t="shared" ref="L418:Q418" si="185">SUM(L419,L422,L423)</f>
        <v>0</v>
      </c>
      <c r="M418" s="24">
        <f t="shared" si="185"/>
        <v>0</v>
      </c>
      <c r="N418" s="24">
        <f t="shared" si="185"/>
        <v>0</v>
      </c>
      <c r="O418" s="24">
        <f t="shared" si="185"/>
        <v>0</v>
      </c>
      <c r="P418" s="24">
        <f>SUM(P419,P422,P423)</f>
        <v>0</v>
      </c>
      <c r="Q418" s="24">
        <f t="shared" si="185"/>
        <v>0</v>
      </c>
      <c r="R418" s="24">
        <f>SUM(L418-M418-N418-O418+P418-Q418)</f>
        <v>0</v>
      </c>
      <c r="S418" s="569"/>
      <c r="T418" s="569"/>
      <c r="U418" s="569"/>
    </row>
    <row r="419" spans="1:22" s="23" customFormat="1" ht="15.75" x14ac:dyDescent="0.25">
      <c r="A419" s="14"/>
      <c r="B419" s="22" t="s">
        <v>50</v>
      </c>
      <c r="C419" s="581">
        <f t="shared" ref="C419:H419" si="186">SUM(C420:C421)</f>
        <v>30</v>
      </c>
      <c r="D419" s="582"/>
      <c r="E419" s="583"/>
      <c r="F419" s="90">
        <f t="shared" si="186"/>
        <v>0</v>
      </c>
      <c r="G419" s="90">
        <f t="shared" si="186"/>
        <v>0</v>
      </c>
      <c r="H419" s="90">
        <f t="shared" si="186"/>
        <v>0</v>
      </c>
      <c r="I419" s="87">
        <f>SUM(I420:I421)</f>
        <v>0</v>
      </c>
      <c r="J419" s="69">
        <v>0</v>
      </c>
      <c r="K419" s="100">
        <f t="shared" ref="K419" si="187">SUM(C419-F419-G419-H419+I419-J419)</f>
        <v>30</v>
      </c>
      <c r="L419" s="82">
        <f t="shared" ref="L419:O419" si="188">SUM(L420:L421)</f>
        <v>0</v>
      </c>
      <c r="M419" s="82">
        <f t="shared" si="188"/>
        <v>0</v>
      </c>
      <c r="N419" s="82">
        <f t="shared" si="188"/>
        <v>0</v>
      </c>
      <c r="O419" s="82">
        <f t="shared" si="188"/>
        <v>0</v>
      </c>
      <c r="P419" s="82">
        <f>SUM(P420:P421)</f>
        <v>0</v>
      </c>
      <c r="Q419" s="82">
        <f t="shared" ref="Q419" si="189">SUM(Q420:Q421)</f>
        <v>0</v>
      </c>
      <c r="R419" s="84">
        <f t="shared" ref="R419:R437" si="190">SUM(L419-M419-N419-O419+P419-Q419)</f>
        <v>0</v>
      </c>
      <c r="S419" s="484"/>
      <c r="T419" s="484"/>
      <c r="U419" s="484"/>
    </row>
    <row r="420" spans="1:22" ht="15.75" x14ac:dyDescent="0.2">
      <c r="A420" s="12"/>
      <c r="B420" s="13" t="s">
        <v>84</v>
      </c>
      <c r="C420" s="575">
        <v>30</v>
      </c>
      <c r="D420" s="576"/>
      <c r="E420" s="577"/>
      <c r="F420" s="91">
        <v>0</v>
      </c>
      <c r="G420" s="91">
        <v>0</v>
      </c>
      <c r="H420" s="91">
        <v>0</v>
      </c>
      <c r="I420" s="69">
        <v>0</v>
      </c>
      <c r="J420" s="69">
        <v>0</v>
      </c>
      <c r="K420" s="100">
        <f>SUM(C420-F420-G420-H420+I420-J420)</f>
        <v>30</v>
      </c>
      <c r="L420" s="83">
        <v>0</v>
      </c>
      <c r="M420" s="83">
        <v>0</v>
      </c>
      <c r="N420" s="83">
        <v>0</v>
      </c>
      <c r="O420" s="83">
        <v>0</v>
      </c>
      <c r="P420" s="83">
        <v>0</v>
      </c>
      <c r="Q420" s="83">
        <v>0</v>
      </c>
      <c r="R420" s="84">
        <f t="shared" si="190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0</v>
      </c>
      <c r="D421" s="576">
        <v>0</v>
      </c>
      <c r="E421" s="577">
        <v>0</v>
      </c>
      <c r="F421" s="91">
        <v>0</v>
      </c>
      <c r="G421" s="91">
        <v>0</v>
      </c>
      <c r="H421" s="91">
        <v>0</v>
      </c>
      <c r="I421" s="69">
        <v>0</v>
      </c>
      <c r="J421" s="69">
        <v>0</v>
      </c>
      <c r="K421" s="88">
        <f t="shared" ref="K421:K437" si="191">SUM(E421-F421-G421-H421+I421-J421)</f>
        <v>0</v>
      </c>
      <c r="L421" s="83">
        <v>0</v>
      </c>
      <c r="M421" s="83">
        <v>0</v>
      </c>
      <c r="N421" s="83">
        <v>0</v>
      </c>
      <c r="O421" s="83">
        <v>0</v>
      </c>
      <c r="P421" s="83">
        <v>0</v>
      </c>
      <c r="Q421" s="83">
        <v>0</v>
      </c>
      <c r="R421" s="84">
        <f t="shared" si="190"/>
        <v>0</v>
      </c>
      <c r="S421" s="488"/>
      <c r="T421" s="488"/>
      <c r="U421" s="488"/>
    </row>
    <row r="422" spans="1:22" ht="15.75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88">
        <f t="shared" si="191"/>
        <v>0</v>
      </c>
      <c r="L422" s="84">
        <v>0</v>
      </c>
      <c r="M422" s="84">
        <v>0</v>
      </c>
      <c r="N422" s="84">
        <v>0</v>
      </c>
      <c r="O422" s="84">
        <v>0</v>
      </c>
      <c r="P422" s="84">
        <v>0</v>
      </c>
      <c r="Q422" s="84">
        <v>0</v>
      </c>
      <c r="R422" s="84">
        <f t="shared" si="190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88">
        <f t="shared" si="191"/>
        <v>0</v>
      </c>
      <c r="L423" s="84">
        <v>0</v>
      </c>
      <c r="M423" s="84">
        <v>0</v>
      </c>
      <c r="N423" s="84">
        <v>0</v>
      </c>
      <c r="O423" s="84">
        <v>0</v>
      </c>
      <c r="P423" s="84">
        <v>0</v>
      </c>
      <c r="Q423" s="84">
        <v>0</v>
      </c>
      <c r="R423" s="84">
        <f t="shared" si="190"/>
        <v>0</v>
      </c>
      <c r="S423" s="488"/>
      <c r="T423" s="488"/>
      <c r="U423" s="488"/>
      <c r="V423" s="1">
        <f>34+30+30+30+30+30+25+25</f>
        <v>234</v>
      </c>
    </row>
    <row r="424" spans="1:22" ht="12.75" customHeight="1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2">SUM(D425:D426)</f>
        <v>658</v>
      </c>
      <c r="E424" s="506">
        <f t="shared" si="192"/>
        <v>658</v>
      </c>
      <c r="F424" s="92">
        <f>SUM(F425:F426)</f>
        <v>0</v>
      </c>
      <c r="G424" s="92">
        <f t="shared" si="192"/>
        <v>0</v>
      </c>
      <c r="H424" s="26"/>
      <c r="I424" s="64">
        <f t="shared" ref="I424" si="193">SUM(I425:I426)</f>
        <v>0</v>
      </c>
      <c r="J424" s="69">
        <v>0</v>
      </c>
      <c r="K424" s="92">
        <f>SUM(C424-F424-G424-H424+I424-J424)</f>
        <v>30</v>
      </c>
      <c r="L424" s="84">
        <f t="shared" ref="L424:N424" si="194">SUM(L425:L426)</f>
        <v>0</v>
      </c>
      <c r="M424" s="84">
        <f t="shared" si="194"/>
        <v>0</v>
      </c>
      <c r="N424" s="84">
        <f t="shared" si="194"/>
        <v>0</v>
      </c>
      <c r="O424" s="26"/>
      <c r="P424" s="64">
        <f t="shared" ref="P424:Q424" si="195">SUM(P425:P426)</f>
        <v>0</v>
      </c>
      <c r="Q424" s="64">
        <f t="shared" si="195"/>
        <v>0</v>
      </c>
      <c r="R424" s="64">
        <f t="shared" si="190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91">
        <v>0</v>
      </c>
      <c r="G425" s="91">
        <v>0</v>
      </c>
      <c r="H425" s="25"/>
      <c r="I425" s="69">
        <v>0</v>
      </c>
      <c r="J425" s="69">
        <v>0</v>
      </c>
      <c r="K425" s="92">
        <f>SUM(C425-F425-G425-H425+I425-J425)</f>
        <v>30</v>
      </c>
      <c r="L425" s="83">
        <v>0</v>
      </c>
      <c r="M425" s="83">
        <v>0</v>
      </c>
      <c r="N425" s="83">
        <v>0</v>
      </c>
      <c r="O425" s="25"/>
      <c r="P425" s="51">
        <v>0</v>
      </c>
      <c r="Q425" s="51">
        <v>0</v>
      </c>
      <c r="R425" s="64">
        <f t="shared" si="190"/>
        <v>0</v>
      </c>
      <c r="S425" s="488"/>
      <c r="T425" s="488"/>
      <c r="U425" s="488"/>
    </row>
    <row r="426" spans="1:22" ht="15.75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91">
        <v>0</v>
      </c>
      <c r="G426" s="91">
        <v>0</v>
      </c>
      <c r="H426" s="25"/>
      <c r="I426" s="69">
        <v>0</v>
      </c>
      <c r="J426" s="69">
        <v>0</v>
      </c>
      <c r="K426" s="88">
        <f t="shared" si="191"/>
        <v>0</v>
      </c>
      <c r="L426" s="83">
        <v>0</v>
      </c>
      <c r="M426" s="83">
        <v>0</v>
      </c>
      <c r="N426" s="83">
        <v>0</v>
      </c>
      <c r="O426" s="25"/>
      <c r="P426" s="83">
        <v>0</v>
      </c>
      <c r="Q426" s="83">
        <v>0</v>
      </c>
      <c r="R426" s="84">
        <f t="shared" si="190"/>
        <v>0</v>
      </c>
      <c r="S426" s="488"/>
      <c r="T426" s="488"/>
      <c r="U426" s="488"/>
    </row>
    <row r="427" spans="1:22" ht="21" customHeight="1" x14ac:dyDescent="0.2">
      <c r="A427" s="9">
        <v>3</v>
      </c>
      <c r="B427" s="10" t="s">
        <v>54</v>
      </c>
      <c r="C427" s="504">
        <v>0</v>
      </c>
      <c r="D427" s="505">
        <v>0</v>
      </c>
      <c r="E427" s="506">
        <v>0</v>
      </c>
      <c r="F427" s="92">
        <v>0</v>
      </c>
      <c r="G427" s="26"/>
      <c r="H427" s="26"/>
      <c r="I427" s="86">
        <v>0</v>
      </c>
      <c r="J427" s="88">
        <v>0</v>
      </c>
      <c r="K427" s="88">
        <f t="shared" si="191"/>
        <v>0</v>
      </c>
      <c r="L427" s="81">
        <v>0</v>
      </c>
      <c r="M427" s="81">
        <v>0</v>
      </c>
      <c r="N427" s="26"/>
      <c r="O427" s="26"/>
      <c r="P427" s="81">
        <v>0</v>
      </c>
      <c r="Q427" s="81">
        <v>0</v>
      </c>
      <c r="R427" s="84">
        <f t="shared" si="190"/>
        <v>0</v>
      </c>
      <c r="S427" s="488"/>
      <c r="T427" s="488"/>
      <c r="U427" s="488"/>
      <c r="V427" s="1" t="s">
        <v>88</v>
      </c>
    </row>
    <row r="428" spans="1:22" ht="15.75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6">SUM(D429:D430)</f>
        <v>0</v>
      </c>
      <c r="E428" s="528">
        <f t="shared" si="196"/>
        <v>0</v>
      </c>
      <c r="F428" s="90">
        <f>SUM(F429:F430)</f>
        <v>0</v>
      </c>
      <c r="G428" s="26"/>
      <c r="H428" s="26"/>
      <c r="I428" s="87">
        <v>0</v>
      </c>
      <c r="J428" s="89">
        <v>0</v>
      </c>
      <c r="K428" s="88">
        <f t="shared" si="191"/>
        <v>0</v>
      </c>
      <c r="L428" s="84">
        <f t="shared" ref="L428:Q428" si="197">SUM(L429:L430)</f>
        <v>0</v>
      </c>
      <c r="M428" s="84">
        <f t="shared" si="197"/>
        <v>0</v>
      </c>
      <c r="N428" s="26"/>
      <c r="O428" s="26"/>
      <c r="P428" s="84">
        <f t="shared" si="197"/>
        <v>0</v>
      </c>
      <c r="Q428" s="84">
        <f t="shared" si="197"/>
        <v>0</v>
      </c>
      <c r="R428" s="84">
        <f t="shared" si="190"/>
        <v>0</v>
      </c>
      <c r="S428" s="488"/>
      <c r="T428" s="488"/>
      <c r="U428" s="488"/>
      <c r="V428" s="1" t="s">
        <v>89</v>
      </c>
    </row>
    <row r="429" spans="1:22" ht="15.75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87">
        <v>0</v>
      </c>
      <c r="J429" s="89">
        <v>0</v>
      </c>
      <c r="K429" s="88">
        <f t="shared" si="191"/>
        <v>0</v>
      </c>
      <c r="L429" s="83">
        <v>0</v>
      </c>
      <c r="M429" s="83">
        <v>0</v>
      </c>
      <c r="N429" s="25"/>
      <c r="O429" s="25"/>
      <c r="P429" s="83">
        <v>0</v>
      </c>
      <c r="Q429" s="83">
        <v>0</v>
      </c>
      <c r="R429" s="84">
        <f t="shared" si="190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87">
        <v>0</v>
      </c>
      <c r="J430" s="89">
        <v>0</v>
      </c>
      <c r="K430" s="88">
        <f t="shared" si="191"/>
        <v>0</v>
      </c>
      <c r="L430" s="83">
        <v>0</v>
      </c>
      <c r="M430" s="83">
        <v>0</v>
      </c>
      <c r="N430" s="25"/>
      <c r="O430" s="25"/>
      <c r="P430" s="83">
        <v>0</v>
      </c>
      <c r="Q430" s="83">
        <v>0</v>
      </c>
      <c r="R430" s="84">
        <f t="shared" si="190"/>
        <v>0</v>
      </c>
      <c r="S430" s="488"/>
      <c r="T430" s="488"/>
      <c r="U430" s="488"/>
    </row>
    <row r="431" spans="1:22" ht="13.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92">
        <v>0</v>
      </c>
      <c r="G431" s="26"/>
      <c r="H431" s="26"/>
      <c r="I431" s="86">
        <v>0</v>
      </c>
      <c r="J431" s="88">
        <v>0</v>
      </c>
      <c r="K431" s="88">
        <f t="shared" si="191"/>
        <v>0</v>
      </c>
      <c r="L431" s="81">
        <v>0</v>
      </c>
      <c r="M431" s="81">
        <v>0</v>
      </c>
      <c r="N431" s="26"/>
      <c r="O431" s="26"/>
      <c r="P431" s="81">
        <v>0</v>
      </c>
      <c r="Q431" s="81">
        <v>0</v>
      </c>
      <c r="R431" s="84">
        <f t="shared" si="190"/>
        <v>0</v>
      </c>
      <c r="S431" s="488"/>
      <c r="T431" s="488"/>
      <c r="U431" s="488"/>
    </row>
    <row r="432" spans="1:22" ht="1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92">
        <v>0</v>
      </c>
      <c r="G432" s="26"/>
      <c r="H432" s="26"/>
      <c r="I432" s="86">
        <v>0</v>
      </c>
      <c r="J432" s="88">
        <v>0</v>
      </c>
      <c r="K432" s="88">
        <f t="shared" si="191"/>
        <v>0</v>
      </c>
      <c r="L432" s="81">
        <v>0</v>
      </c>
      <c r="M432" s="81">
        <v>0</v>
      </c>
      <c r="N432" s="26"/>
      <c r="O432" s="26"/>
      <c r="P432" s="81">
        <v>0</v>
      </c>
      <c r="Q432" s="81">
        <v>0</v>
      </c>
      <c r="R432" s="84">
        <f t="shared" si="190"/>
        <v>0</v>
      </c>
      <c r="S432" s="571">
        <v>0</v>
      </c>
      <c r="T432" s="571"/>
      <c r="U432" s="571"/>
    </row>
    <row r="433" spans="1:21" ht="12.7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92">
        <v>0</v>
      </c>
      <c r="G433" s="26"/>
      <c r="H433" s="26"/>
      <c r="I433" s="86">
        <v>0</v>
      </c>
      <c r="J433" s="88">
        <v>0</v>
      </c>
      <c r="K433" s="88">
        <f t="shared" si="191"/>
        <v>0</v>
      </c>
      <c r="L433" s="81">
        <v>0</v>
      </c>
      <c r="M433" s="81">
        <v>0</v>
      </c>
      <c r="N433" s="26"/>
      <c r="O433" s="26"/>
      <c r="P433" s="81">
        <v>0</v>
      </c>
      <c r="Q433" s="81">
        <v>0</v>
      </c>
      <c r="R433" s="84">
        <f t="shared" si="190"/>
        <v>0</v>
      </c>
      <c r="S433" s="571">
        <v>0</v>
      </c>
      <c r="T433" s="571"/>
      <c r="U433" s="571"/>
    </row>
    <row r="434" spans="1:21" ht="12.7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92">
        <v>0</v>
      </c>
      <c r="G434" s="26"/>
      <c r="H434" s="26"/>
      <c r="I434" s="86">
        <v>0</v>
      </c>
      <c r="J434" s="88">
        <v>0</v>
      </c>
      <c r="K434" s="88">
        <f t="shared" si="191"/>
        <v>0</v>
      </c>
      <c r="L434" s="81">
        <v>0</v>
      </c>
      <c r="M434" s="81">
        <v>0</v>
      </c>
      <c r="N434" s="26"/>
      <c r="O434" s="26"/>
      <c r="P434" s="81">
        <v>0</v>
      </c>
      <c r="Q434" s="81">
        <v>0</v>
      </c>
      <c r="R434" s="84">
        <f t="shared" si="190"/>
        <v>0</v>
      </c>
      <c r="S434" s="571">
        <v>0</v>
      </c>
      <c r="T434" s="571"/>
      <c r="U434" s="571"/>
    </row>
    <row r="435" spans="1:21" ht="12.7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92">
        <v>0</v>
      </c>
      <c r="G435" s="26"/>
      <c r="H435" s="26"/>
      <c r="I435" s="70">
        <v>0</v>
      </c>
      <c r="J435" s="70">
        <v>0</v>
      </c>
      <c r="K435" s="88">
        <f t="shared" si="191"/>
        <v>0</v>
      </c>
      <c r="L435" s="81">
        <v>0</v>
      </c>
      <c r="M435" s="81">
        <v>0</v>
      </c>
      <c r="N435" s="26"/>
      <c r="O435" s="26"/>
      <c r="P435" s="81">
        <v>0</v>
      </c>
      <c r="Q435" s="81">
        <v>0</v>
      </c>
      <c r="R435" s="84">
        <f t="shared" si="190"/>
        <v>0</v>
      </c>
      <c r="S435" s="571">
        <v>0</v>
      </c>
      <c r="T435" s="571"/>
      <c r="U435" s="571"/>
    </row>
    <row r="436" spans="1:21" ht="11.2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92">
        <v>0</v>
      </c>
      <c r="G436" s="26"/>
      <c r="H436" s="26"/>
      <c r="I436" s="70">
        <v>0</v>
      </c>
      <c r="J436" s="70">
        <v>0</v>
      </c>
      <c r="K436" s="88">
        <f t="shared" si="191"/>
        <v>0</v>
      </c>
      <c r="L436" s="81">
        <v>0</v>
      </c>
      <c r="M436" s="81">
        <v>0</v>
      </c>
      <c r="N436" s="26"/>
      <c r="O436" s="26"/>
      <c r="P436" s="81">
        <v>0</v>
      </c>
      <c r="Q436" s="81">
        <v>0</v>
      </c>
      <c r="R436" s="84">
        <f t="shared" si="190"/>
        <v>0</v>
      </c>
      <c r="S436" s="571">
        <v>0</v>
      </c>
      <c r="T436" s="571"/>
      <c r="U436" s="571"/>
    </row>
    <row r="437" spans="1:21" ht="12.7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44">
        <v>0</v>
      </c>
      <c r="G437" s="43"/>
      <c r="H437" s="43"/>
      <c r="I437" s="71">
        <v>0</v>
      </c>
      <c r="J437" s="71">
        <v>0</v>
      </c>
      <c r="K437" s="44">
        <f t="shared" si="191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44">
        <f t="shared" si="190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2.75" customHeight="1" x14ac:dyDescent="0.2">
      <c r="A442" s="5"/>
      <c r="B442" s="27"/>
    </row>
    <row r="443" spans="1:21" ht="12.75" customHeight="1" x14ac:dyDescent="0.2">
      <c r="A443" s="5"/>
      <c r="B443" s="27"/>
    </row>
    <row r="444" spans="1:21" ht="11.25" customHeight="1" x14ac:dyDescent="0.2">
      <c r="A444" s="5"/>
      <c r="B444" s="27"/>
    </row>
    <row r="445" spans="1:21" ht="12.7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5.9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5.9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74"/>
    </row>
    <row r="453" spans="1:21" ht="15.9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5.9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Januari</v>
      </c>
      <c r="S454" s="482"/>
      <c r="T454" s="4">
        <f>+T410</f>
        <v>0</v>
      </c>
      <c r="U454" s="4">
        <f>+U410</f>
        <v>1</v>
      </c>
    </row>
    <row r="455" spans="1:21" ht="15.95" customHeight="1" thickBot="1" x14ac:dyDescent="0.25">
      <c r="A455" s="45" t="s">
        <v>76</v>
      </c>
      <c r="B455" s="45"/>
      <c r="C455" s="67">
        <v>0</v>
      </c>
      <c r="D455" s="67">
        <v>4</v>
      </c>
      <c r="E455" s="67">
        <v>3</v>
      </c>
      <c r="F455" s="45"/>
      <c r="G455" s="45"/>
      <c r="H455" s="45"/>
      <c r="K455" s="480"/>
      <c r="L455" s="480"/>
      <c r="M455" s="5"/>
      <c r="N455" s="5"/>
      <c r="O455" s="5"/>
      <c r="Q455" s="1" t="s">
        <v>48</v>
      </c>
      <c r="R455" s="544">
        <f>+R411</f>
        <v>2019</v>
      </c>
      <c r="S455" s="545"/>
      <c r="T455" s="21">
        <f>+T411</f>
        <v>1</v>
      </c>
      <c r="U455" s="21">
        <f>+U411</f>
        <v>9</v>
      </c>
    </row>
    <row r="456" spans="1:21" ht="15.95" customHeight="1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5.95" customHeight="1" x14ac:dyDescent="0.2">
      <c r="A457" s="473"/>
      <c r="B457" s="473"/>
      <c r="C457" s="517" t="s">
        <v>27</v>
      </c>
      <c r="D457" s="518"/>
      <c r="E457" s="519"/>
      <c r="F457" s="78"/>
      <c r="G457" s="78" t="s">
        <v>30</v>
      </c>
      <c r="H457" s="78" t="s">
        <v>32</v>
      </c>
      <c r="I457" s="78"/>
      <c r="J457" s="78"/>
      <c r="K457" s="78" t="s">
        <v>43</v>
      </c>
      <c r="L457" s="78" t="s">
        <v>27</v>
      </c>
      <c r="M457" s="78"/>
      <c r="N457" s="78" t="s">
        <v>30</v>
      </c>
      <c r="O457" s="78" t="s">
        <v>32</v>
      </c>
      <c r="P457" s="78"/>
      <c r="Q457" s="78"/>
      <c r="R457" s="78" t="s">
        <v>64</v>
      </c>
      <c r="S457" s="492" t="s">
        <v>68</v>
      </c>
      <c r="T457" s="493"/>
      <c r="U457" s="494"/>
    </row>
    <row r="458" spans="1:21" ht="15.95" customHeight="1" x14ac:dyDescent="0.2">
      <c r="A458" s="473"/>
      <c r="B458" s="473"/>
      <c r="C458" s="492" t="s">
        <v>28</v>
      </c>
      <c r="D458" s="493"/>
      <c r="E458" s="494"/>
      <c r="F458" s="76" t="s">
        <v>29</v>
      </c>
      <c r="G458" s="76" t="s">
        <v>31</v>
      </c>
      <c r="H458" s="76" t="s">
        <v>33</v>
      </c>
      <c r="I458" s="76" t="s">
        <v>37</v>
      </c>
      <c r="J458" s="76" t="s">
        <v>36</v>
      </c>
      <c r="K458" s="76" t="s">
        <v>28</v>
      </c>
      <c r="L458" s="76" t="s">
        <v>28</v>
      </c>
      <c r="M458" s="76" t="s">
        <v>35</v>
      </c>
      <c r="N458" s="76" t="s">
        <v>31</v>
      </c>
      <c r="O458" s="76" t="s">
        <v>33</v>
      </c>
      <c r="P458" s="76" t="s">
        <v>37</v>
      </c>
      <c r="Q458" s="76" t="s">
        <v>36</v>
      </c>
      <c r="R458" s="76" t="s">
        <v>38</v>
      </c>
      <c r="S458" s="492" t="s">
        <v>66</v>
      </c>
      <c r="T458" s="493"/>
      <c r="U458" s="494"/>
    </row>
    <row r="459" spans="1:21" ht="15.95" customHeight="1" x14ac:dyDescent="0.2">
      <c r="A459" s="473"/>
      <c r="B459" s="473"/>
      <c r="C459" s="489" t="s">
        <v>8</v>
      </c>
      <c r="D459" s="490"/>
      <c r="E459" s="491"/>
      <c r="F459" s="72"/>
      <c r="G459" s="72"/>
      <c r="H459" s="72" t="s">
        <v>34</v>
      </c>
      <c r="I459" s="72"/>
      <c r="J459" s="72"/>
      <c r="K459" s="72" t="s">
        <v>9</v>
      </c>
      <c r="L459" s="72" t="s">
        <v>8</v>
      </c>
      <c r="M459" s="72"/>
      <c r="N459" s="72"/>
      <c r="O459" s="72" t="s">
        <v>34</v>
      </c>
      <c r="P459" s="72"/>
      <c r="Q459" s="72"/>
      <c r="R459" s="20" t="s">
        <v>63</v>
      </c>
      <c r="S459" s="492" t="s">
        <v>67</v>
      </c>
      <c r="T459" s="493"/>
      <c r="U459" s="494"/>
    </row>
    <row r="460" spans="1:21" ht="15.95" customHeight="1" x14ac:dyDescent="0.2">
      <c r="A460" s="474"/>
      <c r="B460" s="474"/>
      <c r="C460" s="495"/>
      <c r="D460" s="496"/>
      <c r="E460" s="497"/>
      <c r="F460" s="76"/>
      <c r="G460" s="76"/>
      <c r="H460" s="76"/>
      <c r="I460" s="76"/>
      <c r="J460" s="76"/>
      <c r="K460" s="76" t="s">
        <v>62</v>
      </c>
      <c r="L460" s="76"/>
      <c r="M460" s="76"/>
      <c r="N460" s="76"/>
      <c r="O460" s="76"/>
      <c r="P460" s="76"/>
      <c r="Q460" s="76"/>
      <c r="R460" s="76"/>
      <c r="S460" s="498"/>
      <c r="T460" s="499"/>
      <c r="U460" s="500"/>
    </row>
    <row r="461" spans="1:21" s="8" customFormat="1" ht="15.95" customHeight="1" x14ac:dyDescent="0.2">
      <c r="A461" s="77" t="s">
        <v>10</v>
      </c>
      <c r="B461" s="77" t="s">
        <v>11</v>
      </c>
      <c r="C461" s="501" t="s">
        <v>12</v>
      </c>
      <c r="D461" s="502"/>
      <c r="E461" s="503"/>
      <c r="F461" s="77" t="s">
        <v>13</v>
      </c>
      <c r="G461" s="77" t="s">
        <v>14</v>
      </c>
      <c r="H461" s="77" t="s">
        <v>15</v>
      </c>
      <c r="I461" s="77" t="s">
        <v>16</v>
      </c>
      <c r="J461" s="77" t="s">
        <v>17</v>
      </c>
      <c r="K461" s="77" t="s">
        <v>18</v>
      </c>
      <c r="L461" s="77" t="s">
        <v>19</v>
      </c>
      <c r="M461" s="77" t="s">
        <v>20</v>
      </c>
      <c r="N461" s="77" t="s">
        <v>21</v>
      </c>
      <c r="O461" s="77" t="s">
        <v>41</v>
      </c>
      <c r="P461" s="77" t="s">
        <v>42</v>
      </c>
      <c r="Q461" s="77" t="s">
        <v>44</v>
      </c>
      <c r="R461" s="77" t="s">
        <v>70</v>
      </c>
      <c r="S461" s="501" t="s">
        <v>71</v>
      </c>
      <c r="T461" s="502"/>
      <c r="U461" s="503"/>
    </row>
    <row r="462" spans="1:21" s="16" customFormat="1" ht="15.9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24">
        <f t="shared" ref="F462:J462" si="198">SUM(F463,F466,F467)</f>
        <v>0</v>
      </c>
      <c r="G462" s="24">
        <f t="shared" si="198"/>
        <v>0</v>
      </c>
      <c r="H462" s="24">
        <f t="shared" si="198"/>
        <v>0</v>
      </c>
      <c r="I462" s="24">
        <f t="shared" si="198"/>
        <v>0</v>
      </c>
      <c r="J462" s="24">
        <f t="shared" si="198"/>
        <v>0</v>
      </c>
      <c r="K462" s="24">
        <f>SUM(C462-F462-G462-H462+I462-J462)</f>
        <v>0</v>
      </c>
      <c r="L462" s="24">
        <f>SUM(L463,L466,L467)</f>
        <v>0</v>
      </c>
      <c r="M462" s="24">
        <f t="shared" ref="M462:Q462" si="199">SUM(M463,M466,M467)</f>
        <v>0</v>
      </c>
      <c r="N462" s="24">
        <f t="shared" si="199"/>
        <v>0</v>
      </c>
      <c r="O462" s="24">
        <f t="shared" si="199"/>
        <v>0</v>
      </c>
      <c r="P462" s="24">
        <f t="shared" si="199"/>
        <v>0</v>
      </c>
      <c r="Q462" s="24">
        <f t="shared" si="199"/>
        <v>0</v>
      </c>
      <c r="R462" s="24">
        <f>SUM(L462-M462-N462-O462+P462-Q462)</f>
        <v>0</v>
      </c>
      <c r="S462" s="523"/>
      <c r="T462" s="524"/>
      <c r="U462" s="525"/>
    </row>
    <row r="463" spans="1:21" s="23" customFormat="1" ht="15.95" customHeight="1" x14ac:dyDescent="0.25">
      <c r="A463" s="14"/>
      <c r="B463" s="22" t="s">
        <v>50</v>
      </c>
      <c r="C463" s="526">
        <f t="shared" ref="C463:H463" si="200">SUM(C464:C465)</f>
        <v>0</v>
      </c>
      <c r="D463" s="527">
        <f t="shared" si="200"/>
        <v>0</v>
      </c>
      <c r="E463" s="528">
        <f t="shared" si="200"/>
        <v>0</v>
      </c>
      <c r="F463" s="82">
        <f t="shared" si="200"/>
        <v>0</v>
      </c>
      <c r="G463" s="82">
        <f t="shared" si="200"/>
        <v>0</v>
      </c>
      <c r="H463" s="82">
        <f t="shared" si="200"/>
        <v>0</v>
      </c>
      <c r="I463" s="82">
        <f>SUM(I464:I465)</f>
        <v>0</v>
      </c>
      <c r="J463" s="82">
        <f t="shared" ref="J463" si="201">SUM(J464:J465)</f>
        <v>0</v>
      </c>
      <c r="K463" s="84">
        <f t="shared" ref="K463:K480" si="202">SUM(C463-F463-G463-H463+I463-J463)</f>
        <v>0</v>
      </c>
      <c r="L463" s="82">
        <f t="shared" ref="L463:O463" si="203">SUM(L464:L465)</f>
        <v>0</v>
      </c>
      <c r="M463" s="82">
        <f t="shared" si="203"/>
        <v>0</v>
      </c>
      <c r="N463" s="82">
        <f t="shared" si="203"/>
        <v>0</v>
      </c>
      <c r="O463" s="82">
        <f t="shared" si="203"/>
        <v>0</v>
      </c>
      <c r="P463" s="82">
        <f>SUM(P464:P465)</f>
        <v>0</v>
      </c>
      <c r="Q463" s="82">
        <f t="shared" ref="Q463" si="204">SUM(Q464:Q465)</f>
        <v>0</v>
      </c>
      <c r="R463" s="84">
        <f t="shared" ref="R463:R471" si="205">SUM(L463-M463-N463-O463+P463-Q463)</f>
        <v>0</v>
      </c>
      <c r="S463" s="529"/>
      <c r="T463" s="530"/>
      <c r="U463" s="531"/>
    </row>
    <row r="464" spans="1:21" ht="15.75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83">
        <v>0</v>
      </c>
      <c r="G464" s="83">
        <v>0</v>
      </c>
      <c r="H464" s="83">
        <v>0</v>
      </c>
      <c r="I464" s="69">
        <v>0</v>
      </c>
      <c r="J464" s="69">
        <v>0</v>
      </c>
      <c r="K464" s="84">
        <f t="shared" si="202"/>
        <v>0</v>
      </c>
      <c r="L464" s="83">
        <v>0</v>
      </c>
      <c r="M464" s="83">
        <v>0</v>
      </c>
      <c r="N464" s="83">
        <v>0</v>
      </c>
      <c r="O464" s="83">
        <v>0</v>
      </c>
      <c r="P464" s="83">
        <v>0</v>
      </c>
      <c r="Q464" s="83">
        <v>0</v>
      </c>
      <c r="R464" s="84">
        <f t="shared" si="205"/>
        <v>0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83">
        <v>0</v>
      </c>
      <c r="G465" s="83">
        <v>0</v>
      </c>
      <c r="H465" s="83">
        <v>0</v>
      </c>
      <c r="I465" s="69">
        <v>0</v>
      </c>
      <c r="J465" s="69">
        <v>0</v>
      </c>
      <c r="K465" s="84">
        <f t="shared" si="202"/>
        <v>0</v>
      </c>
      <c r="L465" s="83">
        <v>0</v>
      </c>
      <c r="M465" s="83">
        <v>0</v>
      </c>
      <c r="N465" s="83">
        <v>0</v>
      </c>
      <c r="O465" s="83">
        <v>0</v>
      </c>
      <c r="P465" s="83">
        <v>0</v>
      </c>
      <c r="Q465" s="83">
        <v>0</v>
      </c>
      <c r="R465" s="84">
        <f t="shared" si="205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84">
        <f t="shared" si="202"/>
        <v>0</v>
      </c>
      <c r="L466" s="84">
        <v>0</v>
      </c>
      <c r="M466" s="84">
        <v>0</v>
      </c>
      <c r="N466" s="84">
        <v>0</v>
      </c>
      <c r="O466" s="84">
        <v>0</v>
      </c>
      <c r="P466" s="84">
        <v>0</v>
      </c>
      <c r="Q466" s="84">
        <v>0</v>
      </c>
      <c r="R466" s="84">
        <f t="shared" si="205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84">
        <f t="shared" si="202"/>
        <v>0</v>
      </c>
      <c r="L467" s="84">
        <v>0</v>
      </c>
      <c r="M467" s="84">
        <v>0</v>
      </c>
      <c r="N467" s="84">
        <v>0</v>
      </c>
      <c r="O467" s="84">
        <v>0</v>
      </c>
      <c r="P467" s="84">
        <v>0</v>
      </c>
      <c r="Q467" s="84">
        <v>0</v>
      </c>
      <c r="R467" s="84">
        <f t="shared" si="205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6">SUM(D469:D470)</f>
        <v>658</v>
      </c>
      <c r="E468" s="506">
        <f t="shared" si="206"/>
        <v>658</v>
      </c>
      <c r="F468" s="84">
        <f t="shared" si="206"/>
        <v>0</v>
      </c>
      <c r="G468" s="84">
        <f t="shared" si="206"/>
        <v>0</v>
      </c>
      <c r="H468" s="26"/>
      <c r="I468" s="84">
        <f t="shared" ref="I468:J468" si="207">SUM(I469:I470)</f>
        <v>0</v>
      </c>
      <c r="J468" s="84">
        <f t="shared" si="207"/>
        <v>0</v>
      </c>
      <c r="K468" s="84">
        <f>SUM(C468-F468-G468-H468+I468-J468)</f>
        <v>0</v>
      </c>
      <c r="L468" s="84">
        <f>SUM(L469:L470)</f>
        <v>0</v>
      </c>
      <c r="M468" s="84">
        <f t="shared" ref="M468:N468" si="208">SUM(M469:M470)</f>
        <v>0</v>
      </c>
      <c r="N468" s="84">
        <f t="shared" si="208"/>
        <v>0</v>
      </c>
      <c r="O468" s="26"/>
      <c r="P468" s="84">
        <f t="shared" ref="P468:Q468" si="209">SUM(P469:P470)</f>
        <v>0</v>
      </c>
      <c r="Q468" s="84">
        <f t="shared" si="209"/>
        <v>0</v>
      </c>
      <c r="R468" s="84">
        <f t="shared" si="205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83">
        <v>0</v>
      </c>
      <c r="G469" s="83">
        <v>0</v>
      </c>
      <c r="H469" s="25"/>
      <c r="I469" s="69">
        <v>0</v>
      </c>
      <c r="J469" s="69">
        <v>0</v>
      </c>
      <c r="K469" s="84">
        <f t="shared" si="202"/>
        <v>0</v>
      </c>
      <c r="L469" s="83">
        <v>0</v>
      </c>
      <c r="M469" s="83">
        <v>0</v>
      </c>
      <c r="N469" s="83">
        <v>0</v>
      </c>
      <c r="O469" s="25"/>
      <c r="P469" s="83">
        <v>0</v>
      </c>
      <c r="Q469" s="83">
        <v>0</v>
      </c>
      <c r="R469" s="84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83">
        <v>0</v>
      </c>
      <c r="G470" s="83">
        <v>0</v>
      </c>
      <c r="H470" s="25"/>
      <c r="I470" s="69">
        <v>0</v>
      </c>
      <c r="J470" s="69">
        <v>0</v>
      </c>
      <c r="K470" s="84">
        <f t="shared" si="202"/>
        <v>0</v>
      </c>
      <c r="L470" s="83">
        <v>0</v>
      </c>
      <c r="M470" s="83">
        <v>0</v>
      </c>
      <c r="N470" s="83">
        <v>0</v>
      </c>
      <c r="O470" s="25"/>
      <c r="P470" s="83">
        <v>0</v>
      </c>
      <c r="Q470" s="83">
        <v>0</v>
      </c>
      <c r="R470" s="84">
        <f t="shared" si="205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84">
        <v>0</v>
      </c>
      <c r="G471" s="26"/>
      <c r="H471" s="26"/>
      <c r="I471" s="84">
        <v>0</v>
      </c>
      <c r="J471" s="84">
        <v>0</v>
      </c>
      <c r="K471" s="84">
        <f t="shared" si="202"/>
        <v>0</v>
      </c>
      <c r="L471" s="81">
        <v>0</v>
      </c>
      <c r="M471" s="81">
        <v>0</v>
      </c>
      <c r="N471" s="26"/>
      <c r="O471" s="26"/>
      <c r="P471" s="81">
        <v>0</v>
      </c>
      <c r="Q471" s="81">
        <v>0</v>
      </c>
      <c r="R471" s="84">
        <f t="shared" si="205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10">SUM(D473:D474)</f>
        <v>0</v>
      </c>
      <c r="E472" s="528">
        <f t="shared" si="210"/>
        <v>0</v>
      </c>
      <c r="F472" s="82">
        <f>SUM(F473:F474)</f>
        <v>0</v>
      </c>
      <c r="G472" s="26"/>
      <c r="H472" s="26"/>
      <c r="I472" s="82">
        <f t="shared" ref="I472:J472" si="211">SUM(I473:I474)</f>
        <v>0</v>
      </c>
      <c r="J472" s="82">
        <f t="shared" si="211"/>
        <v>0</v>
      </c>
      <c r="K472" s="84">
        <f t="shared" si="202"/>
        <v>0</v>
      </c>
      <c r="L472" s="84">
        <f>SUM(L473:L474)</f>
        <v>0</v>
      </c>
      <c r="M472" s="84">
        <f>SUM(M473:M474)</f>
        <v>0</v>
      </c>
      <c r="N472" s="26"/>
      <c r="O472" s="26"/>
      <c r="P472" s="84">
        <f t="shared" ref="P472:Q472" si="212">SUM(P473:P474)</f>
        <v>1</v>
      </c>
      <c r="Q472" s="84">
        <f t="shared" si="212"/>
        <v>0</v>
      </c>
      <c r="R472" s="84">
        <f>SUM(L472-M472-N472-O472+P472-Q472)</f>
        <v>1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82">
        <v>0</v>
      </c>
      <c r="G473" s="26"/>
      <c r="H473" s="26"/>
      <c r="I473" s="82">
        <v>0</v>
      </c>
      <c r="J473" s="82">
        <v>0</v>
      </c>
      <c r="K473" s="84">
        <f t="shared" si="202"/>
        <v>0</v>
      </c>
      <c r="L473" s="81">
        <v>0</v>
      </c>
      <c r="M473" s="81">
        <v>0</v>
      </c>
      <c r="N473" s="26"/>
      <c r="O473" s="26"/>
      <c r="P473" s="81">
        <v>0</v>
      </c>
      <c r="Q473" s="81">
        <v>0</v>
      </c>
      <c r="R473" s="84">
        <f t="shared" ref="R473" si="213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82">
        <v>0</v>
      </c>
      <c r="G474" s="26"/>
      <c r="H474" s="26"/>
      <c r="I474" s="82">
        <v>0</v>
      </c>
      <c r="J474" s="82">
        <v>0</v>
      </c>
      <c r="K474" s="84">
        <f t="shared" si="202"/>
        <v>0</v>
      </c>
      <c r="L474" s="81">
        <v>0</v>
      </c>
      <c r="M474" s="81">
        <v>0</v>
      </c>
      <c r="N474" s="26"/>
      <c r="O474" s="26"/>
      <c r="P474" s="81">
        <v>1</v>
      </c>
      <c r="Q474" s="81">
        <v>0</v>
      </c>
      <c r="R474" s="84">
        <f>SUM(L474-M474-N474-O474+P474-Q474)</f>
        <v>1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84">
        <v>0</v>
      </c>
      <c r="G475" s="26"/>
      <c r="H475" s="26"/>
      <c r="I475" s="84">
        <v>0</v>
      </c>
      <c r="J475" s="84">
        <v>0</v>
      </c>
      <c r="K475" s="84">
        <f t="shared" si="202"/>
        <v>0</v>
      </c>
      <c r="L475" s="81">
        <v>0</v>
      </c>
      <c r="M475" s="81">
        <v>0</v>
      </c>
      <c r="N475" s="26"/>
      <c r="O475" s="26"/>
      <c r="P475" s="81">
        <v>0</v>
      </c>
      <c r="Q475" s="81">
        <v>0</v>
      </c>
      <c r="R475" s="84">
        <f t="shared" ref="R475:R481" si="214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84">
        <v>0</v>
      </c>
      <c r="G476" s="26"/>
      <c r="H476" s="26"/>
      <c r="I476" s="84">
        <v>0</v>
      </c>
      <c r="J476" s="84">
        <v>0</v>
      </c>
      <c r="K476" s="84">
        <f t="shared" si="202"/>
        <v>0</v>
      </c>
      <c r="L476" s="81">
        <v>0</v>
      </c>
      <c r="M476" s="81">
        <v>0</v>
      </c>
      <c r="N476" s="26"/>
      <c r="O476" s="26"/>
      <c r="P476" s="81">
        <v>0</v>
      </c>
      <c r="Q476" s="81">
        <v>0</v>
      </c>
      <c r="R476" s="84">
        <f t="shared" si="214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84">
        <v>0</v>
      </c>
      <c r="G477" s="26"/>
      <c r="H477" s="26"/>
      <c r="I477" s="84">
        <v>0</v>
      </c>
      <c r="J477" s="84">
        <v>0</v>
      </c>
      <c r="K477" s="84">
        <f t="shared" si="202"/>
        <v>0</v>
      </c>
      <c r="L477" s="81">
        <v>0</v>
      </c>
      <c r="M477" s="81">
        <v>0</v>
      </c>
      <c r="N477" s="26"/>
      <c r="O477" s="26"/>
      <c r="P477" s="81">
        <v>0</v>
      </c>
      <c r="Q477" s="81">
        <v>0</v>
      </c>
      <c r="R477" s="84">
        <f t="shared" si="214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84">
        <v>0</v>
      </c>
      <c r="G478" s="26"/>
      <c r="H478" s="26"/>
      <c r="I478" s="84">
        <v>0</v>
      </c>
      <c r="J478" s="84">
        <v>0</v>
      </c>
      <c r="K478" s="84">
        <f t="shared" si="202"/>
        <v>0</v>
      </c>
      <c r="L478" s="81">
        <v>0</v>
      </c>
      <c r="M478" s="81">
        <v>0</v>
      </c>
      <c r="N478" s="26"/>
      <c r="O478" s="26"/>
      <c r="P478" s="81">
        <v>0</v>
      </c>
      <c r="Q478" s="81">
        <v>0</v>
      </c>
      <c r="R478" s="84">
        <f t="shared" si="214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84">
        <v>0</v>
      </c>
      <c r="G479" s="26"/>
      <c r="H479" s="26"/>
      <c r="I479" s="70">
        <v>0</v>
      </c>
      <c r="J479" s="70">
        <v>0</v>
      </c>
      <c r="K479" s="84">
        <f t="shared" si="202"/>
        <v>0</v>
      </c>
      <c r="L479" s="81">
        <v>0</v>
      </c>
      <c r="M479" s="81">
        <v>0</v>
      </c>
      <c r="N479" s="26"/>
      <c r="O479" s="26"/>
      <c r="P479" s="81">
        <v>0</v>
      </c>
      <c r="Q479" s="81">
        <v>0</v>
      </c>
      <c r="R479" s="84">
        <f t="shared" si="214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84">
        <v>0</v>
      </c>
      <c r="G480" s="26"/>
      <c r="H480" s="26"/>
      <c r="I480" s="70">
        <v>0</v>
      </c>
      <c r="J480" s="70">
        <v>0</v>
      </c>
      <c r="K480" s="84">
        <f t="shared" si="202"/>
        <v>0</v>
      </c>
      <c r="L480" s="81">
        <v>0</v>
      </c>
      <c r="M480" s="81">
        <v>0</v>
      </c>
      <c r="N480" s="26"/>
      <c r="O480" s="26"/>
      <c r="P480" s="81">
        <v>0</v>
      </c>
      <c r="Q480" s="81">
        <v>0</v>
      </c>
      <c r="R480" s="84">
        <f t="shared" si="214"/>
        <v>0</v>
      </c>
      <c r="S480" s="541">
        <v>0</v>
      </c>
      <c r="T480" s="542"/>
      <c r="U480" s="543"/>
    </row>
    <row r="481" spans="1:21" ht="12.7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44">
        <v>0</v>
      </c>
      <c r="G481" s="43"/>
      <c r="H481" s="43"/>
      <c r="I481" s="71">
        <v>0</v>
      </c>
      <c r="J481" s="71">
        <v>0</v>
      </c>
      <c r="K481" s="44">
        <f t="shared" ref="K481" si="215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44">
        <f t="shared" si="214"/>
        <v>0</v>
      </c>
      <c r="S481" s="560"/>
      <c r="T481" s="561"/>
      <c r="U481" s="562"/>
    </row>
    <row r="482" spans="1:21" ht="11.25" customHeight="1" thickTop="1" x14ac:dyDescent="0.2">
      <c r="A482" s="5"/>
      <c r="B482" s="17" t="s">
        <v>39</v>
      </c>
    </row>
    <row r="483" spans="1:21" ht="12.7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5.95" customHeight="1" x14ac:dyDescent="0.2"/>
    <row r="489" spans="1:21" ht="15.95" customHeight="1" x14ac:dyDescent="0.2"/>
    <row r="490" spans="1:21" ht="15.9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5.9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5.95" customHeight="1" x14ac:dyDescent="0.2">
      <c r="A492" s="471" t="s">
        <v>46</v>
      </c>
      <c r="B492" s="471"/>
    </row>
    <row r="493" spans="1:21" ht="15.95" customHeight="1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ht="15.95" customHeight="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74"/>
    </row>
    <row r="495" spans="1:21" ht="15.9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Januari</v>
      </c>
      <c r="S495" s="482"/>
      <c r="T495" s="4">
        <f>+T87:U87</f>
        <v>0</v>
      </c>
      <c r="U495" s="4">
        <f>+U47</f>
        <v>1</v>
      </c>
    </row>
    <row r="496" spans="1:21" ht="15.9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5.95" customHeight="1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5.95" customHeight="1" x14ac:dyDescent="0.2">
      <c r="A498" s="536"/>
      <c r="B498" s="473"/>
      <c r="C498" s="517" t="s">
        <v>27</v>
      </c>
      <c r="D498" s="518"/>
      <c r="E498" s="519"/>
      <c r="F498" s="78"/>
      <c r="G498" s="78" t="s">
        <v>30</v>
      </c>
      <c r="H498" s="78" t="s">
        <v>32</v>
      </c>
      <c r="I498" s="78"/>
      <c r="J498" s="78"/>
      <c r="K498" s="35" t="s">
        <v>43</v>
      </c>
      <c r="L498" s="79" t="s">
        <v>27</v>
      </c>
      <c r="M498" s="78"/>
      <c r="N498" s="78" t="s">
        <v>30</v>
      </c>
      <c r="O498" s="78" t="s">
        <v>32</v>
      </c>
      <c r="P498" s="78"/>
      <c r="Q498" s="78"/>
      <c r="R498" s="78" t="s">
        <v>64</v>
      </c>
      <c r="S498" s="492" t="s">
        <v>68</v>
      </c>
      <c r="T498" s="493"/>
      <c r="U498" s="587"/>
    </row>
    <row r="499" spans="1:21" ht="13.5" customHeight="1" x14ac:dyDescent="0.2">
      <c r="A499" s="536"/>
      <c r="B499" s="473"/>
      <c r="C499" s="492" t="s">
        <v>28</v>
      </c>
      <c r="D499" s="493"/>
      <c r="E499" s="494"/>
      <c r="F499" s="76" t="s">
        <v>29</v>
      </c>
      <c r="G499" s="76" t="s">
        <v>31</v>
      </c>
      <c r="H499" s="76" t="s">
        <v>33</v>
      </c>
      <c r="I499" s="76" t="s">
        <v>37</v>
      </c>
      <c r="J499" s="76" t="s">
        <v>36</v>
      </c>
      <c r="K499" s="36" t="s">
        <v>28</v>
      </c>
      <c r="L499" s="75" t="s">
        <v>28</v>
      </c>
      <c r="M499" s="76" t="s">
        <v>35</v>
      </c>
      <c r="N499" s="76" t="s">
        <v>31</v>
      </c>
      <c r="O499" s="76" t="s">
        <v>33</v>
      </c>
      <c r="P499" s="76" t="s">
        <v>37</v>
      </c>
      <c r="Q499" s="76" t="s">
        <v>36</v>
      </c>
      <c r="R499" s="76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72"/>
      <c r="G500" s="72"/>
      <c r="H500" s="72" t="s">
        <v>34</v>
      </c>
      <c r="I500" s="72"/>
      <c r="J500" s="72"/>
      <c r="K500" s="37" t="s">
        <v>9</v>
      </c>
      <c r="L500" s="73" t="s">
        <v>8</v>
      </c>
      <c r="M500" s="72"/>
      <c r="N500" s="72"/>
      <c r="O500" s="72" t="s">
        <v>34</v>
      </c>
      <c r="P500" s="72"/>
      <c r="Q500" s="72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76"/>
      <c r="G501" s="76"/>
      <c r="H501" s="76"/>
      <c r="I501" s="76"/>
      <c r="J501" s="76"/>
      <c r="K501" s="36" t="s">
        <v>62</v>
      </c>
      <c r="L501" s="75"/>
      <c r="M501" s="76"/>
      <c r="N501" s="76"/>
      <c r="O501" s="76"/>
      <c r="P501" s="76"/>
      <c r="Q501" s="76"/>
      <c r="R501" s="76"/>
      <c r="S501" s="498"/>
      <c r="T501" s="499"/>
      <c r="U501" s="599"/>
    </row>
    <row r="502" spans="1:21" s="8" customFormat="1" ht="12.75" customHeight="1" x14ac:dyDescent="0.2">
      <c r="A502" s="28" t="s">
        <v>10</v>
      </c>
      <c r="B502" s="77" t="s">
        <v>11</v>
      </c>
      <c r="C502" s="501" t="s">
        <v>12</v>
      </c>
      <c r="D502" s="502"/>
      <c r="E502" s="503"/>
      <c r="F502" s="77" t="s">
        <v>13</v>
      </c>
      <c r="G502" s="77" t="s">
        <v>14</v>
      </c>
      <c r="H502" s="77" t="s">
        <v>15</v>
      </c>
      <c r="I502" s="77" t="s">
        <v>16</v>
      </c>
      <c r="J502" s="77" t="s">
        <v>17</v>
      </c>
      <c r="K502" s="39" t="s">
        <v>18</v>
      </c>
      <c r="L502" s="80" t="s">
        <v>19</v>
      </c>
      <c r="M502" s="77" t="s">
        <v>20</v>
      </c>
      <c r="N502" s="77" t="s">
        <v>21</v>
      </c>
      <c r="O502" s="77" t="s">
        <v>41</v>
      </c>
      <c r="P502" s="77" t="s">
        <v>42</v>
      </c>
      <c r="Q502" s="77" t="s">
        <v>44</v>
      </c>
      <c r="R502" s="77" t="s">
        <v>70</v>
      </c>
      <c r="S502" s="501" t="s">
        <v>71</v>
      </c>
      <c r="T502" s="502"/>
      <c r="U502" s="600"/>
    </row>
    <row r="503" spans="1:21" s="16" customFormat="1" ht="12.75" customHeight="1" x14ac:dyDescent="0.2">
      <c r="A503" s="18">
        <v>1</v>
      </c>
      <c r="B503" s="19" t="s">
        <v>22</v>
      </c>
      <c r="C503" s="588">
        <f>SUM(C15,C55,C95,C135,C175,C215,C255,C295,C336,C378,C418,C462)</f>
        <v>30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I503" si="216">SUM(H15,H55,H95,H135,H175,H215,H255,H295,H336,H378,H418,H462)</f>
        <v>0</v>
      </c>
      <c r="I503" s="95">
        <f t="shared" si="216"/>
        <v>0</v>
      </c>
      <c r="J503" s="95">
        <f t="shared" ref="J503:K503" si="217">SUM(J15,J55,J95,J135,J175,J215,J255,J295,J336,J378,J418,J462)</f>
        <v>0</v>
      </c>
      <c r="K503" s="95">
        <f t="shared" si="217"/>
        <v>30</v>
      </c>
      <c r="L503" s="59">
        <f t="shared" ref="L503:O504" si="218">SUM(L15,L55,L95,L135,L175,L215,L255,L295,L336,L378,L418,L462)</f>
        <v>634</v>
      </c>
      <c r="M503" s="59">
        <f t="shared" si="218"/>
        <v>239</v>
      </c>
      <c r="N503" s="59">
        <f t="shared" si="218"/>
        <v>15</v>
      </c>
      <c r="O503" s="59">
        <f t="shared" si="218"/>
        <v>0</v>
      </c>
      <c r="P503" s="59">
        <f t="shared" ref="P503:R503" si="219">SUM(P15,P55,P95,P135,P175,P215,P255,P295,P336,P378,P418,P462)</f>
        <v>0</v>
      </c>
      <c r="Q503" s="59">
        <f t="shared" si="219"/>
        <v>0</v>
      </c>
      <c r="R503" s="59">
        <f t="shared" si="219"/>
        <v>380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20">SUM(C16,C56,C96,C136,C176,C216,C256,C296,C337,C379,C419,C463)</f>
        <v>30</v>
      </c>
      <c r="D504" s="592">
        <f t="shared" ref="D504:E504" si="221">SUM(D96,D16,D337,D216,D136,D379,D256,D296,D176,D463,D419,D56)</f>
        <v>0</v>
      </c>
      <c r="E504" s="592">
        <f t="shared" si="221"/>
        <v>0</v>
      </c>
      <c r="F504" s="96">
        <f t="shared" ref="F504:G522" si="222">SUM(F16,F56,F96,F136,F176,F216,F256,F296,F337,F379,F419,F463)</f>
        <v>0</v>
      </c>
      <c r="G504" s="96">
        <f t="shared" si="222"/>
        <v>0</v>
      </c>
      <c r="H504" s="96">
        <f t="shared" ref="H504:I504" si="223">SUM(H16,H56,H96,H136,H176,H216,H256,H296,H337,H379,H419,H463)</f>
        <v>0</v>
      </c>
      <c r="I504" s="96">
        <f t="shared" si="223"/>
        <v>0</v>
      </c>
      <c r="J504" s="96">
        <f t="shared" ref="J504:K504" si="224">SUM(J16,J56,J96,J136,J176,J216,J256,J296,J337,J379,J419,J463)</f>
        <v>0</v>
      </c>
      <c r="K504" s="96">
        <f t="shared" si="224"/>
        <v>30</v>
      </c>
      <c r="L504" s="46">
        <f t="shared" si="218"/>
        <v>591</v>
      </c>
      <c r="M504" s="46">
        <f t="shared" si="218"/>
        <v>199</v>
      </c>
      <c r="N504" s="46">
        <f t="shared" si="218"/>
        <v>14</v>
      </c>
      <c r="O504" s="46">
        <f t="shared" si="218"/>
        <v>0</v>
      </c>
      <c r="P504" s="46">
        <f t="shared" ref="P504:R504" si="225">SUM(P16,P56,P96,P136,P176,P216,P256,P296,P337,P379,P419,P463)</f>
        <v>0</v>
      </c>
      <c r="Q504" s="46">
        <f t="shared" si="225"/>
        <v>0</v>
      </c>
      <c r="R504" s="46">
        <f t="shared" si="225"/>
        <v>378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20"/>
        <v>30</v>
      </c>
      <c r="D505" s="592">
        <f t="shared" ref="D505:E505" si="226">SUM(D97,D17,D338,D217,D137,D380,D257,D297,D177,D464,D420,D57)</f>
        <v>0</v>
      </c>
      <c r="E505" s="592">
        <f t="shared" si="226"/>
        <v>0</v>
      </c>
      <c r="F505" s="96">
        <f t="shared" si="222"/>
        <v>0</v>
      </c>
      <c r="G505" s="96">
        <f t="shared" si="222"/>
        <v>0</v>
      </c>
      <c r="H505" s="96">
        <f t="shared" ref="H505:I505" si="227">SUM(H17,H57,H97,H137,H177,H217,H257,H297,H338,H380,H420,H464)</f>
        <v>0</v>
      </c>
      <c r="I505" s="96">
        <f t="shared" si="227"/>
        <v>0</v>
      </c>
      <c r="J505" s="96">
        <f t="shared" ref="J505:K505" si="228">SUM(J17,J57,J97,J137,J177,J217,J257,J297,J338,J380,J420,J464)</f>
        <v>0</v>
      </c>
      <c r="K505" s="96">
        <f t="shared" si="228"/>
        <v>30</v>
      </c>
      <c r="L505" s="46">
        <f t="shared" ref="L505:M522" si="229">SUM(L17,L57,L97,L137,L177,L217,L257,L297,L338,L380,L420,L464)</f>
        <v>588</v>
      </c>
      <c r="M505" s="46">
        <f t="shared" si="229"/>
        <v>198</v>
      </c>
      <c r="N505" s="46">
        <f t="shared" ref="N505:O505" si="230">SUM(N17,N57,N97,N137,N177,N217,N257,N297,N338,N380,N420,N464)</f>
        <v>14</v>
      </c>
      <c r="O505" s="46">
        <f t="shared" si="230"/>
        <v>0</v>
      </c>
      <c r="P505" s="46">
        <f t="shared" ref="P505:R505" si="231">SUM(P17,P57,P97,P137,P177,P217,P257,P297,P338,P380,P420,P464)</f>
        <v>0</v>
      </c>
      <c r="Q505" s="46">
        <f t="shared" si="231"/>
        <v>0</v>
      </c>
      <c r="R505" s="46">
        <f t="shared" si="231"/>
        <v>376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20"/>
        <v>0</v>
      </c>
      <c r="D506" s="592">
        <f t="shared" ref="D506:E506" si="232">SUM(D98,D18,D339,D218,D138,D381,D258,D298,D178,D465,D421,D58)</f>
        <v>0</v>
      </c>
      <c r="E506" s="592">
        <f t="shared" si="232"/>
        <v>0</v>
      </c>
      <c r="F506" s="96">
        <f t="shared" si="222"/>
        <v>0</v>
      </c>
      <c r="G506" s="96">
        <f t="shared" si="222"/>
        <v>0</v>
      </c>
      <c r="H506" s="96">
        <f t="shared" ref="H506:I506" si="233">SUM(H18,H58,H98,H138,H178,H218,H258,H298,H339,H381,H421,H465)</f>
        <v>0</v>
      </c>
      <c r="I506" s="96">
        <f t="shared" si="233"/>
        <v>0</v>
      </c>
      <c r="J506" s="96">
        <f t="shared" ref="J506:K506" si="234">SUM(J18,J58,J98,J138,J178,J218,J258,J298,J339,J381,J421,J465)</f>
        <v>0</v>
      </c>
      <c r="K506" s="96">
        <f t="shared" si="234"/>
        <v>0</v>
      </c>
      <c r="L506" s="46">
        <f t="shared" si="229"/>
        <v>3</v>
      </c>
      <c r="M506" s="46">
        <f t="shared" si="229"/>
        <v>1</v>
      </c>
      <c r="N506" s="46">
        <f t="shared" ref="N506:O506" si="235">SUM(N18,N58,N98,N138,N178,N218,N258,N298,N339,N381,N421,N465)</f>
        <v>0</v>
      </c>
      <c r="O506" s="46">
        <f t="shared" si="235"/>
        <v>0</v>
      </c>
      <c r="P506" s="46">
        <f t="shared" ref="P506:R506" si="236">SUM(P18,P58,P98,P138,P178,P218,P258,P298,P339,P381,P421,P465)</f>
        <v>0</v>
      </c>
      <c r="Q506" s="46">
        <f t="shared" si="236"/>
        <v>0</v>
      </c>
      <c r="R506" s="46">
        <f t="shared" si="236"/>
        <v>2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20"/>
        <v>0</v>
      </c>
      <c r="D507" s="592">
        <f t="shared" ref="D507:E507" si="237">SUM(D99,D19,D340,D219,D139,D382,D259,D299,D179,D466,D422,D59)</f>
        <v>0</v>
      </c>
      <c r="E507" s="592">
        <f t="shared" si="237"/>
        <v>0</v>
      </c>
      <c r="F507" s="96">
        <f t="shared" si="222"/>
        <v>0</v>
      </c>
      <c r="G507" s="96">
        <f t="shared" si="222"/>
        <v>0</v>
      </c>
      <c r="H507" s="96">
        <f t="shared" ref="H507:I507" si="238">SUM(H19,H59,H99,H139,H179,H219,H259,H299,H340,H382,H422,H466)</f>
        <v>0</v>
      </c>
      <c r="I507" s="96">
        <f t="shared" si="238"/>
        <v>0</v>
      </c>
      <c r="J507" s="96">
        <f t="shared" ref="J507:K507" si="239">SUM(J19,J59,J99,J139,J179,J219,J259,J299,J340,J382,J422,J466)</f>
        <v>0</v>
      </c>
      <c r="K507" s="96">
        <f t="shared" si="239"/>
        <v>0</v>
      </c>
      <c r="L507" s="46">
        <f t="shared" si="229"/>
        <v>39</v>
      </c>
      <c r="M507" s="46">
        <f t="shared" si="229"/>
        <v>39</v>
      </c>
      <c r="N507" s="46">
        <f t="shared" ref="N507:O507" si="240">SUM(N19,N59,N99,N139,N179,N219,N259,N299,N340,N382,N422,N466)</f>
        <v>0</v>
      </c>
      <c r="O507" s="46">
        <f t="shared" si="240"/>
        <v>0</v>
      </c>
      <c r="P507" s="46">
        <f t="shared" ref="P507:R507" si="241">SUM(P19,P59,P99,P139,P179,P219,P259,P299,P340,P382,P422,P466)</f>
        <v>0</v>
      </c>
      <c r="Q507" s="46">
        <f t="shared" si="241"/>
        <v>0</v>
      </c>
      <c r="R507" s="46">
        <f t="shared" si="241"/>
        <v>0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20"/>
        <v>0</v>
      </c>
      <c r="D508" s="592">
        <f t="shared" ref="D508:E508" si="242">SUM(D100,D20,D341,D220,D140,D383,D260,D300,D180,D467,D423,D60)</f>
        <v>0</v>
      </c>
      <c r="E508" s="592">
        <f t="shared" si="242"/>
        <v>0</v>
      </c>
      <c r="F508" s="96">
        <f t="shared" si="222"/>
        <v>0</v>
      </c>
      <c r="G508" s="96">
        <f t="shared" si="222"/>
        <v>0</v>
      </c>
      <c r="H508" s="96">
        <f t="shared" ref="H508:I508" si="243">SUM(H20,H60,H100,H140,H180,H220,H260,H300,H341,H383,H423,H467)</f>
        <v>0</v>
      </c>
      <c r="I508" s="96">
        <f t="shared" si="243"/>
        <v>0</v>
      </c>
      <c r="J508" s="96">
        <f t="shared" ref="J508:K508" si="244">SUM(J20,J60,J100,J140,J180,J220,J260,J300,J341,J383,J423,J467)</f>
        <v>0</v>
      </c>
      <c r="K508" s="96">
        <f t="shared" si="244"/>
        <v>0</v>
      </c>
      <c r="L508" s="46">
        <f t="shared" si="229"/>
        <v>4</v>
      </c>
      <c r="M508" s="46">
        <f t="shared" si="229"/>
        <v>1</v>
      </c>
      <c r="N508" s="46">
        <f t="shared" ref="N508:O508" si="245">SUM(N20,N60,N100,N140,N180,N220,N260,N300,N341,N383,N423,N467)</f>
        <v>1</v>
      </c>
      <c r="O508" s="46">
        <f t="shared" si="245"/>
        <v>0</v>
      </c>
      <c r="P508" s="46">
        <f t="shared" ref="P508:R508" si="246">SUM(P20,P60,P100,P140,P180,P220,P260,P300,P341,P383,P423,P467)</f>
        <v>0</v>
      </c>
      <c r="Q508" s="46">
        <f t="shared" si="246"/>
        <v>0</v>
      </c>
      <c r="R508" s="46">
        <f t="shared" si="246"/>
        <v>2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20"/>
        <v>62</v>
      </c>
      <c r="D509" s="592">
        <f t="shared" ref="D509:E509" si="247">SUM(D101,D21,D342,D221,D141,D384,D261,D301,D181,D468,D424,D61)</f>
        <v>7238</v>
      </c>
      <c r="E509" s="592">
        <f t="shared" si="247"/>
        <v>7238</v>
      </c>
      <c r="F509" s="96">
        <f t="shared" si="222"/>
        <v>22</v>
      </c>
      <c r="G509" s="96">
        <f t="shared" si="222"/>
        <v>0</v>
      </c>
      <c r="H509" s="26"/>
      <c r="I509" s="96">
        <f t="shared" ref="I509:J509" si="248">SUM(I21,I61,I101,I141,I181,I221,I261,I301,I342,I384,I424,I468)</f>
        <v>0</v>
      </c>
      <c r="J509" s="96">
        <f t="shared" si="248"/>
        <v>0</v>
      </c>
      <c r="K509" s="96">
        <f t="shared" ref="K509" si="249">SUM(K21,K61,K101,K141,K181,K221,K261,K301,K342,K384,K424,K468)</f>
        <v>40</v>
      </c>
      <c r="L509" s="46">
        <f t="shared" si="229"/>
        <v>768</v>
      </c>
      <c r="M509" s="46">
        <f t="shared" si="229"/>
        <v>329</v>
      </c>
      <c r="N509" s="46">
        <f t="shared" ref="N509" si="250">SUM(N21,N61,N101,N141,N181,N221,N261,N301,N342,N384,N424,N468)</f>
        <v>81</v>
      </c>
      <c r="O509" s="48"/>
      <c r="P509" s="46">
        <f t="shared" ref="P509:R509" si="251">SUM(P21,P61,P101,P141,P181,P221,P261,P301,P342,P384,P424,P468)</f>
        <v>0</v>
      </c>
      <c r="Q509" s="46">
        <f t="shared" si="251"/>
        <v>47</v>
      </c>
      <c r="R509" s="46">
        <f t="shared" si="251"/>
        <v>311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20"/>
        <v>42</v>
      </c>
      <c r="D510" s="592">
        <f t="shared" ref="D510:E510" si="252">SUM(D102,D22,D343,D222,D142,D385,D262,D302,D182,D469,D425,D62)</f>
        <v>7238</v>
      </c>
      <c r="E510" s="592">
        <f t="shared" si="252"/>
        <v>7238</v>
      </c>
      <c r="F510" s="96">
        <f t="shared" si="222"/>
        <v>12</v>
      </c>
      <c r="G510" s="96">
        <f t="shared" si="222"/>
        <v>0</v>
      </c>
      <c r="H510" s="25"/>
      <c r="I510" s="96">
        <f t="shared" ref="I510:J510" si="253">SUM(I22,I62,I102,I142,I182,I222,I262,I302,I343,I385,I425,I469)</f>
        <v>0</v>
      </c>
      <c r="J510" s="96">
        <f t="shared" si="253"/>
        <v>0</v>
      </c>
      <c r="K510" s="96">
        <f t="shared" ref="K510" si="254">SUM(K22,K62,K102,K142,K182,K222,K262,K302,K343,K385,K425,K469)</f>
        <v>30</v>
      </c>
      <c r="L510" s="46">
        <f t="shared" si="229"/>
        <v>734</v>
      </c>
      <c r="M510" s="46">
        <f t="shared" si="229"/>
        <v>298</v>
      </c>
      <c r="N510" s="46">
        <f t="shared" ref="N510" si="255">SUM(N22,N62,N102,N142,N182,N222,N262,N302,N343,N385,N425,N469)</f>
        <v>81</v>
      </c>
      <c r="O510" s="55"/>
      <c r="P510" s="46">
        <f t="shared" ref="P510:R510" si="256">SUM(P22,P62,P102,P142,P182,P222,P262,P302,P343,P385,P425,P469)</f>
        <v>0</v>
      </c>
      <c r="Q510" s="46">
        <f t="shared" si="256"/>
        <v>44</v>
      </c>
      <c r="R510" s="46">
        <f t="shared" si="256"/>
        <v>311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20"/>
        <v>20</v>
      </c>
      <c r="D511" s="592">
        <f t="shared" ref="D511:E511" si="257">SUM(D103,D23,D344,D223,D143,D386,D263,D303,D183,D470,D426,D63)</f>
        <v>0</v>
      </c>
      <c r="E511" s="592">
        <f t="shared" si="257"/>
        <v>0</v>
      </c>
      <c r="F511" s="96">
        <f t="shared" si="222"/>
        <v>10</v>
      </c>
      <c r="G511" s="96">
        <f t="shared" si="222"/>
        <v>0</v>
      </c>
      <c r="H511" s="25"/>
      <c r="I511" s="96">
        <f t="shared" ref="I511:J511" si="258">SUM(I23,I63,I103,I143,I183,I223,I263,I303,I344,I386,I426,I470)</f>
        <v>0</v>
      </c>
      <c r="J511" s="96">
        <f t="shared" si="258"/>
        <v>0</v>
      </c>
      <c r="K511" s="96">
        <f t="shared" ref="K511" si="259">SUM(K23,K63,K103,K143,K183,K223,K263,K303,K344,K386,K426,K470)</f>
        <v>10</v>
      </c>
      <c r="L511" s="46">
        <f t="shared" si="229"/>
        <v>34</v>
      </c>
      <c r="M511" s="46">
        <f t="shared" si="229"/>
        <v>31</v>
      </c>
      <c r="N511" s="46">
        <f t="shared" ref="N511" si="260">SUM(N23,N63,N103,N143,N183,N223,N263,N303,N344,N386,N426,N470)</f>
        <v>0</v>
      </c>
      <c r="O511" s="55"/>
      <c r="P511" s="46">
        <f t="shared" ref="P511:R511" si="261">SUM(P23,P63,P103,P143,P183,P223,P263,P303,P344,P386,P426,P470)</f>
        <v>0</v>
      </c>
      <c r="Q511" s="46">
        <f t="shared" si="261"/>
        <v>3</v>
      </c>
      <c r="R511" s="46">
        <f t="shared" si="261"/>
        <v>0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20"/>
        <v>0</v>
      </c>
      <c r="D512" s="592">
        <f t="shared" ref="D512:E512" si="262">SUM(D104,D24,D345,D224,D144,D387,D264,D304,D184,D471,D427,D64)</f>
        <v>0</v>
      </c>
      <c r="E512" s="592">
        <f t="shared" si="262"/>
        <v>0</v>
      </c>
      <c r="F512" s="96">
        <f t="shared" si="222"/>
        <v>0</v>
      </c>
      <c r="G512" s="26"/>
      <c r="H512" s="26"/>
      <c r="I512" s="96">
        <f t="shared" ref="I512:J512" si="263">SUM(I24,I64,I104,I144,I184,I224,I264,I304,I345,I387,I427,I471)</f>
        <v>0</v>
      </c>
      <c r="J512" s="96">
        <f t="shared" si="263"/>
        <v>0</v>
      </c>
      <c r="K512" s="96">
        <f t="shared" ref="K512" si="264">SUM(K24,K64,K104,K144,K184,K224,K264,K304,K345,K387,K427,K471)</f>
        <v>0</v>
      </c>
      <c r="L512" s="46">
        <f t="shared" si="229"/>
        <v>17</v>
      </c>
      <c r="M512" s="46">
        <f t="shared" si="229"/>
        <v>5</v>
      </c>
      <c r="N512" s="48"/>
      <c r="O512" s="48"/>
      <c r="P512" s="46">
        <f t="shared" ref="P512:R512" si="265">SUM(P24,P64,P104,P144,P184,P224,P264,P304,P345,P387,P427,P471)</f>
        <v>9</v>
      </c>
      <c r="Q512" s="46">
        <f t="shared" si="265"/>
        <v>0</v>
      </c>
      <c r="R512" s="46">
        <f t="shared" si="265"/>
        <v>21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20"/>
        <v>0</v>
      </c>
      <c r="D513" s="592">
        <f t="shared" ref="D513:E513" si="266">SUM(D105,D25,D346,D225,D145,D388,D265,D305,D185,D472,D428,D65)</f>
        <v>0</v>
      </c>
      <c r="E513" s="592">
        <f t="shared" si="266"/>
        <v>0</v>
      </c>
      <c r="F513" s="96">
        <f t="shared" si="222"/>
        <v>0</v>
      </c>
      <c r="G513" s="26"/>
      <c r="H513" s="26"/>
      <c r="I513" s="96">
        <f t="shared" ref="I513:J513" si="267">SUM(I25,I65,I105,I145,I185,I225,I265,I305,I346,I388,I428,I472)</f>
        <v>0</v>
      </c>
      <c r="J513" s="96">
        <f t="shared" si="267"/>
        <v>0</v>
      </c>
      <c r="K513" s="96">
        <f t="shared" ref="K513" si="268">SUM(K25,K65,K105,K145,K185,K225,K265,K305,K346,K388,K428,K472)</f>
        <v>0</v>
      </c>
      <c r="L513" s="46">
        <f t="shared" si="229"/>
        <v>95.3</v>
      </c>
      <c r="M513" s="46">
        <f t="shared" si="229"/>
        <v>17.5</v>
      </c>
      <c r="N513" s="48"/>
      <c r="O513" s="48"/>
      <c r="P513" s="46">
        <f t="shared" ref="P513:R513" si="269">SUM(P25,P65,P105,P145,P185,P225,P265,P305,P346,P388,P428,P472)</f>
        <v>16</v>
      </c>
      <c r="Q513" s="46">
        <f t="shared" si="269"/>
        <v>0</v>
      </c>
      <c r="R513" s="46">
        <f t="shared" si="269"/>
        <v>93.8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20"/>
        <v>0</v>
      </c>
      <c r="D514" s="592">
        <f t="shared" ref="D514:E514" si="270">SUM(D106,D26,D347,D226,D146,D389,D266,D306,D186,D473,D429,D66)</f>
        <v>0</v>
      </c>
      <c r="E514" s="592">
        <f t="shared" si="270"/>
        <v>0</v>
      </c>
      <c r="F514" s="96">
        <f t="shared" si="222"/>
        <v>0</v>
      </c>
      <c r="G514" s="26"/>
      <c r="H514" s="26"/>
      <c r="I514" s="96">
        <f t="shared" ref="I514:J514" si="271">SUM(I26,I66,I106,I146,I186,I226,I266,I306,I347,I389,I429,I473)</f>
        <v>0</v>
      </c>
      <c r="J514" s="96">
        <f t="shared" si="271"/>
        <v>0</v>
      </c>
      <c r="K514" s="96">
        <f t="shared" ref="K514" si="272">SUM(K26,K66,K106,K146,K186,K226,K266,K306,K347,K389,K429,K473)</f>
        <v>0</v>
      </c>
      <c r="L514" s="46">
        <f t="shared" si="229"/>
        <v>0</v>
      </c>
      <c r="M514" s="46">
        <f t="shared" si="229"/>
        <v>0</v>
      </c>
      <c r="N514" s="48"/>
      <c r="O514" s="48"/>
      <c r="P514" s="46">
        <f t="shared" ref="P514:R514" si="273">SUM(P26,P66,P106,P146,P186,P226,P266,P306,P347,P389,P429,P473)</f>
        <v>0</v>
      </c>
      <c r="Q514" s="46">
        <f t="shared" si="273"/>
        <v>0</v>
      </c>
      <c r="R514" s="46">
        <f t="shared" si="273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20"/>
        <v>0</v>
      </c>
      <c r="D515" s="592">
        <f t="shared" ref="D515:E515" si="274">SUM(D107,D27,D348,D227,D147,D390,D267,D307,D187,D474,D430,D67)</f>
        <v>0</v>
      </c>
      <c r="E515" s="592">
        <f t="shared" si="274"/>
        <v>0</v>
      </c>
      <c r="F515" s="96">
        <f t="shared" si="222"/>
        <v>0</v>
      </c>
      <c r="G515" s="26"/>
      <c r="H515" s="26"/>
      <c r="I515" s="96">
        <f t="shared" ref="I515:J515" si="275">SUM(I27,I67,I107,I147,I187,I227,I267,I307,I348,I390,I430,I474)</f>
        <v>0</v>
      </c>
      <c r="J515" s="96">
        <f t="shared" si="275"/>
        <v>0</v>
      </c>
      <c r="K515" s="96">
        <f t="shared" ref="K515" si="276">SUM(K27,K67,K107,K147,K187,K227,K267,K307,K348,K390,K430,K474)</f>
        <v>0</v>
      </c>
      <c r="L515" s="46">
        <f t="shared" si="229"/>
        <v>95.3</v>
      </c>
      <c r="M515" s="46">
        <f t="shared" si="229"/>
        <v>17.5</v>
      </c>
      <c r="N515" s="48"/>
      <c r="O515" s="48"/>
      <c r="P515" s="46">
        <f t="shared" ref="P515:R515" si="277">SUM(P27,P67,P107,P147,P187,P227,P267,P307,P348,P390,P430,P474)</f>
        <v>16</v>
      </c>
      <c r="Q515" s="46">
        <f t="shared" si="277"/>
        <v>0</v>
      </c>
      <c r="R515" s="46">
        <f t="shared" si="277"/>
        <v>93.8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20"/>
        <v>0</v>
      </c>
      <c r="D516" s="592">
        <f t="shared" ref="D516:E516" si="278">SUM(D108,D28,D349,D228,D148,D391,D268,D308,D188,D475,D431,D68)</f>
        <v>0</v>
      </c>
      <c r="E516" s="592">
        <f t="shared" si="278"/>
        <v>0</v>
      </c>
      <c r="F516" s="96">
        <f t="shared" si="222"/>
        <v>0</v>
      </c>
      <c r="G516" s="26"/>
      <c r="H516" s="26"/>
      <c r="I516" s="96">
        <f t="shared" ref="I516:J516" si="279">SUM(I28,I68,I108,I148,I188,I228,I268,I308,I349,I391,I431,I475)</f>
        <v>0</v>
      </c>
      <c r="J516" s="96">
        <f t="shared" si="279"/>
        <v>0</v>
      </c>
      <c r="K516" s="96">
        <f t="shared" ref="K516" si="280">SUM(K28,K68,K108,K148,K188,K228,K268,K308,K349,K391,K431,K475)</f>
        <v>0</v>
      </c>
      <c r="L516" s="46">
        <f t="shared" si="229"/>
        <v>12</v>
      </c>
      <c r="M516" s="46">
        <f t="shared" si="229"/>
        <v>3</v>
      </c>
      <c r="N516" s="48"/>
      <c r="O516" s="48"/>
      <c r="P516" s="46">
        <f t="shared" ref="P516:R516" si="281">SUM(P28,P68,P108,P148,P188,P228,P268,P308,P349,P391,P431,P475)</f>
        <v>3</v>
      </c>
      <c r="Q516" s="46">
        <f t="shared" si="281"/>
        <v>0</v>
      </c>
      <c r="R516" s="46">
        <f t="shared" si="281"/>
        <v>12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20"/>
        <v>0</v>
      </c>
      <c r="D517" s="592">
        <f t="shared" ref="D517:E517" si="282">SUM(D109,D29,D350,D229,D149,D392,D269,D309,D189,D476,D432,D69)</f>
        <v>0</v>
      </c>
      <c r="E517" s="592">
        <f t="shared" si="282"/>
        <v>0</v>
      </c>
      <c r="F517" s="96">
        <f t="shared" si="222"/>
        <v>0</v>
      </c>
      <c r="G517" s="26"/>
      <c r="H517" s="26"/>
      <c r="I517" s="96">
        <f t="shared" ref="I517:J517" si="283">SUM(I29,I69,I109,I149,I189,I229,I269,I309,I350,I392,I432,I476)</f>
        <v>0</v>
      </c>
      <c r="J517" s="96">
        <f t="shared" si="283"/>
        <v>0</v>
      </c>
      <c r="K517" s="96">
        <f t="shared" ref="K517" si="284">SUM(K29,K69,K109,K149,K189,K229,K269,K309,K350,K392,K432,K476)</f>
        <v>0</v>
      </c>
      <c r="L517" s="46">
        <f t="shared" si="229"/>
        <v>6</v>
      </c>
      <c r="M517" s="46">
        <f t="shared" si="229"/>
        <v>2</v>
      </c>
      <c r="N517" s="48"/>
      <c r="O517" s="48"/>
      <c r="P517" s="46">
        <f t="shared" ref="P517:S517" si="285">SUM(P29,P69,P109,P149,P189,P229,P269,P309,P350,P392,P432,P476)</f>
        <v>2</v>
      </c>
      <c r="Q517" s="46">
        <f t="shared" si="285"/>
        <v>0</v>
      </c>
      <c r="R517" s="46">
        <f t="shared" si="285"/>
        <v>6</v>
      </c>
      <c r="S517" s="604">
        <f t="shared" si="285"/>
        <v>0.8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20"/>
        <v>0</v>
      </c>
      <c r="D518" s="592">
        <f t="shared" ref="D518:E518" si="286">SUM(D110,D30,D351,D230,D150,D393,D270,D310,D190,D477,D433,D70)</f>
        <v>0</v>
      </c>
      <c r="E518" s="592">
        <f t="shared" si="286"/>
        <v>0</v>
      </c>
      <c r="F518" s="96">
        <f t="shared" si="222"/>
        <v>0</v>
      </c>
      <c r="G518" s="26"/>
      <c r="H518" s="26"/>
      <c r="I518" s="96">
        <f t="shared" ref="I518:J518" si="287">SUM(I30,I70,I110,I150,I190,I230,I270,I310,I351,I393,I433,I477)</f>
        <v>0</v>
      </c>
      <c r="J518" s="96">
        <f t="shared" si="287"/>
        <v>0</v>
      </c>
      <c r="K518" s="96">
        <f t="shared" ref="K518" si="288">SUM(K30,K70,K110,K150,K190,K230,K270,K310,K351,K393,K433,K477)</f>
        <v>0</v>
      </c>
      <c r="L518" s="46">
        <f t="shared" si="229"/>
        <v>0</v>
      </c>
      <c r="M518" s="46">
        <f t="shared" si="229"/>
        <v>0</v>
      </c>
      <c r="N518" s="48"/>
      <c r="O518" s="48"/>
      <c r="P518" s="46">
        <f t="shared" ref="P518:S518" si="289">SUM(P30,P70,P110,P150,P190,P230,P270,P310,P351,P393,P433,P477)</f>
        <v>0</v>
      </c>
      <c r="Q518" s="46">
        <f t="shared" si="289"/>
        <v>0</v>
      </c>
      <c r="R518" s="46">
        <f t="shared" si="289"/>
        <v>0</v>
      </c>
      <c r="S518" s="604">
        <f t="shared" si="289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20"/>
        <v>0</v>
      </c>
      <c r="D519" s="592">
        <f t="shared" ref="D519:E519" si="290">SUM(D111,D31,D352,D231,D151,D394,D271,D311,D191,D478,D434,D71)</f>
        <v>0</v>
      </c>
      <c r="E519" s="592">
        <f t="shared" si="290"/>
        <v>0</v>
      </c>
      <c r="F519" s="96">
        <f t="shared" si="222"/>
        <v>0</v>
      </c>
      <c r="G519" s="26"/>
      <c r="H519" s="26"/>
      <c r="I519" s="96">
        <f t="shared" ref="I519:J519" si="291">SUM(I31,I71,I111,I151,I191,I231,I271,I311,I352,I394,I434,I478)</f>
        <v>0</v>
      </c>
      <c r="J519" s="96">
        <f t="shared" si="291"/>
        <v>0</v>
      </c>
      <c r="K519" s="96">
        <f t="shared" ref="K519" si="292">SUM(K31,K71,K111,K151,K191,K231,K271,K311,K352,K394,K434,K478)</f>
        <v>0</v>
      </c>
      <c r="L519" s="46">
        <f t="shared" si="229"/>
        <v>0</v>
      </c>
      <c r="M519" s="46">
        <f t="shared" si="229"/>
        <v>0</v>
      </c>
      <c r="N519" s="48"/>
      <c r="O519" s="48"/>
      <c r="P519" s="46">
        <f t="shared" ref="P519:S519" si="293">SUM(P31,P71,P111,P151,P191,P231,P271,P311,P352,P394,P434,P478)</f>
        <v>0</v>
      </c>
      <c r="Q519" s="46">
        <f t="shared" si="293"/>
        <v>0</v>
      </c>
      <c r="R519" s="46">
        <f t="shared" si="293"/>
        <v>0</v>
      </c>
      <c r="S519" s="604">
        <f t="shared" si="293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20"/>
        <v>0</v>
      </c>
      <c r="D520" s="592">
        <f t="shared" ref="D520:E520" si="294">SUM(D112,D32,D353,D232,D152,D395,D272,D312,D192,D479,D435,D72)</f>
        <v>0</v>
      </c>
      <c r="E520" s="592">
        <f t="shared" si="294"/>
        <v>0</v>
      </c>
      <c r="F520" s="96">
        <f t="shared" si="222"/>
        <v>0</v>
      </c>
      <c r="G520" s="26"/>
      <c r="H520" s="26"/>
      <c r="I520" s="96">
        <f t="shared" ref="I520:J520" si="295">SUM(I32,I72,I112,I152,I192,I232,I272,I312,I353,I395,I435,I479)</f>
        <v>0</v>
      </c>
      <c r="J520" s="96">
        <f t="shared" si="295"/>
        <v>0</v>
      </c>
      <c r="K520" s="96">
        <f t="shared" ref="K520" si="296">SUM(K32,K72,K112,K152,K192,K232,K272,K312,K353,K395,K435,K479)</f>
        <v>0</v>
      </c>
      <c r="L520" s="46">
        <f t="shared" si="229"/>
        <v>0</v>
      </c>
      <c r="M520" s="46">
        <f t="shared" si="229"/>
        <v>0</v>
      </c>
      <c r="N520" s="48"/>
      <c r="O520" s="48"/>
      <c r="P520" s="46">
        <f t="shared" ref="P520:S520" si="297">SUM(P32,P72,P112,P152,P192,P232,P272,P312,P353,P395,P435,P479)</f>
        <v>0</v>
      </c>
      <c r="Q520" s="46">
        <f t="shared" si="297"/>
        <v>0</v>
      </c>
      <c r="R520" s="46">
        <f t="shared" si="297"/>
        <v>0</v>
      </c>
      <c r="S520" s="604">
        <f t="shared" si="297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20"/>
        <v>0</v>
      </c>
      <c r="D521" s="592">
        <f t="shared" ref="D521:E521" si="298">SUM(D113,D33,D354,D233,D153,D396,D273,D313,D193,D480,D436,D73)</f>
        <v>0</v>
      </c>
      <c r="E521" s="592">
        <f t="shared" si="298"/>
        <v>0</v>
      </c>
      <c r="F521" s="96">
        <f t="shared" si="222"/>
        <v>0</v>
      </c>
      <c r="G521" s="26"/>
      <c r="H521" s="26"/>
      <c r="I521" s="96">
        <f t="shared" ref="I521:J521" si="299">SUM(I33,I73,I113,I153,I193,I233,I273,I313,I354,I396,I436,I480)</f>
        <v>0</v>
      </c>
      <c r="J521" s="96">
        <f t="shared" si="299"/>
        <v>0</v>
      </c>
      <c r="K521" s="96">
        <f t="shared" ref="K521" si="300">SUM(K33,K73,K113,K153,K193,K233,K273,K313,K354,K396,K436,K480)</f>
        <v>0</v>
      </c>
      <c r="L521" s="46">
        <f t="shared" si="229"/>
        <v>0</v>
      </c>
      <c r="M521" s="46">
        <f t="shared" si="229"/>
        <v>0</v>
      </c>
      <c r="N521" s="48"/>
      <c r="O521" s="48"/>
      <c r="P521" s="46">
        <f t="shared" ref="P521:S521" si="301">SUM(P33,P73,P113,P153,P193,P233,P273,P313,P354,P396,P436,P480)</f>
        <v>0</v>
      </c>
      <c r="Q521" s="46">
        <f t="shared" si="301"/>
        <v>0</v>
      </c>
      <c r="R521" s="46">
        <f t="shared" si="301"/>
        <v>0</v>
      </c>
      <c r="S521" s="604">
        <f t="shared" si="301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20"/>
        <v>0</v>
      </c>
      <c r="D522" s="607">
        <f t="shared" ref="D522:E522" si="302">SUM(D114,D34,D355,D234,D154,D397,D274,D314,D194,D481,D437,D74)</f>
        <v>0</v>
      </c>
      <c r="E522" s="607">
        <f t="shared" si="302"/>
        <v>0</v>
      </c>
      <c r="F522" s="97">
        <f t="shared" si="222"/>
        <v>0</v>
      </c>
      <c r="G522" s="43"/>
      <c r="H522" s="43"/>
      <c r="I522" s="97">
        <f t="shared" ref="I522:J522" si="303">SUM(I34,I74,I114,I154,I194,I234,I274,I314,I355,I397,I437,I481)</f>
        <v>0</v>
      </c>
      <c r="J522" s="97">
        <f t="shared" si="303"/>
        <v>0</v>
      </c>
      <c r="K522" s="97">
        <f t="shared" ref="K522" si="304">SUM(K34,K74,K114,K154,K194,K234,K274,K314,K355,K397,K437,K481)</f>
        <v>0</v>
      </c>
      <c r="L522" s="57">
        <f t="shared" si="229"/>
        <v>0</v>
      </c>
      <c r="M522" s="57">
        <f t="shared" si="229"/>
        <v>0</v>
      </c>
      <c r="N522" s="56"/>
      <c r="O522" s="56"/>
      <c r="P522" s="57">
        <f t="shared" ref="P522:R522" si="305">SUM(P34,P74,P114,P154,P194,P234,P274,P314,P355,P397,P437,P481)</f>
        <v>0</v>
      </c>
      <c r="Q522" s="57">
        <f t="shared" si="305"/>
        <v>0</v>
      </c>
      <c r="R522" s="57">
        <f t="shared" si="305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497:K497"/>
    <mergeCell ref="L497:R497"/>
    <mergeCell ref="S497:U497"/>
    <mergeCell ref="C498:E498"/>
    <mergeCell ref="S498:U498"/>
    <mergeCell ref="C499:E499"/>
    <mergeCell ref="S499:U499"/>
    <mergeCell ref="C74:E74"/>
    <mergeCell ref="S74:U74"/>
    <mergeCell ref="P490:U491"/>
    <mergeCell ref="C493:P493"/>
    <mergeCell ref="F494:P494"/>
    <mergeCell ref="K495:L496"/>
    <mergeCell ref="R495:S495"/>
    <mergeCell ref="R496:S496"/>
    <mergeCell ref="C437:E437"/>
    <mergeCell ref="S437:U437"/>
    <mergeCell ref="S415:U415"/>
    <mergeCell ref="C416:E416"/>
    <mergeCell ref="S416:U416"/>
    <mergeCell ref="C417:E417"/>
    <mergeCell ref="S417:U417"/>
    <mergeCell ref="C412:K412"/>
    <mergeCell ref="L412:R412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436:E436"/>
    <mergeCell ref="S436:U436"/>
    <mergeCell ref="C426:E426"/>
    <mergeCell ref="S426:U426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15:E415"/>
    <mergeCell ref="P41:U42"/>
    <mergeCell ref="C44:P44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S412:U412"/>
    <mergeCell ref="C413:E413"/>
    <mergeCell ref="S413:U413"/>
    <mergeCell ref="C414:E414"/>
    <mergeCell ref="S414:U414"/>
    <mergeCell ref="C481:E481"/>
    <mergeCell ref="S481:U481"/>
    <mergeCell ref="P404:U405"/>
    <mergeCell ref="C407:P407"/>
    <mergeCell ref="F408:P408"/>
    <mergeCell ref="K410:L411"/>
    <mergeCell ref="R410:S410"/>
    <mergeCell ref="R411:S41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F452:P452"/>
    <mergeCell ref="K454:L455"/>
    <mergeCell ref="R454:S454"/>
    <mergeCell ref="R455:S455"/>
    <mergeCell ref="C456:K456"/>
    <mergeCell ref="L456:R456"/>
    <mergeCell ref="S456:U456"/>
    <mergeCell ref="C193:E193"/>
    <mergeCell ref="S193:U193"/>
    <mergeCell ref="C194:E194"/>
    <mergeCell ref="S194:U194"/>
    <mergeCell ref="P448:U449"/>
    <mergeCell ref="C451:P451"/>
    <mergeCell ref="C314:E314"/>
    <mergeCell ref="S314:U314"/>
    <mergeCell ref="C313:E313"/>
    <mergeCell ref="S313:U313"/>
    <mergeCell ref="C303:E303"/>
    <mergeCell ref="S303:U303"/>
    <mergeCell ref="C304:E304"/>
    <mergeCell ref="S304:U304"/>
    <mergeCell ref="C299:E299"/>
    <mergeCell ref="S299:U299"/>
    <mergeCell ref="C300:E300"/>
    <mergeCell ref="C190:E190"/>
    <mergeCell ref="S190:U190"/>
    <mergeCell ref="C191:E191"/>
    <mergeCell ref="S191:U191"/>
    <mergeCell ref="C192:E192"/>
    <mergeCell ref="S192:U192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69:K169"/>
    <mergeCell ref="L169:R169"/>
    <mergeCell ref="S169:U169"/>
    <mergeCell ref="C170:E170"/>
    <mergeCell ref="S170:U170"/>
    <mergeCell ref="C171:E171"/>
    <mergeCell ref="S171:U171"/>
    <mergeCell ref="P161:U162"/>
    <mergeCell ref="C164:P164"/>
    <mergeCell ref="F165:P165"/>
    <mergeCell ref="K167:L168"/>
    <mergeCell ref="R167:S167"/>
    <mergeCell ref="R168:S168"/>
    <mergeCell ref="C311:E311"/>
    <mergeCell ref="S311:U311"/>
    <mergeCell ref="C312:E312"/>
    <mergeCell ref="S312:U312"/>
    <mergeCell ref="C308:E308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397:E397"/>
    <mergeCell ref="S397:U397"/>
    <mergeCell ref="P241:U242"/>
    <mergeCell ref="C244:P244"/>
    <mergeCell ref="F245:P245"/>
    <mergeCell ref="K247:L248"/>
    <mergeCell ref="R247:S247"/>
    <mergeCell ref="R248:S248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P364:U365"/>
    <mergeCell ref="C367:P367"/>
    <mergeCell ref="C150:E150"/>
    <mergeCell ref="S150:U150"/>
    <mergeCell ref="C151:E151"/>
    <mergeCell ref="S151:U151"/>
    <mergeCell ref="C152:E152"/>
    <mergeCell ref="S152:U152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10:E210"/>
    <mergeCell ref="S210:U210"/>
    <mergeCell ref="C211:E211"/>
    <mergeCell ref="C252:E252"/>
    <mergeCell ref="S252:U252"/>
    <mergeCell ref="C253:E253"/>
    <mergeCell ref="S253:U253"/>
    <mergeCell ref="C144:E144"/>
    <mergeCell ref="S144:U144"/>
    <mergeCell ref="C145:E145"/>
    <mergeCell ref="S145:U145"/>
    <mergeCell ref="C146:E146"/>
    <mergeCell ref="S146:U146"/>
    <mergeCell ref="C153:E153"/>
    <mergeCell ref="S153:U153"/>
    <mergeCell ref="C154:E154"/>
    <mergeCell ref="S154:U154"/>
    <mergeCell ref="C234:E234"/>
    <mergeCell ref="S234:U234"/>
    <mergeCell ref="C233:E233"/>
    <mergeCell ref="S233:U233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32:E232"/>
    <mergeCell ref="S232:U232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S143:U143"/>
    <mergeCell ref="C226:E226"/>
    <mergeCell ref="S226:U226"/>
    <mergeCell ref="C227:E227"/>
    <mergeCell ref="S227:U227"/>
    <mergeCell ref="S209:U209"/>
    <mergeCell ref="P121:U122"/>
    <mergeCell ref="C124:P124"/>
    <mergeCell ref="F125:P125"/>
    <mergeCell ref="K127:L128"/>
    <mergeCell ref="R127:S127"/>
    <mergeCell ref="R128:S128"/>
    <mergeCell ref="C138:E138"/>
    <mergeCell ref="S138:U138"/>
    <mergeCell ref="C139:E139"/>
    <mergeCell ref="S139:U139"/>
    <mergeCell ref="C140:E140"/>
    <mergeCell ref="S140:U140"/>
    <mergeCell ref="C147:E147"/>
    <mergeCell ref="S147:U147"/>
    <mergeCell ref="C148:E148"/>
    <mergeCell ref="S148:U148"/>
    <mergeCell ref="C149:E149"/>
    <mergeCell ref="S149:U149"/>
    <mergeCell ref="S211:U211"/>
    <mergeCell ref="C212:E212"/>
    <mergeCell ref="C231:E231"/>
    <mergeCell ref="S231:U231"/>
    <mergeCell ref="C222:E222"/>
    <mergeCell ref="S222:U222"/>
    <mergeCell ref="C129:K129"/>
    <mergeCell ref="L129:R129"/>
    <mergeCell ref="S129:U129"/>
    <mergeCell ref="C130:E130"/>
    <mergeCell ref="S130:U130"/>
    <mergeCell ref="C131:E131"/>
    <mergeCell ref="S131:U131"/>
    <mergeCell ref="C216:E216"/>
    <mergeCell ref="S216:U216"/>
    <mergeCell ref="C217:E217"/>
    <mergeCell ref="C135:E135"/>
    <mergeCell ref="S135:U135"/>
    <mergeCell ref="C136:E136"/>
    <mergeCell ref="C141:E141"/>
    <mergeCell ref="S141:U141"/>
    <mergeCell ref="C142:E142"/>
    <mergeCell ref="S142:U142"/>
    <mergeCell ref="C143:E143"/>
    <mergeCell ref="C354:E354"/>
    <mergeCell ref="S354:U354"/>
    <mergeCell ref="C355:E355"/>
    <mergeCell ref="S355:U355"/>
    <mergeCell ref="P201:U202"/>
    <mergeCell ref="C204:P204"/>
    <mergeCell ref="C351:E351"/>
    <mergeCell ref="S351:U351"/>
    <mergeCell ref="C352:E352"/>
    <mergeCell ref="S352:U352"/>
    <mergeCell ref="C353:E353"/>
    <mergeCell ref="S353:U353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:E34"/>
    <mergeCell ref="S34:U34"/>
    <mergeCell ref="P322:U323"/>
    <mergeCell ref="C325:P325"/>
    <mergeCell ref="F326:P326"/>
    <mergeCell ref="K328:L329"/>
    <mergeCell ref="R328:S328"/>
    <mergeCell ref="R329:S329"/>
    <mergeCell ref="C114:E114"/>
    <mergeCell ref="S114:U114"/>
    <mergeCell ref="S92:U92"/>
    <mergeCell ref="C93:E93"/>
    <mergeCell ref="S93:U93"/>
    <mergeCell ref="C94:E94"/>
    <mergeCell ref="S94:U94"/>
    <mergeCell ref="L89:R89"/>
    <mergeCell ref="S89:U89"/>
    <mergeCell ref="S212:U212"/>
    <mergeCell ref="F205:P205"/>
    <mergeCell ref="K207:L208"/>
    <mergeCell ref="R207:S207"/>
    <mergeCell ref="R208:S208"/>
    <mergeCell ref="C209:K209"/>
    <mergeCell ref="L209:R209"/>
    <mergeCell ref="C31:E31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C25:E25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C19:E19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C13:E13"/>
    <mergeCell ref="S13:U13"/>
    <mergeCell ref="C14:E14"/>
    <mergeCell ref="S14:U14"/>
    <mergeCell ref="C15:E15"/>
    <mergeCell ref="S15:U15"/>
    <mergeCell ref="C10:E10"/>
    <mergeCell ref="S10:U10"/>
    <mergeCell ref="C11:E11"/>
    <mergeCell ref="S11:U11"/>
    <mergeCell ref="C12:E12"/>
    <mergeCell ref="S12:U12"/>
    <mergeCell ref="F5:P5"/>
    <mergeCell ref="K7:L8"/>
    <mergeCell ref="R7:S7"/>
    <mergeCell ref="R8:S8"/>
    <mergeCell ref="C9:K9"/>
    <mergeCell ref="L9:R9"/>
    <mergeCell ref="S9:U9"/>
    <mergeCell ref="C113:E113"/>
    <mergeCell ref="S113:U113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P1:U2"/>
    <mergeCell ref="C4:P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A497:A501"/>
    <mergeCell ref="B497:B501"/>
    <mergeCell ref="A49:A53"/>
    <mergeCell ref="B49:B53"/>
    <mergeCell ref="A490:B490"/>
    <mergeCell ref="A491:B491"/>
    <mergeCell ref="B289:B293"/>
    <mergeCell ref="A161:B161"/>
    <mergeCell ref="A162:B162"/>
    <mergeCell ref="A163:B163"/>
    <mergeCell ref="A242:B242"/>
    <mergeCell ref="A243:B243"/>
    <mergeCell ref="A249:A253"/>
    <mergeCell ref="B249:B253"/>
    <mergeCell ref="A281:B281"/>
    <mergeCell ref="A282:B282"/>
    <mergeCell ref="A364:B364"/>
    <mergeCell ref="B129:B133"/>
    <mergeCell ref="A201:B201"/>
    <mergeCell ref="A202:B202"/>
    <mergeCell ref="A203:B203"/>
    <mergeCell ref="A456:A460"/>
    <mergeCell ref="B456:B460"/>
    <mergeCell ref="A283:B283"/>
    <mergeCell ref="A42:B42"/>
    <mergeCell ref="A43:B43"/>
    <mergeCell ref="A404:B404"/>
    <mergeCell ref="A405:B405"/>
    <mergeCell ref="C90:E90"/>
    <mergeCell ref="S90:U90"/>
    <mergeCell ref="C91:E91"/>
    <mergeCell ref="S91:U91"/>
    <mergeCell ref="A492:B492"/>
    <mergeCell ref="P81:U82"/>
    <mergeCell ref="C84:P84"/>
    <mergeCell ref="C330:K330"/>
    <mergeCell ref="L330:R330"/>
    <mergeCell ref="S330:U330"/>
    <mergeCell ref="C331:E331"/>
    <mergeCell ref="S331:U331"/>
    <mergeCell ref="C332:E332"/>
    <mergeCell ref="S332:U332"/>
    <mergeCell ref="C336:E336"/>
    <mergeCell ref="S336:U336"/>
    <mergeCell ref="C337:E337"/>
    <mergeCell ref="S337:U337"/>
    <mergeCell ref="C338:E338"/>
    <mergeCell ref="S338:U338"/>
    <mergeCell ref="A406:B406"/>
    <mergeCell ref="A412:A416"/>
    <mergeCell ref="B412:B416"/>
    <mergeCell ref="F85:P85"/>
    <mergeCell ref="K87:L88"/>
    <mergeCell ref="R87:S87"/>
    <mergeCell ref="R88:S88"/>
    <mergeCell ref="C89:K89"/>
    <mergeCell ref="S136:U136"/>
    <mergeCell ref="C137:E137"/>
    <mergeCell ref="S137:U137"/>
    <mergeCell ref="C132:E132"/>
    <mergeCell ref="S132:U132"/>
    <mergeCell ref="C133:E133"/>
    <mergeCell ref="S133:U133"/>
    <mergeCell ref="C134:E134"/>
    <mergeCell ref="S134:U134"/>
    <mergeCell ref="C333:E333"/>
    <mergeCell ref="S333:U333"/>
    <mergeCell ref="C334:E334"/>
    <mergeCell ref="S334:U334"/>
    <mergeCell ref="C335:E335"/>
    <mergeCell ref="S335:U335"/>
    <mergeCell ref="C342:E342"/>
    <mergeCell ref="A289:A293"/>
    <mergeCell ref="A365:B365"/>
    <mergeCell ref="A366:B366"/>
    <mergeCell ref="A372:A376"/>
    <mergeCell ref="B372:B376"/>
    <mergeCell ref="A241:B241"/>
    <mergeCell ref="A122:B122"/>
    <mergeCell ref="A123:B123"/>
    <mergeCell ref="A129:A133"/>
    <mergeCell ref="A448:B448"/>
    <mergeCell ref="A449:B449"/>
    <mergeCell ref="A450:B450"/>
    <mergeCell ref="A1:B1"/>
    <mergeCell ref="A324:B324"/>
    <mergeCell ref="A330:A334"/>
    <mergeCell ref="B330:B334"/>
    <mergeCell ref="A2:B2"/>
    <mergeCell ref="A3:B3"/>
    <mergeCell ref="A9:A13"/>
    <mergeCell ref="B9:B13"/>
    <mergeCell ref="A322:B322"/>
    <mergeCell ref="A323:B323"/>
    <mergeCell ref="A81:B81"/>
    <mergeCell ref="A82:B82"/>
    <mergeCell ref="A83:B83"/>
    <mergeCell ref="A89:A93"/>
    <mergeCell ref="B89:B93"/>
    <mergeCell ref="A41:B41"/>
    <mergeCell ref="A169:A173"/>
    <mergeCell ref="B169:B173"/>
    <mergeCell ref="A209:A213"/>
    <mergeCell ref="B209:B213"/>
    <mergeCell ref="A121:B121"/>
  </mergeCells>
  <pageMargins left="0.7" right="0.7" top="0.75" bottom="0.75" header="0.3" footer="0.3"/>
  <pageSetup paperSize="5" scale="90" orientation="landscape" horizontalDpi="4294967293" verticalDpi="360" r:id="rId1"/>
  <rowBreaks count="2" manualBreakCount="2">
    <brk id="489" max="20" man="1"/>
    <brk id="52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526"/>
  <sheetViews>
    <sheetView view="pageBreakPreview" topLeftCell="A208" zoomScale="60" zoomScaleNormal="80" workbookViewId="0">
      <pane xSplit="2" topLeftCell="C1" activePane="topRight" state="frozen"/>
      <selection pane="topRight" activeCell="AB507" sqref="AB507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123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2</v>
      </c>
      <c r="L7" s="479"/>
      <c r="M7" s="5"/>
      <c r="N7" s="5"/>
      <c r="O7" s="5"/>
      <c r="Q7" s="1" t="str">
        <f>+Q87:U87</f>
        <v>Bulan     :</v>
      </c>
      <c r="R7" s="481" t="s">
        <v>91</v>
      </c>
      <c r="S7" s="482"/>
      <c r="T7" s="4">
        <v>0</v>
      </c>
      <c r="U7" s="4">
        <v>2</v>
      </c>
    </row>
    <row r="8" spans="1:21" ht="13.5" customHeight="1" thickBot="1" x14ac:dyDescent="0.25">
      <c r="A8" s="45" t="s">
        <v>72</v>
      </c>
      <c r="B8" s="45"/>
      <c r="C8" s="4">
        <v>0</v>
      </c>
      <c r="D8" s="4">
        <v>1</v>
      </c>
      <c r="E8" s="4">
        <v>0</v>
      </c>
      <c r="K8" s="480"/>
      <c r="L8" s="480"/>
      <c r="M8" s="5"/>
      <c r="N8" s="5"/>
      <c r="O8" s="5"/>
      <c r="Q8" s="1" t="str">
        <f>+Q88:U88</f>
        <v>Tahun    :</v>
      </c>
      <c r="R8" s="544">
        <v>2019</v>
      </c>
      <c r="S8" s="545"/>
      <c r="T8" s="21">
        <v>1</v>
      </c>
      <c r="U8" s="21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128"/>
      <c r="G10" s="128" t="s">
        <v>30</v>
      </c>
      <c r="H10" s="128" t="s">
        <v>32</v>
      </c>
      <c r="I10" s="128"/>
      <c r="J10" s="128"/>
      <c r="K10" s="128" t="s">
        <v>43</v>
      </c>
      <c r="L10" s="128" t="s">
        <v>27</v>
      </c>
      <c r="M10" s="128"/>
      <c r="N10" s="128" t="s">
        <v>30</v>
      </c>
      <c r="O10" s="128" t="s">
        <v>32</v>
      </c>
      <c r="P10" s="128"/>
      <c r="Q10" s="128"/>
      <c r="R10" s="128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125" t="s">
        <v>29</v>
      </c>
      <c r="G11" s="125" t="s">
        <v>31</v>
      </c>
      <c r="H11" s="125" t="s">
        <v>33</v>
      </c>
      <c r="I11" s="125" t="s">
        <v>37</v>
      </c>
      <c r="J11" s="125" t="s">
        <v>36</v>
      </c>
      <c r="K11" s="125" t="s">
        <v>28</v>
      </c>
      <c r="L11" s="125" t="s">
        <v>28</v>
      </c>
      <c r="M11" s="125" t="s">
        <v>35</v>
      </c>
      <c r="N11" s="125" t="s">
        <v>31</v>
      </c>
      <c r="O11" s="125" t="s">
        <v>33</v>
      </c>
      <c r="P11" s="125" t="s">
        <v>37</v>
      </c>
      <c r="Q11" s="125" t="s">
        <v>36</v>
      </c>
      <c r="R11" s="125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127"/>
      <c r="G12" s="127"/>
      <c r="H12" s="127" t="s">
        <v>34</v>
      </c>
      <c r="I12" s="127"/>
      <c r="J12" s="127"/>
      <c r="K12" s="127" t="s">
        <v>9</v>
      </c>
      <c r="L12" s="127" t="s">
        <v>8</v>
      </c>
      <c r="M12" s="127"/>
      <c r="N12" s="127"/>
      <c r="O12" s="127" t="s">
        <v>34</v>
      </c>
      <c r="P12" s="127"/>
      <c r="Q12" s="127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125"/>
      <c r="G13" s="125"/>
      <c r="H13" s="125"/>
      <c r="I13" s="125"/>
      <c r="J13" s="125"/>
      <c r="K13" s="125" t="s">
        <v>62</v>
      </c>
      <c r="L13" s="125"/>
      <c r="M13" s="125"/>
      <c r="N13" s="125"/>
      <c r="O13" s="125"/>
      <c r="P13" s="125"/>
      <c r="Q13" s="125"/>
      <c r="R13" s="125"/>
      <c r="S13" s="498"/>
      <c r="T13" s="499"/>
      <c r="U13" s="500"/>
    </row>
    <row r="14" spans="1:21" s="8" customFormat="1" ht="12.75" customHeight="1" x14ac:dyDescent="0.2">
      <c r="A14" s="126" t="s">
        <v>10</v>
      </c>
      <c r="B14" s="126" t="s">
        <v>11</v>
      </c>
      <c r="C14" s="501" t="s">
        <v>12</v>
      </c>
      <c r="D14" s="502"/>
      <c r="E14" s="503"/>
      <c r="F14" s="126" t="s">
        <v>13</v>
      </c>
      <c r="G14" s="126" t="s">
        <v>14</v>
      </c>
      <c r="H14" s="126" t="s">
        <v>15</v>
      </c>
      <c r="I14" s="126" t="s">
        <v>16</v>
      </c>
      <c r="J14" s="126" t="s">
        <v>17</v>
      </c>
      <c r="K14" s="126" t="s">
        <v>18</v>
      </c>
      <c r="L14" s="126" t="s">
        <v>19</v>
      </c>
      <c r="M14" s="126" t="s">
        <v>20</v>
      </c>
      <c r="N14" s="126" t="s">
        <v>21</v>
      </c>
      <c r="O14" s="126" t="s">
        <v>41</v>
      </c>
      <c r="P14" s="126" t="s">
        <v>42</v>
      </c>
      <c r="Q14" s="126" t="s">
        <v>44</v>
      </c>
      <c r="R14" s="126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118">
        <f t="shared" ref="F15:J15" si="0">SUM(F16,F19,F20)</f>
        <v>0</v>
      </c>
      <c r="G15" s="118">
        <f t="shared" si="0"/>
        <v>0</v>
      </c>
      <c r="H15" s="118">
        <f t="shared" si="0"/>
        <v>0</v>
      </c>
      <c r="I15" s="118">
        <f t="shared" si="0"/>
        <v>0</v>
      </c>
      <c r="J15" s="118">
        <f t="shared" si="0"/>
        <v>0</v>
      </c>
      <c r="K15" s="118">
        <f>SUM(C15-F15-G15-H15+I15-J15)</f>
        <v>0</v>
      </c>
      <c r="L15" s="118">
        <f t="shared" ref="L15:Q15" si="1">SUM(L16,L19,L20)</f>
        <v>8</v>
      </c>
      <c r="M15" s="118">
        <f t="shared" si="1"/>
        <v>8</v>
      </c>
      <c r="N15" s="118">
        <f t="shared" si="1"/>
        <v>0</v>
      </c>
      <c r="O15" s="118">
        <f t="shared" si="1"/>
        <v>0</v>
      </c>
      <c r="P15" s="118">
        <f t="shared" si="1"/>
        <v>0</v>
      </c>
      <c r="Q15" s="118">
        <f t="shared" si="1"/>
        <v>0</v>
      </c>
      <c r="R15" s="118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116">
        <f t="shared" ref="K16:K20" si="4">SUM(C16-F16-G16-H16+I16-J16)</f>
        <v>0</v>
      </c>
      <c r="L16" s="90">
        <f t="shared" ref="L16:O16" si="5">SUM(L17:L18)</f>
        <v>8</v>
      </c>
      <c r="M16" s="90">
        <f t="shared" si="5"/>
        <v>8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116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91">
        <v>0</v>
      </c>
      <c r="G17" s="91">
        <v>0</v>
      </c>
      <c r="H17" s="91">
        <v>0</v>
      </c>
      <c r="I17" s="69">
        <v>0</v>
      </c>
      <c r="J17" s="69">
        <v>0</v>
      </c>
      <c r="K17" s="116">
        <f t="shared" si="4"/>
        <v>0</v>
      </c>
      <c r="L17" s="91">
        <v>8</v>
      </c>
      <c r="M17" s="91">
        <v>8</v>
      </c>
      <c r="N17" s="91">
        <v>0</v>
      </c>
      <c r="O17" s="91">
        <v>0</v>
      </c>
      <c r="P17" s="91">
        <v>0</v>
      </c>
      <c r="Q17" s="91">
        <v>0</v>
      </c>
      <c r="R17" s="116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91">
        <v>0</v>
      </c>
      <c r="G18" s="91">
        <v>0</v>
      </c>
      <c r="H18" s="91">
        <v>0</v>
      </c>
      <c r="I18" s="69">
        <v>0</v>
      </c>
      <c r="J18" s="69">
        <v>0</v>
      </c>
      <c r="K18" s="116">
        <f t="shared" si="4"/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116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116">
        <f t="shared" si="4"/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116">
        <f t="shared" si="4"/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47">
        <f t="shared" ref="C21" si="8">SUM(C22:C23)</f>
        <v>10</v>
      </c>
      <c r="D21" s="548"/>
      <c r="E21" s="549"/>
      <c r="F21" s="64">
        <f t="shared" ref="F21:G21" si="9">SUM(F22:F23)</f>
        <v>10</v>
      </c>
      <c r="G21" s="116">
        <f t="shared" si="9"/>
        <v>0</v>
      </c>
      <c r="H21" s="26"/>
      <c r="I21" s="116">
        <f t="shared" ref="I21:J21" si="10">SUM(I22:I23)</f>
        <v>0</v>
      </c>
      <c r="J21" s="64">
        <f t="shared" si="10"/>
        <v>0</v>
      </c>
      <c r="K21" s="116">
        <f>SUM(C21-F21-G21-H21+I21-J21)</f>
        <v>0</v>
      </c>
      <c r="L21" s="64">
        <f t="shared" ref="L21:N21" si="11">SUM(L22:L23)</f>
        <v>30</v>
      </c>
      <c r="M21" s="64">
        <f t="shared" si="11"/>
        <v>25</v>
      </c>
      <c r="N21" s="116">
        <f t="shared" si="11"/>
        <v>0</v>
      </c>
      <c r="O21" s="26"/>
      <c r="P21" s="64">
        <f t="shared" ref="P21:Q21" si="12">SUM(P22:P23)</f>
        <v>0</v>
      </c>
      <c r="Q21" s="116">
        <f t="shared" si="12"/>
        <v>0</v>
      </c>
      <c r="R21" s="116">
        <f>SUM(L21-M21-N21-O21+P21-Q21)</f>
        <v>5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550">
        <v>0</v>
      </c>
      <c r="D22" s="551"/>
      <c r="E22" s="552"/>
      <c r="F22" s="51">
        <v>0</v>
      </c>
      <c r="G22" s="91">
        <v>0</v>
      </c>
      <c r="H22" s="25"/>
      <c r="I22" s="91">
        <v>0</v>
      </c>
      <c r="J22" s="51">
        <v>0</v>
      </c>
      <c r="K22" s="116">
        <f t="shared" ref="K22:K33" si="13">SUM(C22-F22-G22-H22+I22-J22)</f>
        <v>0</v>
      </c>
      <c r="L22" s="51">
        <v>30</v>
      </c>
      <c r="M22" s="51">
        <v>25</v>
      </c>
      <c r="N22" s="91">
        <v>0</v>
      </c>
      <c r="O22" s="25"/>
      <c r="P22" s="91">
        <v>0</v>
      </c>
      <c r="Q22" s="91">
        <v>0</v>
      </c>
      <c r="R22" s="116">
        <f>SUM(L22-M22-N22-O22+P22-Q22)</f>
        <v>5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553">
        <v>10</v>
      </c>
      <c r="D23" s="553"/>
      <c r="E23" s="553"/>
      <c r="F23" s="91">
        <v>10</v>
      </c>
      <c r="G23" s="91">
        <v>0</v>
      </c>
      <c r="H23" s="25"/>
      <c r="I23" s="69">
        <v>0</v>
      </c>
      <c r="J23" s="69">
        <v>0</v>
      </c>
      <c r="K23" s="116">
        <f t="shared" si="13"/>
        <v>0</v>
      </c>
      <c r="L23" s="91">
        <v>0</v>
      </c>
      <c r="M23" s="91">
        <v>0</v>
      </c>
      <c r="N23" s="91">
        <v>0</v>
      </c>
      <c r="O23" s="25"/>
      <c r="P23" s="91">
        <v>0</v>
      </c>
      <c r="Q23" s="91">
        <v>0</v>
      </c>
      <c r="R23" s="116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116">
        <v>0</v>
      </c>
      <c r="G24" s="26"/>
      <c r="H24" s="26"/>
      <c r="I24" s="116">
        <v>0</v>
      </c>
      <c r="J24" s="116">
        <v>0</v>
      </c>
      <c r="K24" s="116">
        <f t="shared" si="13"/>
        <v>0</v>
      </c>
      <c r="L24" s="124">
        <v>0</v>
      </c>
      <c r="M24" s="124">
        <v>0</v>
      </c>
      <c r="N24" s="26"/>
      <c r="O24" s="26"/>
      <c r="P24" s="124">
        <v>0</v>
      </c>
      <c r="Q24" s="124">
        <v>0</v>
      </c>
      <c r="R24" s="116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116">
        <f t="shared" si="13"/>
        <v>0</v>
      </c>
      <c r="L25" s="116">
        <f>SUM(L26:L27)</f>
        <v>0</v>
      </c>
      <c r="M25" s="116">
        <f>SUM(M26:M27)</f>
        <v>0</v>
      </c>
      <c r="N25" s="26"/>
      <c r="O25" s="26"/>
      <c r="P25" s="116">
        <f t="shared" ref="P25:Q25" si="16">SUM(P26:P27)</f>
        <v>0</v>
      </c>
      <c r="Q25" s="116">
        <f t="shared" si="16"/>
        <v>0</v>
      </c>
      <c r="R25" s="116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116">
        <f t="shared" si="13"/>
        <v>0</v>
      </c>
      <c r="L26" s="124">
        <v>0</v>
      </c>
      <c r="M26" s="124">
        <v>0</v>
      </c>
      <c r="N26" s="26"/>
      <c r="O26" s="26"/>
      <c r="P26" s="124">
        <v>0</v>
      </c>
      <c r="Q26" s="124">
        <v>0</v>
      </c>
      <c r="R26" s="116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116">
        <f t="shared" si="13"/>
        <v>0</v>
      </c>
      <c r="L27" s="124">
        <v>0</v>
      </c>
      <c r="M27" s="124">
        <v>0</v>
      </c>
      <c r="N27" s="26"/>
      <c r="O27" s="26"/>
      <c r="P27" s="124">
        <v>0</v>
      </c>
      <c r="Q27" s="124">
        <v>0</v>
      </c>
      <c r="R27" s="116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116">
        <v>0</v>
      </c>
      <c r="G28" s="26"/>
      <c r="H28" s="26"/>
      <c r="I28" s="116">
        <v>0</v>
      </c>
      <c r="J28" s="116">
        <v>0</v>
      </c>
      <c r="K28" s="116">
        <f t="shared" si="13"/>
        <v>0</v>
      </c>
      <c r="L28" s="124">
        <v>0</v>
      </c>
      <c r="M28" s="124">
        <v>0</v>
      </c>
      <c r="N28" s="26"/>
      <c r="O28" s="26"/>
      <c r="P28" s="124">
        <v>0</v>
      </c>
      <c r="Q28" s="124">
        <v>0</v>
      </c>
      <c r="R28" s="116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116">
        <v>0</v>
      </c>
      <c r="G29" s="26"/>
      <c r="H29" s="26"/>
      <c r="I29" s="116">
        <v>0</v>
      </c>
      <c r="J29" s="116">
        <v>0</v>
      </c>
      <c r="K29" s="116">
        <f t="shared" si="13"/>
        <v>0</v>
      </c>
      <c r="L29" s="124">
        <v>0</v>
      </c>
      <c r="M29" s="124">
        <v>0</v>
      </c>
      <c r="N29" s="26"/>
      <c r="O29" s="26"/>
      <c r="P29" s="124">
        <v>0</v>
      </c>
      <c r="Q29" s="124">
        <v>0</v>
      </c>
      <c r="R29" s="116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116">
        <v>0</v>
      </c>
      <c r="G30" s="26"/>
      <c r="H30" s="26"/>
      <c r="I30" s="116">
        <v>0</v>
      </c>
      <c r="J30" s="116">
        <v>0</v>
      </c>
      <c r="K30" s="116">
        <f t="shared" si="13"/>
        <v>0</v>
      </c>
      <c r="L30" s="124">
        <v>0</v>
      </c>
      <c r="M30" s="124">
        <v>0</v>
      </c>
      <c r="N30" s="26"/>
      <c r="O30" s="26"/>
      <c r="P30" s="124">
        <v>0</v>
      </c>
      <c r="Q30" s="124">
        <v>0</v>
      </c>
      <c r="R30" s="116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116">
        <v>0</v>
      </c>
      <c r="G31" s="26"/>
      <c r="H31" s="26"/>
      <c r="I31" s="116">
        <v>0</v>
      </c>
      <c r="J31" s="116">
        <v>0</v>
      </c>
      <c r="K31" s="116">
        <f t="shared" si="13"/>
        <v>0</v>
      </c>
      <c r="L31" s="124">
        <v>0</v>
      </c>
      <c r="M31" s="124">
        <v>0</v>
      </c>
      <c r="N31" s="26"/>
      <c r="O31" s="26"/>
      <c r="P31" s="124">
        <v>0</v>
      </c>
      <c r="Q31" s="124">
        <v>0</v>
      </c>
      <c r="R31" s="116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116">
        <v>0</v>
      </c>
      <c r="G32" s="26"/>
      <c r="H32" s="26"/>
      <c r="I32" s="70">
        <v>0</v>
      </c>
      <c r="J32" s="70">
        <v>0</v>
      </c>
      <c r="K32" s="116">
        <f t="shared" si="13"/>
        <v>0</v>
      </c>
      <c r="L32" s="124">
        <v>0</v>
      </c>
      <c r="M32" s="124">
        <v>0</v>
      </c>
      <c r="N32" s="26"/>
      <c r="O32" s="26"/>
      <c r="P32" s="124">
        <v>0</v>
      </c>
      <c r="Q32" s="124">
        <v>0</v>
      </c>
      <c r="R32" s="116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116">
        <v>0</v>
      </c>
      <c r="G33" s="26"/>
      <c r="H33" s="26"/>
      <c r="I33" s="70">
        <v>0</v>
      </c>
      <c r="J33" s="70">
        <v>0</v>
      </c>
      <c r="K33" s="116">
        <f t="shared" si="13"/>
        <v>0</v>
      </c>
      <c r="L33" s="124">
        <v>0</v>
      </c>
      <c r="M33" s="124">
        <v>0</v>
      </c>
      <c r="N33" s="26"/>
      <c r="O33" s="26"/>
      <c r="P33" s="124">
        <v>0</v>
      </c>
      <c r="Q33" s="124">
        <v>0</v>
      </c>
      <c r="R33" s="116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117">
        <v>0</v>
      </c>
      <c r="G34" s="43"/>
      <c r="H34" s="43"/>
      <c r="I34" s="71">
        <v>0</v>
      </c>
      <c r="J34" s="71">
        <v>0</v>
      </c>
      <c r="K34" s="117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117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123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479">
        <v>12</v>
      </c>
      <c r="L47" s="479"/>
      <c r="M47" s="5"/>
      <c r="N47" s="5"/>
      <c r="O47" s="5"/>
      <c r="Q47" s="1" t="str">
        <f>+Q410:U410</f>
        <v>Bulan     :</v>
      </c>
      <c r="R47" s="481" t="str">
        <f>+R7</f>
        <v>Februari</v>
      </c>
      <c r="S47" s="482"/>
      <c r="T47" s="4">
        <f>+T7</f>
        <v>0</v>
      </c>
      <c r="U47" s="4">
        <f>+U7</f>
        <v>2</v>
      </c>
    </row>
    <row r="48" spans="1:21" ht="12.75" customHeight="1" thickBot="1" x14ac:dyDescent="0.25">
      <c r="A48" s="45" t="s">
        <v>78</v>
      </c>
      <c r="B48" s="45"/>
      <c r="C48" s="4">
        <v>0</v>
      </c>
      <c r="D48" s="4">
        <v>1</v>
      </c>
      <c r="E48" s="4">
        <v>1</v>
      </c>
      <c r="K48" s="480"/>
      <c r="L48" s="480"/>
      <c r="M48" s="5"/>
      <c r="N48" s="5"/>
      <c r="O48" s="5"/>
      <c r="Q48" s="1" t="s">
        <v>48</v>
      </c>
      <c r="R48" s="544">
        <f>+R8</f>
        <v>2019</v>
      </c>
      <c r="S48" s="545"/>
      <c r="T48" s="21">
        <f>+T8</f>
        <v>1</v>
      </c>
      <c r="U48" s="21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128"/>
      <c r="G50" s="128" t="s">
        <v>30</v>
      </c>
      <c r="H50" s="128" t="s">
        <v>32</v>
      </c>
      <c r="I50" s="128"/>
      <c r="J50" s="128"/>
      <c r="K50" s="128" t="s">
        <v>43</v>
      </c>
      <c r="L50" s="128" t="s">
        <v>27</v>
      </c>
      <c r="M50" s="128"/>
      <c r="N50" s="128" t="s">
        <v>30</v>
      </c>
      <c r="O50" s="128" t="s">
        <v>32</v>
      </c>
      <c r="P50" s="128"/>
      <c r="Q50" s="128"/>
      <c r="R50" s="128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125" t="s">
        <v>29</v>
      </c>
      <c r="G51" s="125" t="s">
        <v>31</v>
      </c>
      <c r="H51" s="125" t="s">
        <v>33</v>
      </c>
      <c r="I51" s="125" t="s">
        <v>37</v>
      </c>
      <c r="J51" s="125" t="s">
        <v>36</v>
      </c>
      <c r="K51" s="125" t="s">
        <v>28</v>
      </c>
      <c r="L51" s="125" t="s">
        <v>28</v>
      </c>
      <c r="M51" s="125" t="s">
        <v>35</v>
      </c>
      <c r="N51" s="125" t="s">
        <v>31</v>
      </c>
      <c r="O51" s="125" t="s">
        <v>33</v>
      </c>
      <c r="P51" s="125" t="s">
        <v>37</v>
      </c>
      <c r="Q51" s="125" t="s">
        <v>36</v>
      </c>
      <c r="R51" s="125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127"/>
      <c r="G52" s="127"/>
      <c r="H52" s="127" t="s">
        <v>34</v>
      </c>
      <c r="I52" s="127"/>
      <c r="J52" s="127"/>
      <c r="K52" s="127" t="s">
        <v>9</v>
      </c>
      <c r="L52" s="127" t="s">
        <v>8</v>
      </c>
      <c r="M52" s="127"/>
      <c r="N52" s="127"/>
      <c r="O52" s="127" t="s">
        <v>34</v>
      </c>
      <c r="P52" s="127"/>
      <c r="Q52" s="127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125"/>
      <c r="G53" s="125"/>
      <c r="H53" s="125"/>
      <c r="I53" s="125"/>
      <c r="J53" s="125"/>
      <c r="K53" s="125" t="s">
        <v>62</v>
      </c>
      <c r="L53" s="125"/>
      <c r="M53" s="125"/>
      <c r="N53" s="125"/>
      <c r="O53" s="125"/>
      <c r="P53" s="125"/>
      <c r="Q53" s="125"/>
      <c r="R53" s="125"/>
      <c r="S53" s="498"/>
      <c r="T53" s="499"/>
      <c r="U53" s="500"/>
    </row>
    <row r="54" spans="1:21" s="8" customFormat="1" ht="15.95" customHeight="1" x14ac:dyDescent="0.2">
      <c r="A54" s="126" t="s">
        <v>10</v>
      </c>
      <c r="B54" s="126" t="s">
        <v>11</v>
      </c>
      <c r="C54" s="501" t="s">
        <v>12</v>
      </c>
      <c r="D54" s="502"/>
      <c r="E54" s="503"/>
      <c r="F54" s="126" t="s">
        <v>13</v>
      </c>
      <c r="G54" s="126" t="s">
        <v>14</v>
      </c>
      <c r="H54" s="126" t="s">
        <v>15</v>
      </c>
      <c r="I54" s="126" t="s">
        <v>16</v>
      </c>
      <c r="J54" s="126" t="s">
        <v>17</v>
      </c>
      <c r="K54" s="126" t="s">
        <v>18</v>
      </c>
      <c r="L54" s="126" t="s">
        <v>19</v>
      </c>
      <c r="M54" s="126" t="s">
        <v>20</v>
      </c>
      <c r="N54" s="126" t="s">
        <v>21</v>
      </c>
      <c r="O54" s="126" t="s">
        <v>41</v>
      </c>
      <c r="P54" s="126" t="s">
        <v>42</v>
      </c>
      <c r="Q54" s="126" t="s">
        <v>44</v>
      </c>
      <c r="R54" s="126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118">
        <f t="shared" ref="F55:J55" si="19">SUM(F56,F59,F60)</f>
        <v>0</v>
      </c>
      <c r="G55" s="118">
        <f t="shared" si="19"/>
        <v>0</v>
      </c>
      <c r="H55" s="118">
        <f t="shared" si="19"/>
        <v>0</v>
      </c>
      <c r="I55" s="118">
        <f t="shared" si="19"/>
        <v>0</v>
      </c>
      <c r="J55" s="118">
        <f t="shared" si="19"/>
        <v>0</v>
      </c>
      <c r="K55" s="118">
        <f>SUM(C55-F55-G55-H55+I55-J55)</f>
        <v>0</v>
      </c>
      <c r="L55" s="118">
        <f t="shared" ref="L55:Q55" si="20">SUM(L56,L59,L60)</f>
        <v>0</v>
      </c>
      <c r="M55" s="118">
        <f t="shared" si="20"/>
        <v>0</v>
      </c>
      <c r="N55" s="118">
        <f t="shared" si="20"/>
        <v>0</v>
      </c>
      <c r="O55" s="118">
        <f t="shared" si="20"/>
        <v>0</v>
      </c>
      <c r="P55" s="118">
        <f t="shared" si="20"/>
        <v>0</v>
      </c>
      <c r="Q55" s="118">
        <f t="shared" si="20"/>
        <v>0</v>
      </c>
      <c r="R55" s="118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116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116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91">
        <v>0</v>
      </c>
      <c r="G57" s="91">
        <v>0</v>
      </c>
      <c r="H57" s="91">
        <v>0</v>
      </c>
      <c r="I57" s="69">
        <v>0</v>
      </c>
      <c r="J57" s="69">
        <v>0</v>
      </c>
      <c r="K57" s="116">
        <f t="shared" si="23"/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116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91">
        <v>0</v>
      </c>
      <c r="G58" s="91">
        <v>0</v>
      </c>
      <c r="H58" s="91">
        <v>0</v>
      </c>
      <c r="I58" s="69">
        <v>0</v>
      </c>
      <c r="J58" s="69">
        <v>0</v>
      </c>
      <c r="K58" s="116">
        <f t="shared" si="23"/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116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116">
        <f t="shared" si="23"/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116">
        <f t="shared" si="23"/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116">
        <f t="shared" si="27"/>
        <v>0</v>
      </c>
      <c r="G61" s="116">
        <f t="shared" si="27"/>
        <v>0</v>
      </c>
      <c r="H61" s="26"/>
      <c r="I61" s="116">
        <f t="shared" ref="I61:J61" si="28">SUM(I62:I63)</f>
        <v>0</v>
      </c>
      <c r="J61" s="116">
        <f t="shared" si="28"/>
        <v>0</v>
      </c>
      <c r="K61" s="116">
        <f>SUM(C61-F61-G61-H61+I61-J61)</f>
        <v>0</v>
      </c>
      <c r="L61" s="116">
        <f t="shared" ref="L61:N61" si="29">SUM(L62:L63)</f>
        <v>30</v>
      </c>
      <c r="M61" s="116">
        <f t="shared" si="29"/>
        <v>30</v>
      </c>
      <c r="N61" s="116">
        <f t="shared" si="29"/>
        <v>0</v>
      </c>
      <c r="O61" s="26"/>
      <c r="P61" s="116">
        <f t="shared" ref="P61:Q61" si="30">SUM(P62:P63)</f>
        <v>0</v>
      </c>
      <c r="Q61" s="116">
        <f t="shared" si="30"/>
        <v>0</v>
      </c>
      <c r="R61" s="116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91">
        <v>0</v>
      </c>
      <c r="G62" s="91">
        <v>0</v>
      </c>
      <c r="H62" s="25"/>
      <c r="I62" s="69">
        <v>0</v>
      </c>
      <c r="J62" s="69">
        <v>0</v>
      </c>
      <c r="K62" s="116">
        <f t="shared" ref="K62:K73" si="31">SUM(C62-F62-G62-H62+I62-J62)</f>
        <v>0</v>
      </c>
      <c r="L62" s="91">
        <v>30</v>
      </c>
      <c r="M62" s="91">
        <v>30</v>
      </c>
      <c r="N62" s="91">
        <v>0</v>
      </c>
      <c r="O62" s="25"/>
      <c r="P62" s="91">
        <v>0</v>
      </c>
      <c r="Q62" s="91">
        <v>0</v>
      </c>
      <c r="R62" s="116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91">
        <v>0</v>
      </c>
      <c r="G63" s="91">
        <v>0</v>
      </c>
      <c r="H63" s="25"/>
      <c r="I63" s="69">
        <v>0</v>
      </c>
      <c r="J63" s="69">
        <v>0</v>
      </c>
      <c r="K63" s="116">
        <f t="shared" si="31"/>
        <v>0</v>
      </c>
      <c r="L63" s="91">
        <v>0</v>
      </c>
      <c r="M63" s="91">
        <v>0</v>
      </c>
      <c r="N63" s="91">
        <v>0</v>
      </c>
      <c r="O63" s="25"/>
      <c r="P63" s="91">
        <v>0</v>
      </c>
      <c r="Q63" s="91">
        <v>0</v>
      </c>
      <c r="R63" s="116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116">
        <v>0</v>
      </c>
      <c r="G64" s="26"/>
      <c r="H64" s="26"/>
      <c r="I64" s="116">
        <v>0</v>
      </c>
      <c r="J64" s="116">
        <v>0</v>
      </c>
      <c r="K64" s="116">
        <f t="shared" si="31"/>
        <v>0</v>
      </c>
      <c r="L64" s="124">
        <v>0</v>
      </c>
      <c r="M64" s="124">
        <v>0</v>
      </c>
      <c r="N64" s="26"/>
      <c r="O64" s="26"/>
      <c r="P64" s="124">
        <v>0</v>
      </c>
      <c r="Q64" s="124">
        <v>0</v>
      </c>
      <c r="R64" s="116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116">
        <f t="shared" si="31"/>
        <v>0</v>
      </c>
      <c r="L65" s="116">
        <f t="shared" ref="L65:P65" si="34">SUM(L66:L67)</f>
        <v>0</v>
      </c>
      <c r="M65" s="116">
        <f t="shared" si="34"/>
        <v>0</v>
      </c>
      <c r="N65" s="26"/>
      <c r="O65" s="26"/>
      <c r="P65" s="116">
        <f t="shared" si="34"/>
        <v>0</v>
      </c>
      <c r="Q65" s="116">
        <v>0</v>
      </c>
      <c r="R65" s="116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116">
        <f t="shared" si="31"/>
        <v>0</v>
      </c>
      <c r="L66" s="91">
        <v>0</v>
      </c>
      <c r="M66" s="91">
        <v>0</v>
      </c>
      <c r="N66" s="26"/>
      <c r="O66" s="26"/>
      <c r="P66" s="91">
        <v>0</v>
      </c>
      <c r="Q66" s="91">
        <v>0</v>
      </c>
      <c r="R66" s="116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116">
        <f t="shared" si="31"/>
        <v>0</v>
      </c>
      <c r="L67" s="91">
        <v>0</v>
      </c>
      <c r="M67" s="91">
        <v>0</v>
      </c>
      <c r="N67" s="25"/>
      <c r="O67" s="25"/>
      <c r="P67" s="91">
        <v>0</v>
      </c>
      <c r="Q67" s="91">
        <v>0</v>
      </c>
      <c r="R67" s="116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116">
        <v>0</v>
      </c>
      <c r="G68" s="26"/>
      <c r="H68" s="26"/>
      <c r="I68" s="116">
        <v>0</v>
      </c>
      <c r="J68" s="116">
        <v>0</v>
      </c>
      <c r="K68" s="116">
        <f t="shared" si="31"/>
        <v>0</v>
      </c>
      <c r="L68" s="124">
        <v>0</v>
      </c>
      <c r="M68" s="124">
        <v>0</v>
      </c>
      <c r="N68" s="26"/>
      <c r="O68" s="26"/>
      <c r="P68" s="124">
        <v>0</v>
      </c>
      <c r="Q68" s="124">
        <v>0</v>
      </c>
      <c r="R68" s="116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116">
        <v>0</v>
      </c>
      <c r="G69" s="26"/>
      <c r="H69" s="26"/>
      <c r="I69" s="116">
        <v>0</v>
      </c>
      <c r="J69" s="116">
        <v>0</v>
      </c>
      <c r="K69" s="116">
        <f t="shared" si="31"/>
        <v>0</v>
      </c>
      <c r="L69" s="124">
        <v>0</v>
      </c>
      <c r="M69" s="124">
        <v>0</v>
      </c>
      <c r="N69" s="26"/>
      <c r="O69" s="26"/>
      <c r="P69" s="124">
        <v>0</v>
      </c>
      <c r="Q69" s="124">
        <v>0</v>
      </c>
      <c r="R69" s="116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116">
        <v>0</v>
      </c>
      <c r="G70" s="26"/>
      <c r="H70" s="26"/>
      <c r="I70" s="116">
        <v>0</v>
      </c>
      <c r="J70" s="116">
        <v>0</v>
      </c>
      <c r="K70" s="116">
        <f t="shared" si="31"/>
        <v>0</v>
      </c>
      <c r="L70" s="124">
        <v>0</v>
      </c>
      <c r="M70" s="124">
        <v>0</v>
      </c>
      <c r="N70" s="26"/>
      <c r="O70" s="26"/>
      <c r="P70" s="124">
        <v>0</v>
      </c>
      <c r="Q70" s="124">
        <v>0</v>
      </c>
      <c r="R70" s="116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116">
        <v>0</v>
      </c>
      <c r="G71" s="26"/>
      <c r="H71" s="26"/>
      <c r="I71" s="116">
        <v>0</v>
      </c>
      <c r="J71" s="116">
        <v>0</v>
      </c>
      <c r="K71" s="116">
        <f t="shared" si="31"/>
        <v>0</v>
      </c>
      <c r="L71" s="124">
        <v>0</v>
      </c>
      <c r="M71" s="124">
        <v>0</v>
      </c>
      <c r="N71" s="26"/>
      <c r="O71" s="26"/>
      <c r="P71" s="124">
        <v>0</v>
      </c>
      <c r="Q71" s="124">
        <v>0</v>
      </c>
      <c r="R71" s="116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116">
        <v>0</v>
      </c>
      <c r="G72" s="26"/>
      <c r="H72" s="26"/>
      <c r="I72" s="70">
        <v>0</v>
      </c>
      <c r="J72" s="70">
        <v>0</v>
      </c>
      <c r="K72" s="116">
        <f t="shared" si="31"/>
        <v>0</v>
      </c>
      <c r="L72" s="124">
        <v>0</v>
      </c>
      <c r="M72" s="124">
        <v>0</v>
      </c>
      <c r="N72" s="26"/>
      <c r="O72" s="26"/>
      <c r="P72" s="124">
        <v>0</v>
      </c>
      <c r="Q72" s="124">
        <v>0</v>
      </c>
      <c r="R72" s="116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116">
        <v>0</v>
      </c>
      <c r="G73" s="26"/>
      <c r="H73" s="26"/>
      <c r="I73" s="70">
        <v>0</v>
      </c>
      <c r="J73" s="70">
        <v>0</v>
      </c>
      <c r="K73" s="116">
        <f t="shared" si="31"/>
        <v>0</v>
      </c>
      <c r="L73" s="124">
        <v>0</v>
      </c>
      <c r="M73" s="124">
        <v>0</v>
      </c>
      <c r="N73" s="26"/>
      <c r="O73" s="26"/>
      <c r="P73" s="124">
        <v>0</v>
      </c>
      <c r="Q73" s="124">
        <v>0</v>
      </c>
      <c r="R73" s="116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117">
        <v>0</v>
      </c>
      <c r="G74" s="43"/>
      <c r="H74" s="43"/>
      <c r="I74" s="71">
        <v>0</v>
      </c>
      <c r="J74" s="71">
        <v>0</v>
      </c>
      <c r="K74" s="117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117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123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Februari</v>
      </c>
      <c r="S87" s="482"/>
      <c r="T87" s="4">
        <f>+T47</f>
        <v>0</v>
      </c>
      <c r="U87" s="4">
        <f>+U47</f>
        <v>2</v>
      </c>
    </row>
    <row r="88" spans="1:21" ht="12.75" customHeight="1" thickBot="1" x14ac:dyDescent="0.25">
      <c r="A88" s="45" t="s">
        <v>79</v>
      </c>
      <c r="B88" s="45"/>
      <c r="C88" s="4">
        <v>0</v>
      </c>
      <c r="D88" s="4">
        <v>2</v>
      </c>
      <c r="E88" s="4">
        <v>0</v>
      </c>
      <c r="K88" s="480"/>
      <c r="L88" s="480"/>
      <c r="M88" s="5"/>
      <c r="N88" s="5"/>
      <c r="O88" s="5"/>
      <c r="Q88" s="1" t="s">
        <v>48</v>
      </c>
      <c r="R88" s="481">
        <f>+R48</f>
        <v>2019</v>
      </c>
      <c r="S88" s="482"/>
      <c r="T88" s="21">
        <f>+T48</f>
        <v>1</v>
      </c>
      <c r="U88" s="21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128"/>
      <c r="G90" s="128" t="s">
        <v>30</v>
      </c>
      <c r="H90" s="128" t="s">
        <v>32</v>
      </c>
      <c r="I90" s="128"/>
      <c r="J90" s="128"/>
      <c r="K90" s="128" t="s">
        <v>43</v>
      </c>
      <c r="L90" s="128" t="s">
        <v>27</v>
      </c>
      <c r="M90" s="128"/>
      <c r="N90" s="128" t="s">
        <v>30</v>
      </c>
      <c r="O90" s="128" t="s">
        <v>32</v>
      </c>
      <c r="P90" s="128"/>
      <c r="Q90" s="128"/>
      <c r="R90" s="128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125" t="s">
        <v>29</v>
      </c>
      <c r="G91" s="125" t="s">
        <v>31</v>
      </c>
      <c r="H91" s="125" t="s">
        <v>33</v>
      </c>
      <c r="I91" s="125" t="s">
        <v>37</v>
      </c>
      <c r="J91" s="125" t="s">
        <v>36</v>
      </c>
      <c r="K91" s="125" t="s">
        <v>28</v>
      </c>
      <c r="L91" s="125" t="s">
        <v>28</v>
      </c>
      <c r="M91" s="125" t="s">
        <v>35</v>
      </c>
      <c r="N91" s="125" t="s">
        <v>31</v>
      </c>
      <c r="O91" s="125" t="s">
        <v>33</v>
      </c>
      <c r="P91" s="125" t="s">
        <v>37</v>
      </c>
      <c r="Q91" s="125" t="s">
        <v>36</v>
      </c>
      <c r="R91" s="125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127"/>
      <c r="G92" s="127"/>
      <c r="H92" s="127" t="s">
        <v>34</v>
      </c>
      <c r="I92" s="127"/>
      <c r="J92" s="127"/>
      <c r="K92" s="127" t="s">
        <v>9</v>
      </c>
      <c r="L92" s="127" t="s">
        <v>8</v>
      </c>
      <c r="M92" s="127"/>
      <c r="N92" s="127"/>
      <c r="O92" s="127" t="s">
        <v>34</v>
      </c>
      <c r="P92" s="127"/>
      <c r="Q92" s="127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125"/>
      <c r="G93" s="125"/>
      <c r="H93" s="125"/>
      <c r="I93" s="125"/>
      <c r="J93" s="125"/>
      <c r="K93" s="125" t="s">
        <v>62</v>
      </c>
      <c r="L93" s="125"/>
      <c r="M93" s="125"/>
      <c r="N93" s="125"/>
      <c r="O93" s="125"/>
      <c r="P93" s="125"/>
      <c r="Q93" s="125"/>
      <c r="R93" s="125"/>
      <c r="S93" s="498"/>
      <c r="T93" s="563"/>
      <c r="U93" s="564"/>
    </row>
    <row r="94" spans="1:21" s="8" customFormat="1" ht="15.95" customHeight="1" x14ac:dyDescent="0.2">
      <c r="A94" s="126" t="s">
        <v>10</v>
      </c>
      <c r="B94" s="126" t="s">
        <v>11</v>
      </c>
      <c r="C94" s="565" t="s">
        <v>12</v>
      </c>
      <c r="D94" s="565"/>
      <c r="E94" s="565"/>
      <c r="F94" s="126" t="s">
        <v>13</v>
      </c>
      <c r="G94" s="126" t="s">
        <v>14</v>
      </c>
      <c r="H94" s="126" t="s">
        <v>15</v>
      </c>
      <c r="I94" s="126" t="s">
        <v>16</v>
      </c>
      <c r="J94" s="126" t="s">
        <v>17</v>
      </c>
      <c r="K94" s="126" t="s">
        <v>18</v>
      </c>
      <c r="L94" s="126" t="s">
        <v>19</v>
      </c>
      <c r="M94" s="126" t="s">
        <v>20</v>
      </c>
      <c r="N94" s="126" t="s">
        <v>21</v>
      </c>
      <c r="O94" s="126" t="s">
        <v>41</v>
      </c>
      <c r="P94" s="126" t="s">
        <v>42</v>
      </c>
      <c r="Q94" s="126" t="s">
        <v>44</v>
      </c>
      <c r="R94" s="126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118">
        <f t="shared" ref="F95:J95" si="36">SUM(F96,F99,F100)</f>
        <v>0</v>
      </c>
      <c r="G95" s="118">
        <f t="shared" si="36"/>
        <v>0</v>
      </c>
      <c r="H95" s="118">
        <f t="shared" si="36"/>
        <v>0</v>
      </c>
      <c r="I95" s="118">
        <f t="shared" si="36"/>
        <v>0</v>
      </c>
      <c r="J95" s="118">
        <f t="shared" si="36"/>
        <v>0</v>
      </c>
      <c r="K95" s="118">
        <f>SUM(C95-F95-G95-H95+I95-J95)</f>
        <v>0</v>
      </c>
      <c r="L95" s="118">
        <f t="shared" ref="L95:Q95" si="37">SUM(L96,L99,L100)</f>
        <v>29</v>
      </c>
      <c r="M95" s="52">
        <f t="shared" si="37"/>
        <v>22</v>
      </c>
      <c r="N95" s="52">
        <f t="shared" si="37"/>
        <v>7</v>
      </c>
      <c r="O95" s="118">
        <f t="shared" si="37"/>
        <v>0</v>
      </c>
      <c r="P95" s="118">
        <f t="shared" si="37"/>
        <v>0</v>
      </c>
      <c r="Q95" s="118">
        <f t="shared" si="37"/>
        <v>0</v>
      </c>
      <c r="R95" s="118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116">
        <f t="shared" ref="K96:K100" si="40">SUM(C96-F96-G96-H96+I96-J96)</f>
        <v>0</v>
      </c>
      <c r="L96" s="90">
        <f t="shared" ref="L96:Q96" si="41">SUM(L97:L98)</f>
        <v>29</v>
      </c>
      <c r="M96" s="53">
        <f t="shared" si="41"/>
        <v>22</v>
      </c>
      <c r="N96" s="53">
        <f t="shared" si="41"/>
        <v>7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116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91">
        <v>0</v>
      </c>
      <c r="G97" s="91">
        <v>0</v>
      </c>
      <c r="H97" s="91">
        <v>0</v>
      </c>
      <c r="I97" s="69">
        <v>0</v>
      </c>
      <c r="J97" s="69">
        <v>0</v>
      </c>
      <c r="K97" s="116">
        <f t="shared" si="40"/>
        <v>0</v>
      </c>
      <c r="L97" s="91">
        <v>29</v>
      </c>
      <c r="M97" s="54">
        <v>22</v>
      </c>
      <c r="N97" s="54">
        <v>7</v>
      </c>
      <c r="O97" s="91">
        <v>0</v>
      </c>
      <c r="P97" s="91">
        <v>0</v>
      </c>
      <c r="Q97" s="91">
        <v>0</v>
      </c>
      <c r="R97" s="116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91">
        <v>0</v>
      </c>
      <c r="G98" s="91">
        <v>0</v>
      </c>
      <c r="H98" s="91">
        <v>0</v>
      </c>
      <c r="I98" s="69">
        <v>0</v>
      </c>
      <c r="J98" s="69">
        <v>0</v>
      </c>
      <c r="K98" s="116">
        <f t="shared" si="40"/>
        <v>0</v>
      </c>
      <c r="L98" s="91">
        <v>0</v>
      </c>
      <c r="M98" s="54">
        <v>0</v>
      </c>
      <c r="N98" s="54">
        <v>0</v>
      </c>
      <c r="O98" s="91">
        <v>0</v>
      </c>
      <c r="P98" s="91">
        <v>0</v>
      </c>
      <c r="Q98" s="91">
        <v>0</v>
      </c>
      <c r="R98" s="116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116">
        <f t="shared" si="40"/>
        <v>0</v>
      </c>
      <c r="L99" s="116">
        <v>0</v>
      </c>
      <c r="M99" s="58">
        <v>0</v>
      </c>
      <c r="N99" s="58">
        <v>0</v>
      </c>
      <c r="O99" s="116">
        <v>0</v>
      </c>
      <c r="P99" s="91">
        <v>0</v>
      </c>
      <c r="Q99" s="116">
        <v>0</v>
      </c>
      <c r="R99" s="116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116">
        <f t="shared" si="40"/>
        <v>0</v>
      </c>
      <c r="L100" s="116">
        <v>0</v>
      </c>
      <c r="M100" s="116">
        <v>0</v>
      </c>
      <c r="N100" s="116">
        <v>0</v>
      </c>
      <c r="O100" s="116">
        <v>0</v>
      </c>
      <c r="P100" s="91">
        <v>0</v>
      </c>
      <c r="Q100" s="116">
        <v>0</v>
      </c>
      <c r="R100" s="116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116">
        <f t="shared" si="43"/>
        <v>0</v>
      </c>
      <c r="G101" s="116">
        <f t="shared" si="43"/>
        <v>0</v>
      </c>
      <c r="H101" s="26"/>
      <c r="I101" s="116">
        <f t="shared" ref="I101:J101" si="44">SUM(I102:I103)</f>
        <v>0</v>
      </c>
      <c r="J101" s="116">
        <f t="shared" si="44"/>
        <v>0</v>
      </c>
      <c r="K101" s="116">
        <f>SUM(C101-F101-G101-H101+I101-J101)</f>
        <v>0</v>
      </c>
      <c r="L101" s="116">
        <f t="shared" ref="L101:N101" si="45">SUM(L102:L103)</f>
        <v>30</v>
      </c>
      <c r="M101" s="116">
        <f t="shared" si="45"/>
        <v>0</v>
      </c>
      <c r="N101" s="116">
        <f t="shared" si="45"/>
        <v>0</v>
      </c>
      <c r="O101" s="26"/>
      <c r="P101" s="116">
        <f t="shared" ref="P101:Q101" si="46">SUM(P102:P103)</f>
        <v>0</v>
      </c>
      <c r="Q101" s="116">
        <f t="shared" si="46"/>
        <v>0</v>
      </c>
      <c r="R101" s="116">
        <f t="shared" si="42"/>
        <v>30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91">
        <v>0</v>
      </c>
      <c r="G102" s="91">
        <v>0</v>
      </c>
      <c r="H102" s="25"/>
      <c r="I102" s="69">
        <v>0</v>
      </c>
      <c r="J102" s="69">
        <v>0</v>
      </c>
      <c r="K102" s="116">
        <f t="shared" ref="K102:K113" si="47">SUM(C102-F102-G102-H102+I102-J102)</f>
        <v>0</v>
      </c>
      <c r="L102" s="91">
        <v>30</v>
      </c>
      <c r="M102" s="91">
        <v>0</v>
      </c>
      <c r="N102" s="91">
        <v>0</v>
      </c>
      <c r="O102" s="25"/>
      <c r="P102" s="91">
        <v>0</v>
      </c>
      <c r="Q102" s="91">
        <v>0</v>
      </c>
      <c r="R102" s="116">
        <f t="shared" si="42"/>
        <v>30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91">
        <v>0</v>
      </c>
      <c r="G103" s="91">
        <v>0</v>
      </c>
      <c r="H103" s="25"/>
      <c r="I103" s="69">
        <v>0</v>
      </c>
      <c r="J103" s="69">
        <v>0</v>
      </c>
      <c r="K103" s="116">
        <f t="shared" si="47"/>
        <v>0</v>
      </c>
      <c r="L103" s="91">
        <v>0</v>
      </c>
      <c r="M103" s="91">
        <v>0</v>
      </c>
      <c r="N103" s="91">
        <v>0</v>
      </c>
      <c r="O103" s="25"/>
      <c r="P103" s="91">
        <v>0</v>
      </c>
      <c r="Q103" s="91">
        <v>0</v>
      </c>
      <c r="R103" s="116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116">
        <v>0</v>
      </c>
      <c r="G104" s="26"/>
      <c r="H104" s="26"/>
      <c r="I104" s="116">
        <v>0</v>
      </c>
      <c r="J104" s="116">
        <v>0</v>
      </c>
      <c r="K104" s="116">
        <f t="shared" si="47"/>
        <v>0</v>
      </c>
      <c r="L104" s="124">
        <v>0</v>
      </c>
      <c r="M104" s="124">
        <v>0</v>
      </c>
      <c r="N104" s="26"/>
      <c r="O104" s="26"/>
      <c r="P104" s="124">
        <v>0</v>
      </c>
      <c r="Q104" s="124">
        <v>0</v>
      </c>
      <c r="R104" s="116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116">
        <f t="shared" si="47"/>
        <v>0</v>
      </c>
      <c r="L105" s="116">
        <f>SUM(L106:L107)</f>
        <v>2</v>
      </c>
      <c r="M105" s="116">
        <f>SUM(M106:M107)</f>
        <v>0</v>
      </c>
      <c r="N105" s="26"/>
      <c r="O105" s="26"/>
      <c r="P105" s="116">
        <f>SUM(P106:P107)</f>
        <v>1</v>
      </c>
      <c r="Q105" s="116">
        <f>SUM(Q106:Q107)</f>
        <v>0</v>
      </c>
      <c r="R105" s="116">
        <f>SUM(L105-M105-N105-O105+P105-Q105)</f>
        <v>3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116">
        <f t="shared" si="47"/>
        <v>0</v>
      </c>
      <c r="L106" s="124">
        <v>0</v>
      </c>
      <c r="M106" s="124">
        <v>0</v>
      </c>
      <c r="N106" s="26"/>
      <c r="O106" s="26"/>
      <c r="P106" s="124">
        <v>0</v>
      </c>
      <c r="Q106" s="124">
        <v>0</v>
      </c>
      <c r="R106" s="116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116">
        <f t="shared" si="47"/>
        <v>0</v>
      </c>
      <c r="L107" s="124">
        <v>2</v>
      </c>
      <c r="M107" s="124">
        <v>0</v>
      </c>
      <c r="N107" s="26"/>
      <c r="O107" s="26"/>
      <c r="P107" s="124">
        <v>1</v>
      </c>
      <c r="Q107" s="124">
        <v>0</v>
      </c>
      <c r="R107" s="116">
        <f t="shared" si="50"/>
        <v>3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116">
        <v>0</v>
      </c>
      <c r="G108" s="26"/>
      <c r="H108" s="26"/>
      <c r="I108" s="116">
        <v>0</v>
      </c>
      <c r="J108" s="116">
        <v>0</v>
      </c>
      <c r="K108" s="116">
        <f t="shared" si="47"/>
        <v>0</v>
      </c>
      <c r="L108" s="124">
        <v>0</v>
      </c>
      <c r="M108" s="124">
        <v>0</v>
      </c>
      <c r="N108" s="26"/>
      <c r="O108" s="26"/>
      <c r="P108" s="124">
        <v>0</v>
      </c>
      <c r="Q108" s="124">
        <v>0</v>
      </c>
      <c r="R108" s="116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116">
        <v>0</v>
      </c>
      <c r="G109" s="26"/>
      <c r="H109" s="26"/>
      <c r="I109" s="116">
        <v>0</v>
      </c>
      <c r="J109" s="116">
        <v>0</v>
      </c>
      <c r="K109" s="116">
        <f t="shared" si="47"/>
        <v>0</v>
      </c>
      <c r="L109" s="124">
        <v>0</v>
      </c>
      <c r="M109" s="124">
        <v>0</v>
      </c>
      <c r="N109" s="26"/>
      <c r="O109" s="26"/>
      <c r="P109" s="124">
        <v>0</v>
      </c>
      <c r="Q109" s="124">
        <v>0</v>
      </c>
      <c r="R109" s="116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116">
        <v>0</v>
      </c>
      <c r="G110" s="26"/>
      <c r="H110" s="26"/>
      <c r="I110" s="116">
        <v>0</v>
      </c>
      <c r="J110" s="116">
        <v>0</v>
      </c>
      <c r="K110" s="116">
        <f t="shared" si="47"/>
        <v>0</v>
      </c>
      <c r="L110" s="124">
        <v>0</v>
      </c>
      <c r="M110" s="124">
        <v>0</v>
      </c>
      <c r="N110" s="26"/>
      <c r="O110" s="26"/>
      <c r="P110" s="124">
        <v>0</v>
      </c>
      <c r="Q110" s="124">
        <v>0</v>
      </c>
      <c r="R110" s="116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116">
        <v>0</v>
      </c>
      <c r="G111" s="26"/>
      <c r="H111" s="26"/>
      <c r="I111" s="116">
        <v>0</v>
      </c>
      <c r="J111" s="116">
        <v>0</v>
      </c>
      <c r="K111" s="116">
        <f t="shared" si="47"/>
        <v>0</v>
      </c>
      <c r="L111" s="124">
        <v>0</v>
      </c>
      <c r="M111" s="124">
        <v>0</v>
      </c>
      <c r="N111" s="26"/>
      <c r="O111" s="26"/>
      <c r="P111" s="124">
        <v>0</v>
      </c>
      <c r="Q111" s="124">
        <v>0</v>
      </c>
      <c r="R111" s="116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116">
        <v>0</v>
      </c>
      <c r="G112" s="26"/>
      <c r="H112" s="26"/>
      <c r="I112" s="70">
        <v>0</v>
      </c>
      <c r="J112" s="70">
        <v>0</v>
      </c>
      <c r="K112" s="116">
        <f t="shared" si="47"/>
        <v>0</v>
      </c>
      <c r="L112" s="124">
        <v>0</v>
      </c>
      <c r="M112" s="124">
        <v>0</v>
      </c>
      <c r="N112" s="26"/>
      <c r="O112" s="26"/>
      <c r="P112" s="124">
        <v>0</v>
      </c>
      <c r="Q112" s="124">
        <v>0</v>
      </c>
      <c r="R112" s="116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116">
        <v>0</v>
      </c>
      <c r="G113" s="26"/>
      <c r="H113" s="26"/>
      <c r="I113" s="70">
        <v>0</v>
      </c>
      <c r="J113" s="70">
        <v>0</v>
      </c>
      <c r="K113" s="116">
        <f t="shared" si="47"/>
        <v>0</v>
      </c>
      <c r="L113" s="124">
        <v>0</v>
      </c>
      <c r="M113" s="124">
        <v>0</v>
      </c>
      <c r="N113" s="26"/>
      <c r="O113" s="26"/>
      <c r="P113" s="124">
        <v>0</v>
      </c>
      <c r="Q113" s="124">
        <v>0</v>
      </c>
      <c r="R113" s="116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117">
        <v>0</v>
      </c>
      <c r="G114" s="43"/>
      <c r="H114" s="43"/>
      <c r="I114" s="71">
        <v>0</v>
      </c>
      <c r="J114" s="71">
        <v>0</v>
      </c>
      <c r="K114" s="117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117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123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Februari</v>
      </c>
      <c r="S127" s="482"/>
      <c r="T127" s="4">
        <f>+T87</f>
        <v>0</v>
      </c>
      <c r="U127" s="4">
        <f>+U87</f>
        <v>2</v>
      </c>
    </row>
    <row r="128" spans="1:21" ht="12.75" customHeight="1" thickBot="1" x14ac:dyDescent="0.25">
      <c r="A128" s="45" t="s">
        <v>81</v>
      </c>
      <c r="B128" s="45"/>
      <c r="C128" s="4">
        <v>0</v>
      </c>
      <c r="D128" s="4">
        <v>2</v>
      </c>
      <c r="E128" s="4">
        <v>1</v>
      </c>
      <c r="K128" s="480"/>
      <c r="L128" s="480"/>
      <c r="M128" s="5"/>
      <c r="N128" s="5"/>
      <c r="O128" s="5"/>
      <c r="Q128" s="1" t="s">
        <v>48</v>
      </c>
      <c r="R128" s="544">
        <f>+R88</f>
        <v>2019</v>
      </c>
      <c r="S128" s="545"/>
      <c r="T128" s="21">
        <f>+T88</f>
        <v>1</v>
      </c>
      <c r="U128" s="21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128"/>
      <c r="G130" s="128" t="s">
        <v>30</v>
      </c>
      <c r="H130" s="128" t="s">
        <v>32</v>
      </c>
      <c r="I130" s="128"/>
      <c r="J130" s="128"/>
      <c r="K130" s="128" t="s">
        <v>43</v>
      </c>
      <c r="L130" s="128" t="s">
        <v>27</v>
      </c>
      <c r="M130" s="128"/>
      <c r="N130" s="128" t="s">
        <v>30</v>
      </c>
      <c r="O130" s="128" t="s">
        <v>32</v>
      </c>
      <c r="P130" s="128"/>
      <c r="Q130" s="128"/>
      <c r="R130" s="128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125" t="s">
        <v>29</v>
      </c>
      <c r="G131" s="125" t="s">
        <v>31</v>
      </c>
      <c r="H131" s="125" t="s">
        <v>33</v>
      </c>
      <c r="I131" s="125" t="s">
        <v>37</v>
      </c>
      <c r="J131" s="125" t="s">
        <v>36</v>
      </c>
      <c r="K131" s="125" t="s">
        <v>28</v>
      </c>
      <c r="L131" s="125" t="s">
        <v>28</v>
      </c>
      <c r="M131" s="125" t="s">
        <v>35</v>
      </c>
      <c r="N131" s="125" t="s">
        <v>31</v>
      </c>
      <c r="O131" s="125" t="s">
        <v>33</v>
      </c>
      <c r="P131" s="125" t="s">
        <v>37</v>
      </c>
      <c r="Q131" s="125" t="s">
        <v>36</v>
      </c>
      <c r="R131" s="125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127"/>
      <c r="G132" s="127"/>
      <c r="H132" s="127" t="s">
        <v>34</v>
      </c>
      <c r="I132" s="127"/>
      <c r="J132" s="127"/>
      <c r="K132" s="127" t="s">
        <v>9</v>
      </c>
      <c r="L132" s="127" t="s">
        <v>8</v>
      </c>
      <c r="M132" s="127"/>
      <c r="N132" s="127"/>
      <c r="O132" s="127" t="s">
        <v>34</v>
      </c>
      <c r="P132" s="127"/>
      <c r="Q132" s="127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125"/>
      <c r="G133" s="125"/>
      <c r="H133" s="125"/>
      <c r="I133" s="125"/>
      <c r="J133" s="125"/>
      <c r="K133" s="125" t="s">
        <v>62</v>
      </c>
      <c r="L133" s="125"/>
      <c r="M133" s="125"/>
      <c r="N133" s="125"/>
      <c r="O133" s="125"/>
      <c r="P133" s="125"/>
      <c r="Q133" s="125"/>
      <c r="R133" s="125"/>
      <c r="S133" s="498"/>
      <c r="T133" s="499"/>
      <c r="U133" s="500"/>
    </row>
    <row r="134" spans="1:21" s="8" customFormat="1" ht="15.95" customHeight="1" x14ac:dyDescent="0.2">
      <c r="A134" s="126" t="s">
        <v>10</v>
      </c>
      <c r="B134" s="126" t="s">
        <v>11</v>
      </c>
      <c r="C134" s="501" t="s">
        <v>12</v>
      </c>
      <c r="D134" s="502"/>
      <c r="E134" s="503"/>
      <c r="F134" s="126" t="s">
        <v>13</v>
      </c>
      <c r="G134" s="126" t="s">
        <v>14</v>
      </c>
      <c r="H134" s="126" t="s">
        <v>15</v>
      </c>
      <c r="I134" s="126" t="s">
        <v>16</v>
      </c>
      <c r="J134" s="126" t="s">
        <v>17</v>
      </c>
      <c r="K134" s="126" t="s">
        <v>18</v>
      </c>
      <c r="L134" s="126" t="s">
        <v>19</v>
      </c>
      <c r="M134" s="126" t="s">
        <v>20</v>
      </c>
      <c r="N134" s="126" t="s">
        <v>21</v>
      </c>
      <c r="O134" s="126" t="s">
        <v>41</v>
      </c>
      <c r="P134" s="126" t="s">
        <v>42</v>
      </c>
      <c r="Q134" s="126" t="s">
        <v>44</v>
      </c>
      <c r="R134" s="126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118">
        <f t="shared" ref="F135:J135" si="52">SUM(F136,F139,F140)</f>
        <v>0</v>
      </c>
      <c r="G135" s="118">
        <f t="shared" si="52"/>
        <v>0</v>
      </c>
      <c r="H135" s="118">
        <f t="shared" si="52"/>
        <v>0</v>
      </c>
      <c r="I135" s="118">
        <f t="shared" si="52"/>
        <v>0</v>
      </c>
      <c r="J135" s="118">
        <f t="shared" si="52"/>
        <v>0</v>
      </c>
      <c r="K135" s="118">
        <f>SUM(C135-F135-G135-H135+I135-J135)</f>
        <v>0</v>
      </c>
      <c r="L135" s="118">
        <f t="shared" ref="L135:Q135" si="53">SUM(L136,L139,L140)</f>
        <v>82</v>
      </c>
      <c r="M135" s="118">
        <f t="shared" si="53"/>
        <v>60</v>
      </c>
      <c r="N135" s="118">
        <f t="shared" si="53"/>
        <v>5</v>
      </c>
      <c r="O135" s="118">
        <f t="shared" si="53"/>
        <v>0</v>
      </c>
      <c r="P135" s="118">
        <f t="shared" si="53"/>
        <v>0</v>
      </c>
      <c r="Q135" s="118">
        <f t="shared" si="53"/>
        <v>4</v>
      </c>
      <c r="R135" s="118">
        <f>SUM(L135-M135-N135-O135+P135-Q135)</f>
        <v>13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116">
        <f t="shared" ref="K136:K140" si="56">SUM(C136-F136-G136-H136+I136-J136)</f>
        <v>0</v>
      </c>
      <c r="L136" s="90">
        <f t="shared" ref="L136:O136" si="57">SUM(L137:L138)</f>
        <v>82</v>
      </c>
      <c r="M136" s="90">
        <f t="shared" si="57"/>
        <v>60</v>
      </c>
      <c r="N136" s="90">
        <f t="shared" si="57"/>
        <v>5</v>
      </c>
      <c r="O136" s="90">
        <f t="shared" si="57"/>
        <v>0</v>
      </c>
      <c r="P136" s="90">
        <f>SUM(P137:P138)</f>
        <v>0</v>
      </c>
      <c r="Q136" s="90">
        <f t="shared" ref="Q136" si="58">SUM(Q137:Q138)</f>
        <v>4</v>
      </c>
      <c r="R136" s="116">
        <f t="shared" ref="R136:R144" si="59">SUM(L136-M136-N136-O136+P136-Q136)</f>
        <v>13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91">
        <v>0</v>
      </c>
      <c r="G137" s="91">
        <v>0</v>
      </c>
      <c r="H137" s="91">
        <v>0</v>
      </c>
      <c r="I137" s="69">
        <v>0</v>
      </c>
      <c r="J137" s="69">
        <v>0</v>
      </c>
      <c r="K137" s="116">
        <f t="shared" si="56"/>
        <v>0</v>
      </c>
      <c r="L137" s="91">
        <v>82</v>
      </c>
      <c r="M137" s="91">
        <v>60</v>
      </c>
      <c r="N137" s="91">
        <v>5</v>
      </c>
      <c r="O137" s="91">
        <v>0</v>
      </c>
      <c r="P137" s="91">
        <v>0</v>
      </c>
      <c r="Q137" s="91">
        <v>4</v>
      </c>
      <c r="R137" s="116">
        <f>SUM(L137-M137-N137-O137+P137-Q137)</f>
        <v>13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91">
        <v>0</v>
      </c>
      <c r="G138" s="91">
        <v>0</v>
      </c>
      <c r="H138" s="91">
        <v>0</v>
      </c>
      <c r="I138" s="69">
        <v>0</v>
      </c>
      <c r="J138" s="69">
        <v>0</v>
      </c>
      <c r="K138" s="116">
        <f t="shared" si="56"/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116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116">
        <f t="shared" si="56"/>
        <v>0</v>
      </c>
      <c r="L139" s="116">
        <v>0</v>
      </c>
      <c r="M139" s="116">
        <v>0</v>
      </c>
      <c r="N139" s="116">
        <v>0</v>
      </c>
      <c r="O139" s="116">
        <v>0</v>
      </c>
      <c r="P139" s="116">
        <v>0</v>
      </c>
      <c r="Q139" s="116">
        <v>0</v>
      </c>
      <c r="R139" s="116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116">
        <f t="shared" si="56"/>
        <v>0</v>
      </c>
      <c r="L140" s="116">
        <v>0</v>
      </c>
      <c r="M140" s="116">
        <v>0</v>
      </c>
      <c r="N140" s="116">
        <v>0</v>
      </c>
      <c r="O140" s="116">
        <v>0</v>
      </c>
      <c r="P140" s="116">
        <v>0</v>
      </c>
      <c r="Q140" s="116">
        <v>0</v>
      </c>
      <c r="R140" s="116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116">
        <f t="shared" si="60"/>
        <v>0</v>
      </c>
      <c r="G141" s="116">
        <f t="shared" si="60"/>
        <v>0</v>
      </c>
      <c r="H141" s="26"/>
      <c r="I141" s="116">
        <f t="shared" ref="I141:J141" si="61">SUM(I142:I143)</f>
        <v>0</v>
      </c>
      <c r="J141" s="116">
        <f t="shared" si="61"/>
        <v>0</v>
      </c>
      <c r="K141" s="116">
        <f>SUM(C141-F141-G141-H141+I141-J141)</f>
        <v>0</v>
      </c>
      <c r="L141" s="116">
        <f t="shared" ref="L141:N141" si="62">SUM(L142:L143)</f>
        <v>71</v>
      </c>
      <c r="M141" s="116">
        <f t="shared" si="62"/>
        <v>45</v>
      </c>
      <c r="N141" s="116">
        <f t="shared" si="62"/>
        <v>0</v>
      </c>
      <c r="O141" s="26"/>
      <c r="P141" s="116">
        <f t="shared" ref="P141:Q141" si="63">SUM(P142:P143)</f>
        <v>22</v>
      </c>
      <c r="Q141" s="116">
        <f t="shared" si="63"/>
        <v>2</v>
      </c>
      <c r="R141" s="116">
        <f t="shared" si="59"/>
        <v>46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91">
        <v>0</v>
      </c>
      <c r="G142" s="91">
        <v>0</v>
      </c>
      <c r="H142" s="25"/>
      <c r="I142" s="69">
        <v>0</v>
      </c>
      <c r="J142" s="69">
        <v>0</v>
      </c>
      <c r="K142" s="116">
        <f t="shared" ref="K142:K153" si="64">SUM(C142-F142-G142-H142+I142-J142)</f>
        <v>0</v>
      </c>
      <c r="L142" s="91">
        <v>71</v>
      </c>
      <c r="M142" s="91">
        <v>45</v>
      </c>
      <c r="N142" s="91">
        <v>0</v>
      </c>
      <c r="O142" s="25"/>
      <c r="P142" s="91">
        <v>22</v>
      </c>
      <c r="Q142" s="91">
        <v>2</v>
      </c>
      <c r="R142" s="116">
        <f t="shared" si="59"/>
        <v>46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91">
        <v>0</v>
      </c>
      <c r="G143" s="91">
        <v>0</v>
      </c>
      <c r="H143" s="25"/>
      <c r="I143" s="69">
        <v>0</v>
      </c>
      <c r="J143" s="69">
        <v>0</v>
      </c>
      <c r="K143" s="116">
        <f t="shared" si="64"/>
        <v>0</v>
      </c>
      <c r="L143" s="91">
        <v>0</v>
      </c>
      <c r="M143" s="91">
        <v>0</v>
      </c>
      <c r="N143" s="91">
        <v>0</v>
      </c>
      <c r="O143" s="25"/>
      <c r="P143" s="91">
        <v>0</v>
      </c>
      <c r="Q143" s="91">
        <v>0</v>
      </c>
      <c r="R143" s="116">
        <f t="shared" si="59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116">
        <v>0</v>
      </c>
      <c r="G144" s="26"/>
      <c r="H144" s="26"/>
      <c r="I144" s="116">
        <v>0</v>
      </c>
      <c r="J144" s="116">
        <v>0</v>
      </c>
      <c r="K144" s="116">
        <f t="shared" si="64"/>
        <v>0</v>
      </c>
      <c r="L144" s="124">
        <v>0</v>
      </c>
      <c r="M144" s="124">
        <v>0</v>
      </c>
      <c r="N144" s="26"/>
      <c r="O144" s="26"/>
      <c r="P144" s="124">
        <v>0</v>
      </c>
      <c r="Q144" s="124">
        <v>0</v>
      </c>
      <c r="R144" s="116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116">
        <f t="shared" si="64"/>
        <v>0</v>
      </c>
      <c r="L145" s="124">
        <f t="shared" ref="L145:M145" si="67">SUM(L146:L147)</f>
        <v>2</v>
      </c>
      <c r="M145" s="124">
        <f t="shared" si="67"/>
        <v>0</v>
      </c>
      <c r="N145" s="26"/>
      <c r="O145" s="26"/>
      <c r="P145" s="124">
        <f t="shared" ref="P145:R145" si="68">SUM(P146:P147)</f>
        <v>0</v>
      </c>
      <c r="Q145" s="116">
        <f t="shared" si="68"/>
        <v>0</v>
      </c>
      <c r="R145" s="124">
        <f t="shared" si="68"/>
        <v>2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116">
        <f t="shared" si="64"/>
        <v>0</v>
      </c>
      <c r="L146" s="124">
        <v>0</v>
      </c>
      <c r="M146" s="124">
        <v>0</v>
      </c>
      <c r="N146" s="26"/>
      <c r="O146" s="26"/>
      <c r="P146" s="124">
        <v>0</v>
      </c>
      <c r="Q146" s="124">
        <v>0</v>
      </c>
      <c r="R146" s="116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116">
        <f t="shared" si="64"/>
        <v>0</v>
      </c>
      <c r="L147" s="124">
        <v>2</v>
      </c>
      <c r="M147" s="124">
        <v>0</v>
      </c>
      <c r="N147" s="26"/>
      <c r="O147" s="26"/>
      <c r="P147" s="124">
        <v>0</v>
      </c>
      <c r="Q147" s="124">
        <v>0</v>
      </c>
      <c r="R147" s="124">
        <f>SUM(L147-M147-N147-O147+P147-Q147)</f>
        <v>2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116">
        <v>0</v>
      </c>
      <c r="G148" s="26"/>
      <c r="H148" s="26"/>
      <c r="I148" s="116">
        <v>0</v>
      </c>
      <c r="J148" s="116">
        <v>0</v>
      </c>
      <c r="K148" s="116">
        <f t="shared" si="64"/>
        <v>0</v>
      </c>
      <c r="L148" s="124">
        <v>0</v>
      </c>
      <c r="M148" s="124">
        <v>0</v>
      </c>
      <c r="N148" s="26"/>
      <c r="O148" s="26"/>
      <c r="P148" s="124">
        <v>0</v>
      </c>
      <c r="Q148" s="124">
        <v>0</v>
      </c>
      <c r="R148" s="116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116">
        <v>0</v>
      </c>
      <c r="G149" s="26"/>
      <c r="H149" s="26"/>
      <c r="I149" s="116">
        <v>0</v>
      </c>
      <c r="J149" s="116">
        <v>0</v>
      </c>
      <c r="K149" s="116">
        <f t="shared" si="64"/>
        <v>0</v>
      </c>
      <c r="L149" s="124">
        <v>0</v>
      </c>
      <c r="M149" s="124">
        <v>0</v>
      </c>
      <c r="N149" s="26"/>
      <c r="O149" s="26"/>
      <c r="P149" s="124">
        <v>0</v>
      </c>
      <c r="Q149" s="124">
        <v>0</v>
      </c>
      <c r="R149" s="116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116">
        <v>0</v>
      </c>
      <c r="G150" s="26"/>
      <c r="H150" s="26"/>
      <c r="I150" s="116">
        <v>0</v>
      </c>
      <c r="J150" s="116">
        <v>0</v>
      </c>
      <c r="K150" s="116">
        <f t="shared" si="64"/>
        <v>0</v>
      </c>
      <c r="L150" s="124">
        <v>0</v>
      </c>
      <c r="M150" s="124">
        <v>0</v>
      </c>
      <c r="N150" s="26"/>
      <c r="O150" s="26"/>
      <c r="P150" s="124">
        <v>0</v>
      </c>
      <c r="Q150" s="124">
        <v>0</v>
      </c>
      <c r="R150" s="116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116">
        <v>0</v>
      </c>
      <c r="G151" s="26"/>
      <c r="H151" s="26"/>
      <c r="I151" s="116">
        <v>0</v>
      </c>
      <c r="J151" s="116">
        <v>0</v>
      </c>
      <c r="K151" s="116">
        <f t="shared" si="64"/>
        <v>0</v>
      </c>
      <c r="L151" s="124">
        <v>0</v>
      </c>
      <c r="M151" s="124">
        <v>0</v>
      </c>
      <c r="N151" s="26"/>
      <c r="O151" s="26"/>
      <c r="P151" s="124">
        <v>0</v>
      </c>
      <c r="Q151" s="124">
        <v>0</v>
      </c>
      <c r="R151" s="116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116">
        <v>0</v>
      </c>
      <c r="G152" s="26"/>
      <c r="H152" s="26"/>
      <c r="I152" s="70">
        <v>0</v>
      </c>
      <c r="J152" s="70">
        <v>0</v>
      </c>
      <c r="K152" s="116">
        <f t="shared" si="64"/>
        <v>0</v>
      </c>
      <c r="L152" s="124">
        <v>0</v>
      </c>
      <c r="M152" s="124">
        <v>0</v>
      </c>
      <c r="N152" s="26"/>
      <c r="O152" s="26"/>
      <c r="P152" s="124">
        <v>0</v>
      </c>
      <c r="Q152" s="124">
        <v>0</v>
      </c>
      <c r="R152" s="116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116">
        <v>0</v>
      </c>
      <c r="G153" s="26"/>
      <c r="H153" s="26"/>
      <c r="I153" s="70">
        <v>0</v>
      </c>
      <c r="J153" s="70">
        <v>0</v>
      </c>
      <c r="K153" s="116">
        <f t="shared" si="64"/>
        <v>0</v>
      </c>
      <c r="L153" s="124">
        <v>0</v>
      </c>
      <c r="M153" s="124">
        <v>0</v>
      </c>
      <c r="N153" s="26"/>
      <c r="O153" s="26"/>
      <c r="P153" s="124">
        <v>0</v>
      </c>
      <c r="Q153" s="124">
        <v>0</v>
      </c>
      <c r="R153" s="116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117">
        <v>0</v>
      </c>
      <c r="G154" s="43"/>
      <c r="H154" s="43"/>
      <c r="I154" s="71">
        <v>0</v>
      </c>
      <c r="J154" s="71">
        <v>0</v>
      </c>
      <c r="K154" s="117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117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123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Februari</v>
      </c>
      <c r="S167" s="482"/>
      <c r="T167" s="4">
        <f>+T127</f>
        <v>0</v>
      </c>
      <c r="U167" s="4">
        <f>+U127</f>
        <v>2</v>
      </c>
    </row>
    <row r="168" spans="1:21" ht="15.95" customHeight="1" thickBot="1" x14ac:dyDescent="0.25">
      <c r="A168" s="45" t="s">
        <v>82</v>
      </c>
      <c r="B168" s="45"/>
      <c r="C168" s="4">
        <v>0</v>
      </c>
      <c r="D168" s="4">
        <v>2</v>
      </c>
      <c r="E168" s="4">
        <v>2</v>
      </c>
      <c r="K168" s="480"/>
      <c r="L168" s="480"/>
      <c r="M168" s="5"/>
      <c r="N168" s="5"/>
      <c r="O168" s="5"/>
      <c r="Q168" s="1" t="s">
        <v>48</v>
      </c>
      <c r="R168" s="544">
        <f>+R128</f>
        <v>2019</v>
      </c>
      <c r="S168" s="545"/>
      <c r="T168" s="21">
        <f>+T128</f>
        <v>1</v>
      </c>
      <c r="U168" s="21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128"/>
      <c r="G170" s="128" t="s">
        <v>30</v>
      </c>
      <c r="H170" s="128" t="s">
        <v>32</v>
      </c>
      <c r="I170" s="128"/>
      <c r="J170" s="128"/>
      <c r="K170" s="128" t="s">
        <v>43</v>
      </c>
      <c r="L170" s="128" t="s">
        <v>27</v>
      </c>
      <c r="M170" s="128"/>
      <c r="N170" s="128" t="s">
        <v>30</v>
      </c>
      <c r="O170" s="128" t="s">
        <v>32</v>
      </c>
      <c r="P170" s="128"/>
      <c r="Q170" s="128"/>
      <c r="R170" s="128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125" t="s">
        <v>29</v>
      </c>
      <c r="G171" s="125" t="s">
        <v>31</v>
      </c>
      <c r="H171" s="125" t="s">
        <v>33</v>
      </c>
      <c r="I171" s="125" t="s">
        <v>37</v>
      </c>
      <c r="J171" s="125" t="s">
        <v>36</v>
      </c>
      <c r="K171" s="125" t="s">
        <v>28</v>
      </c>
      <c r="L171" s="125" t="s">
        <v>28</v>
      </c>
      <c r="M171" s="125" t="s">
        <v>35</v>
      </c>
      <c r="N171" s="125" t="s">
        <v>31</v>
      </c>
      <c r="O171" s="125" t="s">
        <v>33</v>
      </c>
      <c r="P171" s="125" t="s">
        <v>37</v>
      </c>
      <c r="Q171" s="125" t="s">
        <v>36</v>
      </c>
      <c r="R171" s="125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127"/>
      <c r="G172" s="127"/>
      <c r="H172" s="127" t="s">
        <v>34</v>
      </c>
      <c r="I172" s="127"/>
      <c r="J172" s="127"/>
      <c r="K172" s="127" t="s">
        <v>9</v>
      </c>
      <c r="L172" s="127" t="s">
        <v>8</v>
      </c>
      <c r="M172" s="127"/>
      <c r="N172" s="127"/>
      <c r="O172" s="127" t="s">
        <v>34</v>
      </c>
      <c r="P172" s="127"/>
      <c r="Q172" s="127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125"/>
      <c r="G173" s="125"/>
      <c r="H173" s="125"/>
      <c r="I173" s="125"/>
      <c r="J173" s="125"/>
      <c r="K173" s="125" t="s">
        <v>62</v>
      </c>
      <c r="L173" s="125"/>
      <c r="M173" s="125"/>
      <c r="N173" s="125"/>
      <c r="O173" s="125"/>
      <c r="P173" s="125"/>
      <c r="Q173" s="125"/>
      <c r="R173" s="125"/>
      <c r="S173" s="498"/>
      <c r="T173" s="499"/>
      <c r="U173" s="500"/>
    </row>
    <row r="174" spans="1:21" s="8" customFormat="1" ht="15.95" customHeight="1" x14ac:dyDescent="0.2">
      <c r="A174" s="126" t="s">
        <v>10</v>
      </c>
      <c r="B174" s="126" t="s">
        <v>11</v>
      </c>
      <c r="C174" s="501" t="s">
        <v>12</v>
      </c>
      <c r="D174" s="502"/>
      <c r="E174" s="503"/>
      <c r="F174" s="126" t="s">
        <v>13</v>
      </c>
      <c r="G174" s="126" t="s">
        <v>14</v>
      </c>
      <c r="H174" s="126" t="s">
        <v>15</v>
      </c>
      <c r="I174" s="126" t="s">
        <v>16</v>
      </c>
      <c r="J174" s="126" t="s">
        <v>17</v>
      </c>
      <c r="K174" s="126" t="s">
        <v>18</v>
      </c>
      <c r="L174" s="126" t="s">
        <v>19</v>
      </c>
      <c r="M174" s="126" t="s">
        <v>20</v>
      </c>
      <c r="N174" s="126" t="s">
        <v>21</v>
      </c>
      <c r="O174" s="126" t="s">
        <v>41</v>
      </c>
      <c r="P174" s="126" t="s">
        <v>42</v>
      </c>
      <c r="Q174" s="126" t="s">
        <v>44</v>
      </c>
      <c r="R174" s="126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118">
        <f t="shared" ref="F175:J175" si="72">SUM(F176,F179,F180)</f>
        <v>0</v>
      </c>
      <c r="G175" s="118">
        <f t="shared" si="72"/>
        <v>0</v>
      </c>
      <c r="H175" s="118">
        <f t="shared" si="72"/>
        <v>0</v>
      </c>
      <c r="I175" s="118">
        <f t="shared" si="72"/>
        <v>0</v>
      </c>
      <c r="J175" s="118">
        <f t="shared" si="72"/>
        <v>0</v>
      </c>
      <c r="K175" s="118">
        <f>SUM(C175-F175-G175-H175+I175-J175)</f>
        <v>0</v>
      </c>
      <c r="L175" s="118">
        <f t="shared" ref="L175:Q175" si="73">SUM(L176,L179,L180)</f>
        <v>13</v>
      </c>
      <c r="M175" s="118">
        <f t="shared" si="73"/>
        <v>12</v>
      </c>
      <c r="N175" s="118">
        <f t="shared" si="73"/>
        <v>1</v>
      </c>
      <c r="O175" s="118">
        <f t="shared" si="73"/>
        <v>0</v>
      </c>
      <c r="P175" s="118">
        <f>SUM(P176,P179,P180)</f>
        <v>0</v>
      </c>
      <c r="Q175" s="118">
        <f t="shared" si="73"/>
        <v>0</v>
      </c>
      <c r="R175" s="118">
        <f>SUM(L175-M175-N175-O175+P175-Q175)</f>
        <v>0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116">
        <f t="shared" ref="K176:K180" si="76">SUM(C176-F176-G176-H176+I176-J176)</f>
        <v>0</v>
      </c>
      <c r="L176" s="90">
        <f t="shared" ref="L176:O176" si="77">SUM(L177:L178)</f>
        <v>13</v>
      </c>
      <c r="M176" s="90">
        <f t="shared" si="77"/>
        <v>12</v>
      </c>
      <c r="N176" s="90">
        <f t="shared" si="77"/>
        <v>1</v>
      </c>
      <c r="O176" s="90">
        <f t="shared" si="77"/>
        <v>0</v>
      </c>
      <c r="P176" s="90">
        <f>SUM(P177:P178)</f>
        <v>0</v>
      </c>
      <c r="Q176" s="90">
        <f t="shared" ref="Q176" si="78">SUM(Q177:Q178)</f>
        <v>0</v>
      </c>
      <c r="R176" s="116">
        <f t="shared" ref="R176:R184" si="79">SUM(L176-M176-N176-O176+P176-Q176)</f>
        <v>0</v>
      </c>
      <c r="S176" s="529"/>
      <c r="T176" s="530"/>
      <c r="U176" s="531"/>
    </row>
    <row r="177" spans="1:21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91">
        <v>0</v>
      </c>
      <c r="G177" s="91">
        <v>0</v>
      </c>
      <c r="H177" s="91">
        <v>0</v>
      </c>
      <c r="I177" s="69">
        <v>0</v>
      </c>
      <c r="J177" s="69">
        <v>0</v>
      </c>
      <c r="K177" s="116">
        <f t="shared" si="76"/>
        <v>0</v>
      </c>
      <c r="L177" s="91">
        <v>13</v>
      </c>
      <c r="M177" s="91">
        <v>12</v>
      </c>
      <c r="N177" s="91">
        <v>1</v>
      </c>
      <c r="O177" s="91">
        <v>0</v>
      </c>
      <c r="P177" s="91">
        <v>0</v>
      </c>
      <c r="Q177" s="91">
        <v>0</v>
      </c>
      <c r="R177" s="116">
        <f>SUM(L177-M177-N177-O177+P177-Q177)</f>
        <v>0</v>
      </c>
      <c r="S177" s="532"/>
      <c r="T177" s="533"/>
      <c r="U177" s="534"/>
    </row>
    <row r="178" spans="1:21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91">
        <v>0</v>
      </c>
      <c r="G178" s="91">
        <v>0</v>
      </c>
      <c r="H178" s="91">
        <v>0</v>
      </c>
      <c r="I178" s="69">
        <v>0</v>
      </c>
      <c r="J178" s="69">
        <v>0</v>
      </c>
      <c r="K178" s="116">
        <f t="shared" si="76"/>
        <v>0</v>
      </c>
      <c r="L178" s="91">
        <v>0</v>
      </c>
      <c r="M178" s="91">
        <v>0</v>
      </c>
      <c r="N178" s="91">
        <v>0</v>
      </c>
      <c r="O178" s="91">
        <v>0</v>
      </c>
      <c r="P178" s="91">
        <v>0</v>
      </c>
      <c r="Q178" s="91">
        <v>0</v>
      </c>
      <c r="R178" s="116">
        <f t="shared" si="79"/>
        <v>0</v>
      </c>
      <c r="S178" s="532"/>
      <c r="T178" s="533"/>
      <c r="U178" s="534"/>
    </row>
    <row r="179" spans="1:21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116">
        <f t="shared" si="76"/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f t="shared" si="79"/>
        <v>0</v>
      </c>
      <c r="S179" s="532"/>
      <c r="T179" s="533"/>
      <c r="U179" s="534"/>
    </row>
    <row r="180" spans="1:21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116">
        <f t="shared" si="76"/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f t="shared" si="79"/>
        <v>0</v>
      </c>
      <c r="S180" s="532"/>
      <c r="T180" s="533"/>
      <c r="U180" s="534"/>
    </row>
    <row r="181" spans="1:21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116">
        <f t="shared" si="80"/>
        <v>0</v>
      </c>
      <c r="G181" s="116">
        <f t="shared" si="80"/>
        <v>0</v>
      </c>
      <c r="H181" s="26"/>
      <c r="I181" s="116">
        <f t="shared" ref="I181:J181" si="81">SUM(I182:I183)</f>
        <v>0</v>
      </c>
      <c r="J181" s="116">
        <f t="shared" si="81"/>
        <v>0</v>
      </c>
      <c r="K181" s="116">
        <f>SUM(C181-F181-G181-H181+I181-J181)</f>
        <v>0</v>
      </c>
      <c r="L181" s="116">
        <f t="shared" ref="L181:N181" si="82">SUM(L182:L183)</f>
        <v>0</v>
      </c>
      <c r="M181" s="116">
        <f t="shared" si="82"/>
        <v>0</v>
      </c>
      <c r="N181" s="116">
        <f t="shared" si="82"/>
        <v>0</v>
      </c>
      <c r="O181" s="26"/>
      <c r="P181" s="116">
        <f t="shared" ref="P181:Q181" si="83">SUM(P182:P183)</f>
        <v>0</v>
      </c>
      <c r="Q181" s="116">
        <f t="shared" si="83"/>
        <v>0</v>
      </c>
      <c r="R181" s="116">
        <f t="shared" si="79"/>
        <v>0</v>
      </c>
      <c r="S181" s="532"/>
      <c r="T181" s="533"/>
      <c r="U181" s="534"/>
    </row>
    <row r="182" spans="1:21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91">
        <v>0</v>
      </c>
      <c r="G182" s="91">
        <v>0</v>
      </c>
      <c r="H182" s="25"/>
      <c r="I182" s="69">
        <v>0</v>
      </c>
      <c r="J182" s="69">
        <v>0</v>
      </c>
      <c r="K182" s="116">
        <f t="shared" ref="K182:K193" si="84">SUM(C182-F182-G182-H182+I182-J182)</f>
        <v>0</v>
      </c>
      <c r="L182" s="91">
        <v>0</v>
      </c>
      <c r="M182" s="91">
        <v>0</v>
      </c>
      <c r="N182" s="91">
        <v>0</v>
      </c>
      <c r="O182" s="25"/>
      <c r="P182" s="91">
        <v>0</v>
      </c>
      <c r="Q182" s="91">
        <v>0</v>
      </c>
      <c r="R182" s="116">
        <f t="shared" si="79"/>
        <v>0</v>
      </c>
      <c r="S182" s="532"/>
      <c r="T182" s="533"/>
      <c r="U182" s="534"/>
    </row>
    <row r="183" spans="1:21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91">
        <v>0</v>
      </c>
      <c r="G183" s="91">
        <v>0</v>
      </c>
      <c r="H183" s="25"/>
      <c r="I183" s="69">
        <v>0</v>
      </c>
      <c r="J183" s="69">
        <v>0</v>
      </c>
      <c r="K183" s="116">
        <f t="shared" si="84"/>
        <v>0</v>
      </c>
      <c r="L183" s="91">
        <v>0</v>
      </c>
      <c r="M183" s="91">
        <v>0</v>
      </c>
      <c r="N183" s="91">
        <v>0</v>
      </c>
      <c r="O183" s="25"/>
      <c r="P183" s="91">
        <v>0</v>
      </c>
      <c r="Q183" s="91">
        <v>0</v>
      </c>
      <c r="R183" s="116">
        <f t="shared" si="79"/>
        <v>0</v>
      </c>
      <c r="S183" s="532"/>
      <c r="T183" s="533"/>
      <c r="U183" s="534"/>
    </row>
    <row r="184" spans="1:21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116">
        <v>0</v>
      </c>
      <c r="G184" s="26"/>
      <c r="H184" s="26"/>
      <c r="I184" s="116">
        <v>0</v>
      </c>
      <c r="J184" s="116">
        <v>0</v>
      </c>
      <c r="K184" s="116">
        <f t="shared" si="84"/>
        <v>0</v>
      </c>
      <c r="L184" s="124">
        <v>2</v>
      </c>
      <c r="M184" s="124">
        <v>1</v>
      </c>
      <c r="N184" s="26"/>
      <c r="O184" s="26"/>
      <c r="P184" s="124">
        <v>1</v>
      </c>
      <c r="Q184" s="124">
        <v>0</v>
      </c>
      <c r="R184" s="116">
        <f t="shared" si="79"/>
        <v>2</v>
      </c>
      <c r="S184" s="532"/>
      <c r="T184" s="533"/>
      <c r="U184" s="534"/>
    </row>
    <row r="185" spans="1:21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116">
        <f t="shared" si="84"/>
        <v>0</v>
      </c>
      <c r="L185" s="116">
        <f>SUM(L186:L187)</f>
        <v>17</v>
      </c>
      <c r="M185" s="116">
        <f>SUM(M186:M187)</f>
        <v>2</v>
      </c>
      <c r="N185" s="26"/>
      <c r="O185" s="26"/>
      <c r="P185" s="116">
        <f t="shared" ref="P185:Q185" si="87">SUM(P186:P187)</f>
        <v>1</v>
      </c>
      <c r="Q185" s="116">
        <f t="shared" si="87"/>
        <v>0</v>
      </c>
      <c r="R185" s="116">
        <f>SUM(L185-M185-N185-O185+P185-Q185)</f>
        <v>16</v>
      </c>
      <c r="S185" s="532"/>
      <c r="T185" s="533"/>
      <c r="U185" s="534"/>
    </row>
    <row r="186" spans="1:21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116">
        <f t="shared" si="84"/>
        <v>0</v>
      </c>
      <c r="L186" s="124">
        <v>0</v>
      </c>
      <c r="M186" s="124">
        <v>0</v>
      </c>
      <c r="N186" s="26"/>
      <c r="O186" s="26"/>
      <c r="P186" s="124">
        <v>0</v>
      </c>
      <c r="Q186" s="124">
        <v>0</v>
      </c>
      <c r="R186" s="116">
        <f t="shared" ref="R186" si="88">SUM(L186-M186-N186-O186+P186-Q186)</f>
        <v>0</v>
      </c>
      <c r="S186" s="532"/>
      <c r="T186" s="533"/>
      <c r="U186" s="534"/>
    </row>
    <row r="187" spans="1:21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116">
        <f t="shared" si="84"/>
        <v>0</v>
      </c>
      <c r="L187" s="124">
        <v>17</v>
      </c>
      <c r="M187" s="124">
        <v>2</v>
      </c>
      <c r="N187" s="26"/>
      <c r="O187" s="26"/>
      <c r="P187" s="124">
        <v>1</v>
      </c>
      <c r="Q187" s="124">
        <v>0</v>
      </c>
      <c r="R187" s="116">
        <f>SUM(L187-M187-N187-O187+P187-Q187)</f>
        <v>16</v>
      </c>
      <c r="S187" s="532"/>
      <c r="T187" s="533"/>
      <c r="U187" s="534"/>
    </row>
    <row r="188" spans="1:21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116">
        <v>0</v>
      </c>
      <c r="G188" s="26"/>
      <c r="H188" s="26"/>
      <c r="I188" s="116">
        <v>0</v>
      </c>
      <c r="J188" s="116">
        <v>0</v>
      </c>
      <c r="K188" s="116">
        <f t="shared" si="84"/>
        <v>0</v>
      </c>
      <c r="L188" s="124">
        <v>2</v>
      </c>
      <c r="M188" s="124">
        <v>0</v>
      </c>
      <c r="N188" s="26"/>
      <c r="O188" s="26"/>
      <c r="P188" s="124">
        <v>0</v>
      </c>
      <c r="Q188" s="124">
        <v>0</v>
      </c>
      <c r="R188" s="116">
        <f t="shared" ref="R188:R194" si="89">SUM(L188-M188-N188-O188+P188-Q188)</f>
        <v>2</v>
      </c>
      <c r="S188" s="532"/>
      <c r="T188" s="533"/>
      <c r="U188" s="534"/>
    </row>
    <row r="189" spans="1:21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116">
        <v>0</v>
      </c>
      <c r="G189" s="26"/>
      <c r="H189" s="26"/>
      <c r="I189" s="116">
        <v>0</v>
      </c>
      <c r="J189" s="116">
        <v>0</v>
      </c>
      <c r="K189" s="116">
        <f t="shared" si="84"/>
        <v>0</v>
      </c>
      <c r="L189" s="124">
        <v>2</v>
      </c>
      <c r="M189" s="124">
        <v>0</v>
      </c>
      <c r="N189" s="26"/>
      <c r="O189" s="26"/>
      <c r="P189" s="124">
        <v>1</v>
      </c>
      <c r="Q189" s="124">
        <v>0</v>
      </c>
      <c r="R189" s="116">
        <f t="shared" si="89"/>
        <v>3</v>
      </c>
      <c r="S189" s="572">
        <v>0</v>
      </c>
      <c r="T189" s="573"/>
      <c r="U189" s="574"/>
    </row>
    <row r="190" spans="1:21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116">
        <v>0</v>
      </c>
      <c r="G190" s="26"/>
      <c r="H190" s="26"/>
      <c r="I190" s="116">
        <v>0</v>
      </c>
      <c r="J190" s="116">
        <v>0</v>
      </c>
      <c r="K190" s="116">
        <f t="shared" si="84"/>
        <v>0</v>
      </c>
      <c r="L190" s="124">
        <v>0</v>
      </c>
      <c r="M190" s="124">
        <v>0</v>
      </c>
      <c r="N190" s="26"/>
      <c r="O190" s="26"/>
      <c r="P190" s="124">
        <v>0</v>
      </c>
      <c r="Q190" s="124">
        <v>0</v>
      </c>
      <c r="R190" s="116">
        <f t="shared" si="89"/>
        <v>0</v>
      </c>
      <c r="S190" s="541">
        <v>0</v>
      </c>
      <c r="T190" s="542"/>
      <c r="U190" s="543"/>
    </row>
    <row r="191" spans="1:21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116">
        <v>0</v>
      </c>
      <c r="G191" s="26"/>
      <c r="H191" s="26"/>
      <c r="I191" s="116">
        <v>0</v>
      </c>
      <c r="J191" s="116">
        <v>0</v>
      </c>
      <c r="K191" s="116">
        <f t="shared" si="84"/>
        <v>0</v>
      </c>
      <c r="L191" s="124">
        <v>0</v>
      </c>
      <c r="M191" s="124">
        <v>0</v>
      </c>
      <c r="N191" s="26"/>
      <c r="O191" s="26"/>
      <c r="P191" s="124">
        <v>0</v>
      </c>
      <c r="Q191" s="124">
        <v>0</v>
      </c>
      <c r="R191" s="116">
        <f t="shared" si="89"/>
        <v>0</v>
      </c>
      <c r="S191" s="541">
        <v>0</v>
      </c>
      <c r="T191" s="542"/>
      <c r="U191" s="543"/>
    </row>
    <row r="192" spans="1:21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116">
        <v>0</v>
      </c>
      <c r="G192" s="26"/>
      <c r="H192" s="26"/>
      <c r="I192" s="70">
        <v>0</v>
      </c>
      <c r="J192" s="70">
        <v>0</v>
      </c>
      <c r="K192" s="116">
        <f t="shared" si="84"/>
        <v>0</v>
      </c>
      <c r="L192" s="124">
        <v>0</v>
      </c>
      <c r="M192" s="124">
        <v>0</v>
      </c>
      <c r="N192" s="26"/>
      <c r="O192" s="26"/>
      <c r="P192" s="124">
        <v>0</v>
      </c>
      <c r="Q192" s="124">
        <v>0</v>
      </c>
      <c r="R192" s="116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116">
        <v>0</v>
      </c>
      <c r="G193" s="26"/>
      <c r="H193" s="26"/>
      <c r="I193" s="70">
        <v>0</v>
      </c>
      <c r="J193" s="70">
        <v>0</v>
      </c>
      <c r="K193" s="116">
        <f t="shared" si="84"/>
        <v>0</v>
      </c>
      <c r="L193" s="124">
        <v>0</v>
      </c>
      <c r="M193" s="124">
        <v>0</v>
      </c>
      <c r="N193" s="26"/>
      <c r="O193" s="26"/>
      <c r="P193" s="124">
        <v>0</v>
      </c>
      <c r="Q193" s="124">
        <v>0</v>
      </c>
      <c r="R193" s="116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117">
        <v>0</v>
      </c>
      <c r="G194" s="43"/>
      <c r="H194" s="43"/>
      <c r="I194" s="71">
        <v>0</v>
      </c>
      <c r="J194" s="71">
        <v>0</v>
      </c>
      <c r="K194" s="117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117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123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Februari</v>
      </c>
      <c r="S207" s="482"/>
      <c r="T207" s="4">
        <f>+T167</f>
        <v>0</v>
      </c>
      <c r="U207" s="4">
        <f>+U167</f>
        <v>2</v>
      </c>
    </row>
    <row r="208" spans="1:21" ht="15.95" customHeight="1" thickBot="1" x14ac:dyDescent="0.25">
      <c r="A208" s="45" t="s">
        <v>80</v>
      </c>
      <c r="B208" s="45"/>
      <c r="C208" s="7">
        <v>0</v>
      </c>
      <c r="D208" s="7">
        <v>3</v>
      </c>
      <c r="E208" s="7">
        <v>0</v>
      </c>
      <c r="K208" s="480"/>
      <c r="L208" s="480"/>
      <c r="M208" s="5"/>
      <c r="N208" s="5"/>
      <c r="O208" s="5"/>
      <c r="Q208" s="1" t="s">
        <v>48</v>
      </c>
      <c r="R208" s="544">
        <f>+R168</f>
        <v>2019</v>
      </c>
      <c r="S208" s="545"/>
      <c r="T208" s="21">
        <f>+T168</f>
        <v>1</v>
      </c>
      <c r="U208" s="21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128"/>
      <c r="G210" s="128" t="s">
        <v>30</v>
      </c>
      <c r="H210" s="128" t="s">
        <v>32</v>
      </c>
      <c r="I210" s="128"/>
      <c r="J210" s="128"/>
      <c r="K210" s="128" t="s">
        <v>43</v>
      </c>
      <c r="L210" s="128" t="s">
        <v>27</v>
      </c>
      <c r="M210" s="128"/>
      <c r="N210" s="128" t="s">
        <v>30</v>
      </c>
      <c r="O210" s="128" t="s">
        <v>32</v>
      </c>
      <c r="P210" s="128"/>
      <c r="Q210" s="128"/>
      <c r="R210" s="128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125" t="s">
        <v>29</v>
      </c>
      <c r="G211" s="125" t="s">
        <v>31</v>
      </c>
      <c r="H211" s="125" t="s">
        <v>33</v>
      </c>
      <c r="I211" s="125" t="s">
        <v>37</v>
      </c>
      <c r="J211" s="125" t="s">
        <v>36</v>
      </c>
      <c r="K211" s="125" t="s">
        <v>28</v>
      </c>
      <c r="L211" s="125" t="s">
        <v>28</v>
      </c>
      <c r="M211" s="125" t="s">
        <v>35</v>
      </c>
      <c r="N211" s="125" t="s">
        <v>31</v>
      </c>
      <c r="O211" s="125" t="s">
        <v>33</v>
      </c>
      <c r="P211" s="125" t="s">
        <v>37</v>
      </c>
      <c r="Q211" s="125" t="s">
        <v>36</v>
      </c>
      <c r="R211" s="125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127"/>
      <c r="G212" s="127"/>
      <c r="H212" s="127" t="s">
        <v>34</v>
      </c>
      <c r="I212" s="127"/>
      <c r="J212" s="127"/>
      <c r="K212" s="127" t="s">
        <v>9</v>
      </c>
      <c r="L212" s="127" t="s">
        <v>8</v>
      </c>
      <c r="M212" s="127"/>
      <c r="N212" s="127"/>
      <c r="O212" s="127" t="s">
        <v>34</v>
      </c>
      <c r="P212" s="127"/>
      <c r="Q212" s="127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125"/>
      <c r="G213" s="125"/>
      <c r="H213" s="125"/>
      <c r="I213" s="125"/>
      <c r="J213" s="125"/>
      <c r="K213" s="125" t="s">
        <v>62</v>
      </c>
      <c r="L213" s="125"/>
      <c r="M213" s="125"/>
      <c r="N213" s="125"/>
      <c r="O213" s="125"/>
      <c r="P213" s="125"/>
      <c r="Q213" s="125"/>
      <c r="R213" s="125"/>
      <c r="S213" s="498"/>
      <c r="T213" s="499"/>
      <c r="U213" s="500"/>
    </row>
    <row r="214" spans="1:21" s="8" customFormat="1" ht="15.95" customHeight="1" x14ac:dyDescent="0.2">
      <c r="A214" s="126" t="s">
        <v>10</v>
      </c>
      <c r="B214" s="126" t="s">
        <v>11</v>
      </c>
      <c r="C214" s="501" t="s">
        <v>12</v>
      </c>
      <c r="D214" s="502"/>
      <c r="E214" s="503"/>
      <c r="F214" s="126" t="s">
        <v>13</v>
      </c>
      <c r="G214" s="126" t="s">
        <v>14</v>
      </c>
      <c r="H214" s="126" t="s">
        <v>15</v>
      </c>
      <c r="I214" s="126" t="s">
        <v>16</v>
      </c>
      <c r="J214" s="126" t="s">
        <v>17</v>
      </c>
      <c r="K214" s="126" t="s">
        <v>18</v>
      </c>
      <c r="L214" s="126" t="s">
        <v>19</v>
      </c>
      <c r="M214" s="126" t="s">
        <v>20</v>
      </c>
      <c r="N214" s="126" t="s">
        <v>21</v>
      </c>
      <c r="O214" s="126" t="s">
        <v>41</v>
      </c>
      <c r="P214" s="126" t="s">
        <v>42</v>
      </c>
      <c r="Q214" s="126" t="s">
        <v>44</v>
      </c>
      <c r="R214" s="126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118">
        <f t="shared" ref="F215:J215" si="91">SUM(F216,F219,F220)</f>
        <v>0</v>
      </c>
      <c r="G215" s="118">
        <f t="shared" si="91"/>
        <v>0</v>
      </c>
      <c r="H215" s="118">
        <f t="shared" si="91"/>
        <v>0</v>
      </c>
      <c r="I215" s="118">
        <f t="shared" si="91"/>
        <v>0</v>
      </c>
      <c r="J215" s="118">
        <f t="shared" si="91"/>
        <v>0</v>
      </c>
      <c r="K215" s="118">
        <f>SUM(C215-F215-G215-H215+I215-J215)</f>
        <v>0</v>
      </c>
      <c r="L215" s="61">
        <f t="shared" ref="L215:Q215" si="92">SUM(L216,L219,L220)</f>
        <v>2</v>
      </c>
      <c r="M215" s="118">
        <f t="shared" si="92"/>
        <v>0</v>
      </c>
      <c r="N215" s="118">
        <f t="shared" si="92"/>
        <v>0</v>
      </c>
      <c r="O215" s="118">
        <f t="shared" si="92"/>
        <v>0</v>
      </c>
      <c r="P215" s="118">
        <f t="shared" si="92"/>
        <v>2</v>
      </c>
      <c r="Q215" s="118">
        <f t="shared" si="92"/>
        <v>0</v>
      </c>
      <c r="R215" s="118">
        <f>SUM(L215-M215-N215-O215+P215-Q215)</f>
        <v>4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116">
        <f t="shared" ref="K216:K220" si="95">SUM(C216-F216-G216-H216+I216-J216)</f>
        <v>0</v>
      </c>
      <c r="L216" s="63">
        <f t="shared" ref="L216:O216" si="96">SUM(L217:L218)</f>
        <v>2</v>
      </c>
      <c r="M216" s="90">
        <f t="shared" si="96"/>
        <v>0</v>
      </c>
      <c r="N216" s="90">
        <f t="shared" si="96"/>
        <v>0</v>
      </c>
      <c r="O216" s="90">
        <f t="shared" si="96"/>
        <v>0</v>
      </c>
      <c r="P216" s="90">
        <f>SUM(P217:P218)</f>
        <v>2</v>
      </c>
      <c r="Q216" s="90">
        <f t="shared" ref="Q216" si="97">SUM(Q217:Q218)</f>
        <v>0</v>
      </c>
      <c r="R216" s="116">
        <f t="shared" ref="R216:R224" si="98">SUM(L216-M216-N216-O216+P216-Q216)</f>
        <v>4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91">
        <v>0</v>
      </c>
      <c r="G217" s="91">
        <v>0</v>
      </c>
      <c r="H217" s="91">
        <v>0</v>
      </c>
      <c r="I217" s="69">
        <v>0</v>
      </c>
      <c r="J217" s="69">
        <v>0</v>
      </c>
      <c r="K217" s="116">
        <f t="shared" si="95"/>
        <v>0</v>
      </c>
      <c r="L217" s="5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116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91">
        <v>0</v>
      </c>
      <c r="G218" s="91">
        <v>0</v>
      </c>
      <c r="H218" s="91">
        <v>0</v>
      </c>
      <c r="I218" s="69">
        <v>0</v>
      </c>
      <c r="J218" s="69">
        <v>0</v>
      </c>
      <c r="K218" s="116">
        <f t="shared" si="95"/>
        <v>0</v>
      </c>
      <c r="L218" s="51">
        <v>2</v>
      </c>
      <c r="M218" s="91">
        <v>0</v>
      </c>
      <c r="N218" s="91">
        <v>0</v>
      </c>
      <c r="O218" s="91">
        <v>0</v>
      </c>
      <c r="P218" s="91">
        <v>2</v>
      </c>
      <c r="Q218" s="91">
        <v>0</v>
      </c>
      <c r="R218" s="116">
        <f t="shared" si="98"/>
        <v>4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116">
        <f t="shared" si="95"/>
        <v>0</v>
      </c>
      <c r="L219" s="64">
        <v>0</v>
      </c>
      <c r="M219" s="116">
        <v>0</v>
      </c>
      <c r="N219" s="116">
        <v>0</v>
      </c>
      <c r="O219" s="116">
        <v>0</v>
      </c>
      <c r="P219" s="116">
        <v>0</v>
      </c>
      <c r="Q219" s="116">
        <v>0</v>
      </c>
      <c r="R219" s="116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116">
        <f t="shared" si="95"/>
        <v>0</v>
      </c>
      <c r="L220" s="64">
        <v>0</v>
      </c>
      <c r="M220" s="116">
        <v>0</v>
      </c>
      <c r="N220" s="116">
        <v>0</v>
      </c>
      <c r="O220" s="116">
        <v>0</v>
      </c>
      <c r="P220" s="116">
        <v>0</v>
      </c>
      <c r="Q220" s="116">
        <v>0</v>
      </c>
      <c r="R220" s="116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116">
        <f t="shared" si="99"/>
        <v>0</v>
      </c>
      <c r="G221" s="116">
        <f t="shared" si="99"/>
        <v>0</v>
      </c>
      <c r="H221" s="26"/>
      <c r="I221" s="116">
        <f t="shared" ref="I221:J221" si="100">SUM(I222:I223)</f>
        <v>0</v>
      </c>
      <c r="J221" s="116">
        <f t="shared" si="100"/>
        <v>0</v>
      </c>
      <c r="K221" s="116">
        <f>SUM(C221-F221-G221-H221+I221-J221)</f>
        <v>0</v>
      </c>
      <c r="L221" s="64">
        <f>SUM(L222:L223)</f>
        <v>30</v>
      </c>
      <c r="M221" s="116">
        <f t="shared" ref="M221:N221" si="101">SUM(M222:M223)</f>
        <v>30</v>
      </c>
      <c r="N221" s="116">
        <f t="shared" si="101"/>
        <v>0</v>
      </c>
      <c r="O221" s="26"/>
      <c r="P221" s="116">
        <f>SUM(P222:P223)</f>
        <v>1</v>
      </c>
      <c r="Q221" s="116">
        <f>SUM(Q222:Q223)</f>
        <v>0</v>
      </c>
      <c r="R221" s="116">
        <f>SUM(L221-M221-N221-O221+P221-Q221)</f>
        <v>1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91">
        <v>0</v>
      </c>
      <c r="G222" s="91">
        <v>0</v>
      </c>
      <c r="H222" s="25"/>
      <c r="I222" s="69">
        <v>0</v>
      </c>
      <c r="J222" s="69">
        <v>0</v>
      </c>
      <c r="K222" s="116">
        <f t="shared" ref="K222:K233" si="102">SUM(C222-F222-G222-H222+I222-J222)</f>
        <v>0</v>
      </c>
      <c r="L222" s="51">
        <v>30</v>
      </c>
      <c r="M222" s="91">
        <v>30</v>
      </c>
      <c r="N222" s="91">
        <v>0</v>
      </c>
      <c r="O222" s="25"/>
      <c r="P222" s="91">
        <v>0</v>
      </c>
      <c r="Q222" s="91">
        <v>0</v>
      </c>
      <c r="R222" s="116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91">
        <v>0</v>
      </c>
      <c r="G223" s="91">
        <v>0</v>
      </c>
      <c r="H223" s="25"/>
      <c r="I223" s="69">
        <v>0</v>
      </c>
      <c r="J223" s="69">
        <v>0</v>
      </c>
      <c r="K223" s="116">
        <f t="shared" si="102"/>
        <v>0</v>
      </c>
      <c r="L223" s="51">
        <v>0</v>
      </c>
      <c r="M223" s="91">
        <v>0</v>
      </c>
      <c r="N223" s="91">
        <v>0</v>
      </c>
      <c r="O223" s="25"/>
      <c r="P223" s="91">
        <v>1</v>
      </c>
      <c r="Q223" s="91">
        <v>0</v>
      </c>
      <c r="R223" s="116">
        <f t="shared" si="98"/>
        <v>1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116">
        <v>0</v>
      </c>
      <c r="G224" s="26"/>
      <c r="H224" s="26"/>
      <c r="I224" s="116">
        <v>0</v>
      </c>
      <c r="J224" s="116">
        <v>0</v>
      </c>
      <c r="K224" s="116">
        <f t="shared" si="102"/>
        <v>0</v>
      </c>
      <c r="L224" s="66">
        <v>8</v>
      </c>
      <c r="M224" s="124">
        <v>6</v>
      </c>
      <c r="N224" s="26"/>
      <c r="O224" s="26"/>
      <c r="P224" s="124">
        <v>5</v>
      </c>
      <c r="Q224" s="124">
        <v>0</v>
      </c>
      <c r="R224" s="116">
        <f t="shared" si="98"/>
        <v>7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116">
        <f t="shared" si="102"/>
        <v>0</v>
      </c>
      <c r="L225" s="64">
        <f>SUM(L226:L227)</f>
        <v>20</v>
      </c>
      <c r="M225" s="64">
        <f>SUM(M226:M227)</f>
        <v>5</v>
      </c>
      <c r="N225" s="26"/>
      <c r="O225" s="26"/>
      <c r="P225" s="116">
        <f t="shared" ref="P225:Q225" si="105">SUM(P226:P227)</f>
        <v>13</v>
      </c>
      <c r="Q225" s="116">
        <f t="shared" si="105"/>
        <v>0</v>
      </c>
      <c r="R225" s="116">
        <f>SUM(L225-M225-N225-O225+P225-Q225)</f>
        <v>28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116">
        <f t="shared" si="102"/>
        <v>0</v>
      </c>
      <c r="L226" s="66">
        <v>0</v>
      </c>
      <c r="M226" s="124">
        <v>0</v>
      </c>
      <c r="N226" s="26"/>
      <c r="O226" s="26"/>
      <c r="P226" s="124">
        <v>0</v>
      </c>
      <c r="Q226" s="124">
        <v>0</v>
      </c>
      <c r="R226" s="116">
        <f t="shared" ref="R226" si="106">SUM(L226-M226-N226-O226+P226-Q226)</f>
        <v>0</v>
      </c>
      <c r="S226" s="532"/>
      <c r="T226" s="533"/>
      <c r="U226" s="534"/>
      <c r="W226" s="1">
        <f>7*25/1000</f>
        <v>0.17499999999999999</v>
      </c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116">
        <f t="shared" si="102"/>
        <v>0</v>
      </c>
      <c r="L227" s="66">
        <v>20</v>
      </c>
      <c r="M227" s="124">
        <v>5</v>
      </c>
      <c r="N227" s="26"/>
      <c r="O227" s="26"/>
      <c r="P227" s="124">
        <v>13</v>
      </c>
      <c r="Q227" s="124">
        <v>0</v>
      </c>
      <c r="R227" s="116">
        <f>SUM(L227-M227-N227-O227+P227-Q227)</f>
        <v>28</v>
      </c>
      <c r="S227" s="532"/>
      <c r="T227" s="533"/>
      <c r="U227" s="534"/>
      <c r="W227" s="1">
        <f>17*25/1000</f>
        <v>0.42499999999999999</v>
      </c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116">
        <v>0</v>
      </c>
      <c r="G228" s="26"/>
      <c r="H228" s="26"/>
      <c r="I228" s="116">
        <v>0</v>
      </c>
      <c r="J228" s="116">
        <v>0</v>
      </c>
      <c r="K228" s="116">
        <f t="shared" si="102"/>
        <v>0</v>
      </c>
      <c r="L228" s="124">
        <v>7</v>
      </c>
      <c r="M228" s="124">
        <v>2</v>
      </c>
      <c r="N228" s="26"/>
      <c r="O228" s="26"/>
      <c r="P228" s="124">
        <v>3</v>
      </c>
      <c r="Q228" s="124">
        <v>0</v>
      </c>
      <c r="R228" s="116">
        <f>SUM(L228-M228-N228-O228+P228-Q228)</f>
        <v>8</v>
      </c>
      <c r="S228" s="532"/>
      <c r="T228" s="533"/>
      <c r="U228" s="534"/>
      <c r="W228" s="1">
        <f>3*15/1000</f>
        <v>4.4999999999999998E-2</v>
      </c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116">
        <v>0</v>
      </c>
      <c r="G229" s="26"/>
      <c r="H229" s="26"/>
      <c r="I229" s="116">
        <v>0</v>
      </c>
      <c r="J229" s="116">
        <v>0</v>
      </c>
      <c r="K229" s="116">
        <f t="shared" si="102"/>
        <v>0</v>
      </c>
      <c r="L229" s="124">
        <v>1</v>
      </c>
      <c r="M229" s="124">
        <v>0</v>
      </c>
      <c r="N229" s="26"/>
      <c r="O229" s="26"/>
      <c r="P229" s="124">
        <v>1</v>
      </c>
      <c r="Q229" s="124">
        <v>0</v>
      </c>
      <c r="R229" s="116">
        <f t="shared" ref="R229:R234" si="107">SUM(L229-M229-N229-O229+P229-Q229)</f>
        <v>2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116">
        <v>0</v>
      </c>
      <c r="G230" s="26"/>
      <c r="H230" s="26"/>
      <c r="I230" s="116">
        <v>0</v>
      </c>
      <c r="J230" s="116">
        <v>0</v>
      </c>
      <c r="K230" s="116">
        <f t="shared" si="102"/>
        <v>0</v>
      </c>
      <c r="L230" s="124">
        <v>0</v>
      </c>
      <c r="M230" s="124">
        <v>0</v>
      </c>
      <c r="N230" s="26"/>
      <c r="O230" s="26"/>
      <c r="P230" s="124">
        <v>0</v>
      </c>
      <c r="Q230" s="124">
        <v>0</v>
      </c>
      <c r="R230" s="116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116">
        <v>0</v>
      </c>
      <c r="G231" s="26"/>
      <c r="H231" s="26"/>
      <c r="I231" s="116">
        <v>0</v>
      </c>
      <c r="J231" s="116">
        <v>0</v>
      </c>
      <c r="K231" s="116">
        <f t="shared" si="102"/>
        <v>0</v>
      </c>
      <c r="L231" s="124">
        <v>0</v>
      </c>
      <c r="M231" s="124">
        <v>0</v>
      </c>
      <c r="N231" s="26"/>
      <c r="O231" s="26"/>
      <c r="P231" s="124">
        <v>0</v>
      </c>
      <c r="Q231" s="124">
        <v>0</v>
      </c>
      <c r="R231" s="116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116">
        <v>0</v>
      </c>
      <c r="G232" s="26"/>
      <c r="H232" s="26"/>
      <c r="I232" s="70">
        <v>0</v>
      </c>
      <c r="J232" s="70">
        <v>0</v>
      </c>
      <c r="K232" s="116">
        <f t="shared" si="102"/>
        <v>0</v>
      </c>
      <c r="L232" s="124">
        <v>0</v>
      </c>
      <c r="M232" s="124">
        <v>0</v>
      </c>
      <c r="N232" s="26"/>
      <c r="O232" s="26"/>
      <c r="P232" s="124">
        <v>0</v>
      </c>
      <c r="Q232" s="124">
        <v>0</v>
      </c>
      <c r="R232" s="116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116">
        <v>0</v>
      </c>
      <c r="G233" s="26"/>
      <c r="H233" s="26"/>
      <c r="I233" s="70">
        <v>0</v>
      </c>
      <c r="J233" s="70">
        <v>0</v>
      </c>
      <c r="K233" s="116">
        <f t="shared" si="102"/>
        <v>0</v>
      </c>
      <c r="L233" s="124">
        <v>0</v>
      </c>
      <c r="M233" s="124">
        <v>0</v>
      </c>
      <c r="N233" s="26"/>
      <c r="O233" s="26"/>
      <c r="P233" s="124">
        <v>0</v>
      </c>
      <c r="Q233" s="124">
        <v>0</v>
      </c>
      <c r="R233" s="116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117">
        <v>0</v>
      </c>
      <c r="G234" s="43"/>
      <c r="H234" s="43"/>
      <c r="I234" s="71">
        <v>0</v>
      </c>
      <c r="J234" s="71">
        <v>0</v>
      </c>
      <c r="K234" s="117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117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123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Februari</v>
      </c>
      <c r="S247" s="482"/>
      <c r="T247" s="4">
        <f>+T207</f>
        <v>0</v>
      </c>
      <c r="U247" s="4">
        <f>+U207</f>
        <v>2</v>
      </c>
    </row>
    <row r="248" spans="1:21" ht="15.95" customHeight="1" thickBot="1" x14ac:dyDescent="0.25">
      <c r="A248" s="45" t="s">
        <v>75</v>
      </c>
      <c r="B248" s="45"/>
      <c r="C248" s="4">
        <v>0</v>
      </c>
      <c r="D248" s="4">
        <v>3</v>
      </c>
      <c r="E248" s="4">
        <v>2</v>
      </c>
      <c r="K248" s="480"/>
      <c r="L248" s="480"/>
      <c r="M248" s="5"/>
      <c r="N248" s="5"/>
      <c r="O248" s="5"/>
      <c r="Q248" s="1" t="s">
        <v>48</v>
      </c>
      <c r="R248" s="544">
        <f>+R208</f>
        <v>2019</v>
      </c>
      <c r="S248" s="545"/>
      <c r="T248" s="21">
        <f>+T208</f>
        <v>1</v>
      </c>
      <c r="U248" s="21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128"/>
      <c r="G250" s="128" t="s">
        <v>30</v>
      </c>
      <c r="H250" s="128" t="s">
        <v>32</v>
      </c>
      <c r="I250" s="128"/>
      <c r="J250" s="128"/>
      <c r="K250" s="128" t="s">
        <v>43</v>
      </c>
      <c r="L250" s="128" t="s">
        <v>27</v>
      </c>
      <c r="M250" s="128"/>
      <c r="N250" s="128" t="s">
        <v>30</v>
      </c>
      <c r="O250" s="128" t="s">
        <v>32</v>
      </c>
      <c r="P250" s="128"/>
      <c r="Q250" s="128"/>
      <c r="R250" s="128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125" t="s">
        <v>29</v>
      </c>
      <c r="G251" s="125" t="s">
        <v>31</v>
      </c>
      <c r="H251" s="125" t="s">
        <v>33</v>
      </c>
      <c r="I251" s="125" t="s">
        <v>37</v>
      </c>
      <c r="J251" s="125" t="s">
        <v>36</v>
      </c>
      <c r="K251" s="125" t="s">
        <v>28</v>
      </c>
      <c r="L251" s="125" t="s">
        <v>28</v>
      </c>
      <c r="M251" s="125" t="s">
        <v>35</v>
      </c>
      <c r="N251" s="125" t="s">
        <v>31</v>
      </c>
      <c r="O251" s="125" t="s">
        <v>33</v>
      </c>
      <c r="P251" s="125" t="s">
        <v>37</v>
      </c>
      <c r="Q251" s="125" t="s">
        <v>36</v>
      </c>
      <c r="R251" s="125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127"/>
      <c r="G252" s="127"/>
      <c r="H252" s="127" t="s">
        <v>34</v>
      </c>
      <c r="I252" s="127"/>
      <c r="J252" s="127"/>
      <c r="K252" s="127" t="s">
        <v>9</v>
      </c>
      <c r="L252" s="127" t="s">
        <v>8</v>
      </c>
      <c r="M252" s="127"/>
      <c r="N252" s="127"/>
      <c r="O252" s="127" t="s">
        <v>34</v>
      </c>
      <c r="P252" s="127"/>
      <c r="Q252" s="127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125"/>
      <c r="G253" s="125"/>
      <c r="H253" s="125"/>
      <c r="I253" s="125"/>
      <c r="J253" s="125"/>
      <c r="K253" s="125" t="s">
        <v>62</v>
      </c>
      <c r="L253" s="125"/>
      <c r="M253" s="125"/>
      <c r="N253" s="125"/>
      <c r="O253" s="125"/>
      <c r="P253" s="125"/>
      <c r="Q253" s="125"/>
      <c r="R253" s="125"/>
      <c r="S253" s="498"/>
      <c r="T253" s="499"/>
      <c r="U253" s="500"/>
    </row>
    <row r="254" spans="1:21" s="8" customFormat="1" ht="15.95" customHeight="1" x14ac:dyDescent="0.2">
      <c r="A254" s="126" t="s">
        <v>10</v>
      </c>
      <c r="B254" s="126" t="s">
        <v>11</v>
      </c>
      <c r="C254" s="501" t="s">
        <v>12</v>
      </c>
      <c r="D254" s="502"/>
      <c r="E254" s="503"/>
      <c r="F254" s="126" t="s">
        <v>13</v>
      </c>
      <c r="G254" s="126" t="s">
        <v>14</v>
      </c>
      <c r="H254" s="126" t="s">
        <v>15</v>
      </c>
      <c r="I254" s="126" t="s">
        <v>16</v>
      </c>
      <c r="J254" s="126" t="s">
        <v>17</v>
      </c>
      <c r="K254" s="126" t="s">
        <v>18</v>
      </c>
      <c r="L254" s="126" t="s">
        <v>19</v>
      </c>
      <c r="M254" s="126" t="s">
        <v>20</v>
      </c>
      <c r="N254" s="126" t="s">
        <v>21</v>
      </c>
      <c r="O254" s="126" t="s">
        <v>41</v>
      </c>
      <c r="P254" s="126" t="s">
        <v>42</v>
      </c>
      <c r="Q254" s="126" t="s">
        <v>44</v>
      </c>
      <c r="R254" s="126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118">
        <f t="shared" ref="F255:J255" si="109">SUM(F256,F259,F260)</f>
        <v>0</v>
      </c>
      <c r="G255" s="118">
        <f t="shared" si="109"/>
        <v>0</v>
      </c>
      <c r="H255" s="118">
        <f t="shared" si="109"/>
        <v>0</v>
      </c>
      <c r="I255" s="118">
        <f t="shared" si="109"/>
        <v>0</v>
      </c>
      <c r="J255" s="118">
        <f t="shared" si="109"/>
        <v>0</v>
      </c>
      <c r="K255" s="118">
        <f>SUM(C255-F255-G255-H255+I255-J255)</f>
        <v>0</v>
      </c>
      <c r="L255" s="118">
        <f t="shared" ref="L255:Q255" si="110">SUM(L256,L259,L260)</f>
        <v>0</v>
      </c>
      <c r="M255" s="118">
        <f t="shared" si="110"/>
        <v>0</v>
      </c>
      <c r="N255" s="118">
        <f t="shared" si="110"/>
        <v>0</v>
      </c>
      <c r="O255" s="118">
        <f t="shared" si="110"/>
        <v>0</v>
      </c>
      <c r="P255" s="118">
        <f t="shared" si="110"/>
        <v>1</v>
      </c>
      <c r="Q255" s="118">
        <f t="shared" si="110"/>
        <v>0</v>
      </c>
      <c r="R255" s="118">
        <f>SUM(L255-M255-N255-O255+P255-Q255)</f>
        <v>1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116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116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91">
        <v>0</v>
      </c>
      <c r="G257" s="91">
        <v>0</v>
      </c>
      <c r="H257" s="91">
        <v>0</v>
      </c>
      <c r="I257" s="69">
        <v>0</v>
      </c>
      <c r="J257" s="69">
        <v>0</v>
      </c>
      <c r="K257" s="116">
        <f t="shared" si="113"/>
        <v>0</v>
      </c>
      <c r="L257" s="91">
        <v>0</v>
      </c>
      <c r="M257" s="91">
        <v>0</v>
      </c>
      <c r="N257" s="91">
        <v>0</v>
      </c>
      <c r="O257" s="91">
        <v>0</v>
      </c>
      <c r="P257" s="91">
        <v>0</v>
      </c>
      <c r="Q257" s="91">
        <v>0</v>
      </c>
      <c r="R257" s="116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91">
        <v>0</v>
      </c>
      <c r="G258" s="91">
        <v>0</v>
      </c>
      <c r="H258" s="91">
        <v>0</v>
      </c>
      <c r="I258" s="69">
        <v>0</v>
      </c>
      <c r="J258" s="69">
        <v>0</v>
      </c>
      <c r="K258" s="116">
        <f t="shared" si="113"/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116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116">
        <f t="shared" si="113"/>
        <v>0</v>
      </c>
      <c r="L259" s="116">
        <v>0</v>
      </c>
      <c r="M259" s="116">
        <v>0</v>
      </c>
      <c r="N259" s="116">
        <v>0</v>
      </c>
      <c r="O259" s="116">
        <v>0</v>
      </c>
      <c r="P259" s="116">
        <v>1</v>
      </c>
      <c r="Q259" s="116">
        <v>0</v>
      </c>
      <c r="R259" s="116">
        <f t="shared" si="115"/>
        <v>1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116">
        <f t="shared" si="113"/>
        <v>0</v>
      </c>
      <c r="L260" s="116">
        <v>0</v>
      </c>
      <c r="M260" s="116">
        <v>0</v>
      </c>
      <c r="N260" s="116">
        <v>0</v>
      </c>
      <c r="O260" s="116">
        <v>0</v>
      </c>
      <c r="P260" s="116">
        <v>0</v>
      </c>
      <c r="Q260" s="116">
        <v>0</v>
      </c>
      <c r="R260" s="116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116">
        <f t="shared" si="116"/>
        <v>0</v>
      </c>
      <c r="G261" s="116">
        <f t="shared" si="116"/>
        <v>0</v>
      </c>
      <c r="H261" s="26"/>
      <c r="I261" s="116">
        <f t="shared" ref="I261:J261" si="117">SUM(I262:I263)</f>
        <v>0</v>
      </c>
      <c r="J261" s="116">
        <f t="shared" si="117"/>
        <v>0</v>
      </c>
      <c r="K261" s="116">
        <f>SUM(C261-F261-G261-H261+I261-J261)</f>
        <v>0</v>
      </c>
      <c r="L261" s="116">
        <f t="shared" ref="L261:N261" si="118">SUM(L262:L263)</f>
        <v>0</v>
      </c>
      <c r="M261" s="116">
        <f t="shared" si="118"/>
        <v>0</v>
      </c>
      <c r="N261" s="116">
        <f t="shared" si="118"/>
        <v>0</v>
      </c>
      <c r="O261" s="26"/>
      <c r="P261" s="116">
        <f t="shared" ref="P261:Q261" si="119">SUM(P262:P263)</f>
        <v>0</v>
      </c>
      <c r="Q261" s="116">
        <f t="shared" si="119"/>
        <v>0</v>
      </c>
      <c r="R261" s="116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91">
        <v>0</v>
      </c>
      <c r="G262" s="91">
        <v>0</v>
      </c>
      <c r="H262" s="25"/>
      <c r="I262" s="69">
        <v>0</v>
      </c>
      <c r="J262" s="69">
        <v>0</v>
      </c>
      <c r="K262" s="116">
        <f t="shared" ref="K262:K273" si="120">SUM(C262-F262-G262-H262+I262-J262)</f>
        <v>0</v>
      </c>
      <c r="L262" s="91">
        <v>0</v>
      </c>
      <c r="M262" s="91">
        <v>0</v>
      </c>
      <c r="N262" s="91">
        <v>0</v>
      </c>
      <c r="O262" s="25"/>
      <c r="P262" s="91">
        <v>0</v>
      </c>
      <c r="Q262" s="91">
        <v>0</v>
      </c>
      <c r="R262" s="116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91">
        <v>0</v>
      </c>
      <c r="G263" s="91">
        <v>0</v>
      </c>
      <c r="H263" s="25"/>
      <c r="I263" s="69">
        <v>0</v>
      </c>
      <c r="J263" s="69">
        <v>0</v>
      </c>
      <c r="K263" s="116">
        <f t="shared" si="120"/>
        <v>0</v>
      </c>
      <c r="L263" s="91">
        <v>0</v>
      </c>
      <c r="M263" s="91">
        <v>0</v>
      </c>
      <c r="N263" s="91">
        <v>0</v>
      </c>
      <c r="O263" s="25"/>
      <c r="P263" s="91">
        <v>0</v>
      </c>
      <c r="Q263" s="91">
        <v>0</v>
      </c>
      <c r="R263" s="116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116">
        <v>0</v>
      </c>
      <c r="G264" s="26"/>
      <c r="H264" s="26"/>
      <c r="I264" s="116">
        <v>0</v>
      </c>
      <c r="J264" s="116">
        <v>0</v>
      </c>
      <c r="K264" s="116">
        <f t="shared" si="120"/>
        <v>0</v>
      </c>
      <c r="L264" s="47">
        <v>6</v>
      </c>
      <c r="M264" s="124">
        <v>0</v>
      </c>
      <c r="N264" s="26"/>
      <c r="O264" s="26"/>
      <c r="P264" s="124">
        <v>2</v>
      </c>
      <c r="Q264" s="124">
        <v>0</v>
      </c>
      <c r="R264" s="46">
        <f>SUM(L264-M264-N264-O264+P264-Q264)</f>
        <v>8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116">
        <f t="shared" si="120"/>
        <v>0</v>
      </c>
      <c r="L265" s="46">
        <f>SUM(L266:L267)</f>
        <v>12</v>
      </c>
      <c r="M265" s="116">
        <f>SUM(M266:M267)</f>
        <v>1</v>
      </c>
      <c r="N265" s="26"/>
      <c r="O265" s="26"/>
      <c r="P265" s="116">
        <f t="shared" ref="P265:Q265" si="123">SUM(P266:P267)</f>
        <v>2</v>
      </c>
      <c r="Q265" s="116">
        <f t="shared" si="123"/>
        <v>0</v>
      </c>
      <c r="R265" s="46">
        <f>SUM(L265-M265-N265-O265+P265-Q265)</f>
        <v>13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116">
        <f t="shared" si="120"/>
        <v>0</v>
      </c>
      <c r="L266" s="124">
        <v>0</v>
      </c>
      <c r="M266" s="124">
        <v>0</v>
      </c>
      <c r="N266" s="26"/>
      <c r="O266" s="26"/>
      <c r="P266" s="124">
        <v>0</v>
      </c>
      <c r="Q266" s="124">
        <v>0</v>
      </c>
      <c r="R266" s="116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116">
        <f t="shared" si="120"/>
        <v>0</v>
      </c>
      <c r="L267" s="47">
        <v>12</v>
      </c>
      <c r="M267" s="124">
        <v>1</v>
      </c>
      <c r="N267" s="26"/>
      <c r="O267" s="26"/>
      <c r="P267" s="124">
        <v>2</v>
      </c>
      <c r="Q267" s="124">
        <v>0</v>
      </c>
      <c r="R267" s="46">
        <f>SUM(L267-M267-N267-O267+P267-Q267)</f>
        <v>13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116">
        <v>0</v>
      </c>
      <c r="G268" s="26"/>
      <c r="H268" s="26"/>
      <c r="I268" s="116">
        <v>0</v>
      </c>
      <c r="J268" s="116">
        <v>0</v>
      </c>
      <c r="K268" s="116">
        <f t="shared" si="120"/>
        <v>0</v>
      </c>
      <c r="L268" s="124">
        <v>0</v>
      </c>
      <c r="M268" s="124">
        <v>0</v>
      </c>
      <c r="N268" s="26"/>
      <c r="O268" s="26"/>
      <c r="P268" s="124">
        <v>0</v>
      </c>
      <c r="Q268" s="124">
        <v>0</v>
      </c>
      <c r="R268" s="116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116">
        <v>0</v>
      </c>
      <c r="G269" s="26"/>
      <c r="H269" s="26"/>
      <c r="I269" s="116">
        <v>0</v>
      </c>
      <c r="J269" s="116">
        <v>0</v>
      </c>
      <c r="K269" s="116">
        <f t="shared" si="120"/>
        <v>0</v>
      </c>
      <c r="L269" s="124">
        <v>0</v>
      </c>
      <c r="M269" s="124">
        <v>0</v>
      </c>
      <c r="N269" s="26"/>
      <c r="O269" s="26"/>
      <c r="P269" s="124">
        <v>0</v>
      </c>
      <c r="Q269" s="124">
        <v>0</v>
      </c>
      <c r="R269" s="116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116">
        <v>0</v>
      </c>
      <c r="G270" s="26"/>
      <c r="H270" s="26"/>
      <c r="I270" s="116">
        <v>0</v>
      </c>
      <c r="J270" s="116">
        <v>0</v>
      </c>
      <c r="K270" s="116">
        <f t="shared" si="120"/>
        <v>0</v>
      </c>
      <c r="L270" s="124">
        <v>0</v>
      </c>
      <c r="M270" s="124">
        <v>0</v>
      </c>
      <c r="N270" s="26"/>
      <c r="O270" s="26"/>
      <c r="P270" s="124">
        <v>0</v>
      </c>
      <c r="Q270" s="124">
        <v>0</v>
      </c>
      <c r="R270" s="116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116">
        <v>0</v>
      </c>
      <c r="G271" s="26"/>
      <c r="H271" s="26"/>
      <c r="I271" s="116">
        <v>0</v>
      </c>
      <c r="J271" s="116">
        <v>0</v>
      </c>
      <c r="K271" s="116">
        <f t="shared" si="120"/>
        <v>0</v>
      </c>
      <c r="L271" s="124">
        <v>0</v>
      </c>
      <c r="M271" s="124">
        <v>0</v>
      </c>
      <c r="N271" s="26"/>
      <c r="O271" s="26"/>
      <c r="P271" s="124">
        <v>0</v>
      </c>
      <c r="Q271" s="124">
        <v>0</v>
      </c>
      <c r="R271" s="116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116">
        <v>0</v>
      </c>
      <c r="G272" s="26"/>
      <c r="H272" s="26"/>
      <c r="I272" s="70">
        <v>0</v>
      </c>
      <c r="J272" s="70">
        <v>0</v>
      </c>
      <c r="K272" s="116">
        <f t="shared" si="120"/>
        <v>0</v>
      </c>
      <c r="L272" s="124">
        <v>0</v>
      </c>
      <c r="M272" s="124">
        <v>0</v>
      </c>
      <c r="N272" s="26"/>
      <c r="O272" s="26"/>
      <c r="P272" s="124">
        <v>0</v>
      </c>
      <c r="Q272" s="124">
        <v>0</v>
      </c>
      <c r="R272" s="116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116">
        <v>0</v>
      </c>
      <c r="G273" s="26"/>
      <c r="H273" s="26"/>
      <c r="I273" s="70">
        <v>0</v>
      </c>
      <c r="J273" s="70">
        <v>0</v>
      </c>
      <c r="K273" s="116">
        <f t="shared" si="120"/>
        <v>0</v>
      </c>
      <c r="L273" s="124">
        <v>0</v>
      </c>
      <c r="M273" s="124">
        <v>0</v>
      </c>
      <c r="N273" s="26"/>
      <c r="O273" s="26"/>
      <c r="P273" s="124">
        <v>0</v>
      </c>
      <c r="Q273" s="124">
        <v>0</v>
      </c>
      <c r="R273" s="116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117">
        <v>0</v>
      </c>
      <c r="G274" s="43"/>
      <c r="H274" s="43"/>
      <c r="I274" s="71">
        <v>0</v>
      </c>
      <c r="J274" s="71">
        <v>0</v>
      </c>
      <c r="K274" s="117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117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123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Februari</v>
      </c>
      <c r="S287" s="482"/>
      <c r="T287" s="4">
        <f>+T247</f>
        <v>0</v>
      </c>
      <c r="U287" s="4">
        <f>+U247</f>
        <v>2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128"/>
      <c r="G290" s="128" t="s">
        <v>30</v>
      </c>
      <c r="H290" s="128" t="s">
        <v>32</v>
      </c>
      <c r="I290" s="128"/>
      <c r="J290" s="128"/>
      <c r="K290" s="128" t="s">
        <v>43</v>
      </c>
      <c r="L290" s="128" t="s">
        <v>27</v>
      </c>
      <c r="M290" s="128"/>
      <c r="N290" s="128" t="s">
        <v>30</v>
      </c>
      <c r="O290" s="128" t="s">
        <v>32</v>
      </c>
      <c r="P290" s="128"/>
      <c r="Q290" s="128"/>
      <c r="R290" s="128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125" t="s">
        <v>29</v>
      </c>
      <c r="G291" s="125" t="s">
        <v>31</v>
      </c>
      <c r="H291" s="125" t="s">
        <v>33</v>
      </c>
      <c r="I291" s="125" t="s">
        <v>37</v>
      </c>
      <c r="J291" s="125" t="s">
        <v>36</v>
      </c>
      <c r="K291" s="125" t="s">
        <v>28</v>
      </c>
      <c r="L291" s="125" t="s">
        <v>28</v>
      </c>
      <c r="M291" s="125" t="s">
        <v>35</v>
      </c>
      <c r="N291" s="125" t="s">
        <v>31</v>
      </c>
      <c r="O291" s="125" t="s">
        <v>33</v>
      </c>
      <c r="P291" s="125" t="s">
        <v>37</v>
      </c>
      <c r="Q291" s="125" t="s">
        <v>36</v>
      </c>
      <c r="R291" s="125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127"/>
      <c r="G292" s="127"/>
      <c r="H292" s="127" t="s">
        <v>34</v>
      </c>
      <c r="I292" s="127"/>
      <c r="J292" s="127"/>
      <c r="K292" s="127" t="s">
        <v>9</v>
      </c>
      <c r="L292" s="127" t="s">
        <v>8</v>
      </c>
      <c r="M292" s="127"/>
      <c r="N292" s="127"/>
      <c r="O292" s="127" t="s">
        <v>34</v>
      </c>
      <c r="P292" s="127"/>
      <c r="Q292" s="127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125"/>
      <c r="G293" s="125"/>
      <c r="H293" s="125"/>
      <c r="I293" s="125"/>
      <c r="J293" s="125"/>
      <c r="K293" s="125" t="s">
        <v>62</v>
      </c>
      <c r="L293" s="125"/>
      <c r="M293" s="125"/>
      <c r="N293" s="125"/>
      <c r="O293" s="125"/>
      <c r="P293" s="125"/>
      <c r="Q293" s="125"/>
      <c r="R293" s="125"/>
      <c r="S293" s="498"/>
      <c r="T293" s="499"/>
      <c r="U293" s="500"/>
    </row>
    <row r="294" spans="1:21" s="8" customFormat="1" ht="15.95" customHeight="1" x14ac:dyDescent="0.2">
      <c r="A294" s="126" t="s">
        <v>10</v>
      </c>
      <c r="B294" s="126" t="s">
        <v>11</v>
      </c>
      <c r="C294" s="501" t="s">
        <v>12</v>
      </c>
      <c r="D294" s="502"/>
      <c r="E294" s="503"/>
      <c r="F294" s="126" t="s">
        <v>13</v>
      </c>
      <c r="G294" s="126" t="s">
        <v>14</v>
      </c>
      <c r="H294" s="126" t="s">
        <v>15</v>
      </c>
      <c r="I294" s="126" t="s">
        <v>16</v>
      </c>
      <c r="J294" s="126" t="s">
        <v>17</v>
      </c>
      <c r="K294" s="126" t="s">
        <v>18</v>
      </c>
      <c r="L294" s="126" t="s">
        <v>19</v>
      </c>
      <c r="M294" s="126" t="s">
        <v>20</v>
      </c>
      <c r="N294" s="126" t="s">
        <v>21</v>
      </c>
      <c r="O294" s="126" t="s">
        <v>41</v>
      </c>
      <c r="P294" s="126" t="s">
        <v>42</v>
      </c>
      <c r="Q294" s="126" t="s">
        <v>44</v>
      </c>
      <c r="R294" s="126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118">
        <f t="shared" ref="F295:J295" si="127">SUM(F296,F299,F300)</f>
        <v>0</v>
      </c>
      <c r="G295" s="118">
        <f t="shared" si="127"/>
        <v>0</v>
      </c>
      <c r="H295" s="118">
        <f t="shared" si="127"/>
        <v>0</v>
      </c>
      <c r="I295" s="118">
        <f t="shared" si="127"/>
        <v>0</v>
      </c>
      <c r="J295" s="118">
        <f t="shared" si="127"/>
        <v>0</v>
      </c>
      <c r="K295" s="118">
        <f>SUM(C295-F295-G295-H295+I295-J295)</f>
        <v>0</v>
      </c>
      <c r="L295" s="118">
        <f t="shared" ref="L295:Q295" si="128">SUM(L296,L299,L300)</f>
        <v>2</v>
      </c>
      <c r="M295" s="118">
        <f t="shared" si="128"/>
        <v>2</v>
      </c>
      <c r="N295" s="118">
        <f t="shared" si="128"/>
        <v>0</v>
      </c>
      <c r="O295" s="118">
        <f t="shared" si="128"/>
        <v>0</v>
      </c>
      <c r="P295" s="118">
        <f t="shared" si="128"/>
        <v>2</v>
      </c>
      <c r="Q295" s="118">
        <f t="shared" si="128"/>
        <v>0</v>
      </c>
      <c r="R295" s="118">
        <f>SUM(L295-M295-N295-O295+P295-Q295)</f>
        <v>2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116">
        <f t="shared" ref="K296:K300" si="131">SUM(C296-F296-G296-H296+I296-J296)</f>
        <v>0</v>
      </c>
      <c r="L296" s="90">
        <f t="shared" ref="L296:O296" si="132">SUM(L297:L298)</f>
        <v>0</v>
      </c>
      <c r="M296" s="90">
        <f t="shared" si="132"/>
        <v>0</v>
      </c>
      <c r="N296" s="90">
        <f t="shared" si="132"/>
        <v>0</v>
      </c>
      <c r="O296" s="90">
        <f t="shared" si="132"/>
        <v>0</v>
      </c>
      <c r="P296" s="90">
        <f>SUM(P297:P298)</f>
        <v>2</v>
      </c>
      <c r="Q296" s="90">
        <f t="shared" ref="Q296" si="133">SUM(Q297:Q298)</f>
        <v>0</v>
      </c>
      <c r="R296" s="116">
        <f t="shared" ref="R296:R304" si="134">SUM(L296-M296-N296-O296+P296-Q296)</f>
        <v>2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91">
        <v>0</v>
      </c>
      <c r="G297" s="91">
        <v>0</v>
      </c>
      <c r="H297" s="91">
        <v>0</v>
      </c>
      <c r="I297" s="69">
        <v>0</v>
      </c>
      <c r="J297" s="69">
        <v>0</v>
      </c>
      <c r="K297" s="116">
        <f t="shared" si="131"/>
        <v>0</v>
      </c>
      <c r="L297" s="91">
        <v>0</v>
      </c>
      <c r="M297" s="91">
        <v>0</v>
      </c>
      <c r="N297" s="91">
        <v>0</v>
      </c>
      <c r="O297" s="91">
        <v>0</v>
      </c>
      <c r="P297" s="91">
        <v>2</v>
      </c>
      <c r="Q297" s="91">
        <v>0</v>
      </c>
      <c r="R297" s="116">
        <f t="shared" si="134"/>
        <v>2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91">
        <v>0</v>
      </c>
      <c r="G298" s="91">
        <v>0</v>
      </c>
      <c r="H298" s="91">
        <v>0</v>
      </c>
      <c r="I298" s="69">
        <v>0</v>
      </c>
      <c r="J298" s="69">
        <v>0</v>
      </c>
      <c r="K298" s="116">
        <f t="shared" si="131"/>
        <v>0</v>
      </c>
      <c r="L298" s="91">
        <v>0</v>
      </c>
      <c r="M298" s="91">
        <v>0</v>
      </c>
      <c r="N298" s="91">
        <v>0</v>
      </c>
      <c r="O298" s="91">
        <v>0</v>
      </c>
      <c r="P298" s="91">
        <v>0</v>
      </c>
      <c r="Q298" s="91">
        <v>0</v>
      </c>
      <c r="R298" s="116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116">
        <f t="shared" si="131"/>
        <v>0</v>
      </c>
      <c r="L299" s="116">
        <v>0</v>
      </c>
      <c r="M299" s="116">
        <v>0</v>
      </c>
      <c r="N299" s="116">
        <v>0</v>
      </c>
      <c r="O299" s="116">
        <v>0</v>
      </c>
      <c r="P299" s="116">
        <v>0</v>
      </c>
      <c r="Q299" s="116">
        <v>0</v>
      </c>
      <c r="R299" s="116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116">
        <f t="shared" si="131"/>
        <v>0</v>
      </c>
      <c r="L300" s="116">
        <v>2</v>
      </c>
      <c r="M300" s="116">
        <v>2</v>
      </c>
      <c r="N300" s="116">
        <v>0</v>
      </c>
      <c r="O300" s="116">
        <v>0</v>
      </c>
      <c r="P300" s="116">
        <v>0</v>
      </c>
      <c r="Q300" s="116">
        <v>0</v>
      </c>
      <c r="R300" s="116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116">
        <f t="shared" si="135"/>
        <v>0</v>
      </c>
      <c r="G301" s="116">
        <f t="shared" si="135"/>
        <v>0</v>
      </c>
      <c r="H301" s="26"/>
      <c r="I301" s="116">
        <f t="shared" ref="I301:J301" si="136">SUM(I302:I303)</f>
        <v>0</v>
      </c>
      <c r="J301" s="116">
        <f t="shared" si="136"/>
        <v>0</v>
      </c>
      <c r="K301" s="116">
        <f>SUM(C301-F301-G301-H301+I301-J301)</f>
        <v>0</v>
      </c>
      <c r="L301" s="116">
        <f t="shared" ref="L301:N301" si="137">SUM(L302:L303)</f>
        <v>0</v>
      </c>
      <c r="M301" s="116">
        <f t="shared" si="137"/>
        <v>0</v>
      </c>
      <c r="N301" s="116">
        <f t="shared" si="137"/>
        <v>0</v>
      </c>
      <c r="O301" s="26"/>
      <c r="P301" s="116">
        <f>SUM(P302:P303)</f>
        <v>1</v>
      </c>
      <c r="Q301" s="116">
        <f t="shared" ref="Q301" si="138">SUM(Q302:Q303)</f>
        <v>0</v>
      </c>
      <c r="R301" s="116">
        <f t="shared" si="134"/>
        <v>1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91">
        <v>0</v>
      </c>
      <c r="G302" s="91">
        <v>0</v>
      </c>
      <c r="H302" s="25"/>
      <c r="I302" s="69">
        <v>0</v>
      </c>
      <c r="J302" s="69">
        <v>0</v>
      </c>
      <c r="K302" s="116">
        <f t="shared" ref="K302:K313" si="139">SUM(C302-F302-G302-H302+I302-J302)</f>
        <v>0</v>
      </c>
      <c r="L302" s="91">
        <v>0</v>
      </c>
      <c r="M302" s="91">
        <v>0</v>
      </c>
      <c r="N302" s="91">
        <v>0</v>
      </c>
      <c r="O302" s="25"/>
      <c r="P302" s="91">
        <v>0</v>
      </c>
      <c r="Q302" s="91">
        <v>0</v>
      </c>
      <c r="R302" s="116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91">
        <v>0</v>
      </c>
      <c r="G303" s="91">
        <v>0</v>
      </c>
      <c r="H303" s="25"/>
      <c r="I303" s="69">
        <v>0</v>
      </c>
      <c r="J303" s="69">
        <v>0</v>
      </c>
      <c r="K303" s="116">
        <f t="shared" si="139"/>
        <v>0</v>
      </c>
      <c r="L303" s="91">
        <v>0</v>
      </c>
      <c r="M303" s="91">
        <v>0</v>
      </c>
      <c r="N303" s="91">
        <v>0</v>
      </c>
      <c r="O303" s="25"/>
      <c r="P303" s="91">
        <v>1</v>
      </c>
      <c r="Q303" s="91">
        <v>0</v>
      </c>
      <c r="R303" s="116">
        <f t="shared" si="134"/>
        <v>1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116">
        <v>0</v>
      </c>
      <c r="G304" s="26"/>
      <c r="H304" s="26"/>
      <c r="I304" s="116">
        <v>0</v>
      </c>
      <c r="J304" s="116">
        <v>0</v>
      </c>
      <c r="K304" s="116">
        <f t="shared" si="139"/>
        <v>0</v>
      </c>
      <c r="L304" s="124">
        <v>5</v>
      </c>
      <c r="M304" s="124">
        <v>1</v>
      </c>
      <c r="N304" s="26"/>
      <c r="O304" s="26"/>
      <c r="P304" s="124">
        <v>1</v>
      </c>
      <c r="Q304" s="124">
        <v>0</v>
      </c>
      <c r="R304" s="116">
        <f t="shared" si="134"/>
        <v>5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116">
        <f t="shared" si="139"/>
        <v>0</v>
      </c>
      <c r="L305" s="116">
        <f>SUM(L306:L307)</f>
        <v>7</v>
      </c>
      <c r="M305" s="116">
        <f>SUM(M306:M307)</f>
        <v>2</v>
      </c>
      <c r="N305" s="26"/>
      <c r="O305" s="26"/>
      <c r="P305" s="116">
        <f t="shared" ref="P305:Q305" si="142">SUM(P306:P307)</f>
        <v>2</v>
      </c>
      <c r="Q305" s="116">
        <f t="shared" si="142"/>
        <v>0</v>
      </c>
      <c r="R305" s="116">
        <f>SUM(L305-M305-N305-O305+P305-Q305)</f>
        <v>7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116">
        <f t="shared" si="139"/>
        <v>0</v>
      </c>
      <c r="L306" s="124">
        <v>0</v>
      </c>
      <c r="M306" s="124">
        <v>0</v>
      </c>
      <c r="N306" s="26"/>
      <c r="O306" s="26"/>
      <c r="P306" s="124">
        <v>0</v>
      </c>
      <c r="Q306" s="124">
        <v>0</v>
      </c>
      <c r="R306" s="116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116">
        <f t="shared" si="139"/>
        <v>0</v>
      </c>
      <c r="L307" s="124">
        <v>7</v>
      </c>
      <c r="M307" s="124">
        <v>2</v>
      </c>
      <c r="N307" s="26"/>
      <c r="O307" s="26"/>
      <c r="P307" s="124">
        <v>2</v>
      </c>
      <c r="Q307" s="124">
        <v>0</v>
      </c>
      <c r="R307" s="116">
        <f>SUM(L307-M307-N307-O307+P307-Q307)</f>
        <v>7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116">
        <v>0</v>
      </c>
      <c r="G308" s="26"/>
      <c r="H308" s="26"/>
      <c r="I308" s="116">
        <v>0</v>
      </c>
      <c r="J308" s="116">
        <v>0</v>
      </c>
      <c r="K308" s="116">
        <f t="shared" si="139"/>
        <v>0</v>
      </c>
      <c r="L308" s="124">
        <v>3</v>
      </c>
      <c r="M308" s="124">
        <v>1</v>
      </c>
      <c r="N308" s="26"/>
      <c r="O308" s="26"/>
      <c r="P308" s="124">
        <v>1</v>
      </c>
      <c r="Q308" s="124">
        <v>0</v>
      </c>
      <c r="R308" s="116">
        <f t="shared" ref="R308:R314" si="144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116">
        <v>0</v>
      </c>
      <c r="G309" s="26"/>
      <c r="H309" s="26"/>
      <c r="I309" s="116">
        <v>0</v>
      </c>
      <c r="J309" s="116">
        <v>0</v>
      </c>
      <c r="K309" s="116">
        <f t="shared" si="139"/>
        <v>0</v>
      </c>
      <c r="L309" s="124">
        <v>3</v>
      </c>
      <c r="M309" s="124">
        <v>1</v>
      </c>
      <c r="N309" s="26"/>
      <c r="O309" s="26"/>
      <c r="P309" s="124">
        <v>1</v>
      </c>
      <c r="Q309" s="124">
        <v>0</v>
      </c>
      <c r="R309" s="116">
        <f t="shared" si="144"/>
        <v>3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116">
        <v>0</v>
      </c>
      <c r="G310" s="26"/>
      <c r="H310" s="26"/>
      <c r="I310" s="116">
        <v>0</v>
      </c>
      <c r="J310" s="116">
        <v>0</v>
      </c>
      <c r="K310" s="116">
        <f t="shared" si="139"/>
        <v>0</v>
      </c>
      <c r="L310" s="124">
        <v>0</v>
      </c>
      <c r="M310" s="124">
        <v>0</v>
      </c>
      <c r="N310" s="26"/>
      <c r="O310" s="26"/>
      <c r="P310" s="124">
        <v>0</v>
      </c>
      <c r="Q310" s="124">
        <v>0</v>
      </c>
      <c r="R310" s="116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116">
        <v>0</v>
      </c>
      <c r="G311" s="26"/>
      <c r="H311" s="26"/>
      <c r="I311" s="116">
        <v>0</v>
      </c>
      <c r="J311" s="116">
        <v>0</v>
      </c>
      <c r="K311" s="116">
        <f t="shared" si="139"/>
        <v>0</v>
      </c>
      <c r="L311" s="124">
        <v>0</v>
      </c>
      <c r="M311" s="124">
        <v>0</v>
      </c>
      <c r="N311" s="26"/>
      <c r="O311" s="26"/>
      <c r="P311" s="124">
        <v>0</v>
      </c>
      <c r="Q311" s="124">
        <v>0</v>
      </c>
      <c r="R311" s="116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116">
        <v>0</v>
      </c>
      <c r="G312" s="26"/>
      <c r="H312" s="26"/>
      <c r="I312" s="70">
        <v>0</v>
      </c>
      <c r="J312" s="70">
        <v>0</v>
      </c>
      <c r="K312" s="116">
        <f t="shared" si="139"/>
        <v>0</v>
      </c>
      <c r="L312" s="124">
        <v>0</v>
      </c>
      <c r="M312" s="124">
        <v>0</v>
      </c>
      <c r="N312" s="26"/>
      <c r="O312" s="26"/>
      <c r="P312" s="124">
        <v>0</v>
      </c>
      <c r="Q312" s="124">
        <v>0</v>
      </c>
      <c r="R312" s="116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116">
        <v>0</v>
      </c>
      <c r="G313" s="26"/>
      <c r="H313" s="26"/>
      <c r="I313" s="70">
        <v>0</v>
      </c>
      <c r="J313" s="70">
        <v>0</v>
      </c>
      <c r="K313" s="116">
        <f t="shared" si="139"/>
        <v>0</v>
      </c>
      <c r="L313" s="124">
        <v>0</v>
      </c>
      <c r="M313" s="124">
        <v>0</v>
      </c>
      <c r="N313" s="26"/>
      <c r="O313" s="26"/>
      <c r="P313" s="124">
        <v>0</v>
      </c>
      <c r="Q313" s="124">
        <v>0</v>
      </c>
      <c r="R313" s="116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117">
        <v>0</v>
      </c>
      <c r="G314" s="43"/>
      <c r="H314" s="43"/>
      <c r="I314" s="71">
        <v>0</v>
      </c>
      <c r="J314" s="71">
        <v>0</v>
      </c>
      <c r="K314" s="117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117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123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Februari</v>
      </c>
      <c r="S328" s="482"/>
      <c r="T328" s="4">
        <f>+T287</f>
        <v>0</v>
      </c>
      <c r="U328" s="4">
        <f>+U287</f>
        <v>2</v>
      </c>
    </row>
    <row r="329" spans="1:21" ht="15.95" customHeight="1" thickBot="1" x14ac:dyDescent="0.25">
      <c r="A329" s="45" t="s">
        <v>73</v>
      </c>
      <c r="B329" s="45"/>
      <c r="C329" s="4">
        <v>0</v>
      </c>
      <c r="D329" s="4">
        <v>4</v>
      </c>
      <c r="E329" s="4">
        <v>0</v>
      </c>
      <c r="K329" s="480"/>
      <c r="L329" s="480"/>
      <c r="M329" s="5"/>
      <c r="N329" s="5"/>
      <c r="O329" s="5"/>
      <c r="Q329" s="1" t="str">
        <f>+Q8:U8</f>
        <v>Tahun    :</v>
      </c>
      <c r="R329" s="544">
        <f>+R288</f>
        <v>2019</v>
      </c>
      <c r="S329" s="545"/>
      <c r="T329" s="21">
        <f>+T288</f>
        <v>1</v>
      </c>
      <c r="U329" s="21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128"/>
      <c r="G331" s="128" t="s">
        <v>30</v>
      </c>
      <c r="H331" s="128" t="s">
        <v>32</v>
      </c>
      <c r="I331" s="128"/>
      <c r="J331" s="128"/>
      <c r="K331" s="128" t="s">
        <v>43</v>
      </c>
      <c r="L331" s="128" t="s">
        <v>27</v>
      </c>
      <c r="M331" s="128"/>
      <c r="N331" s="128" t="s">
        <v>30</v>
      </c>
      <c r="O331" s="128" t="s">
        <v>32</v>
      </c>
      <c r="P331" s="128"/>
      <c r="Q331" s="128"/>
      <c r="R331" s="128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125" t="s">
        <v>29</v>
      </c>
      <c r="G332" s="125" t="s">
        <v>31</v>
      </c>
      <c r="H332" s="125" t="s">
        <v>33</v>
      </c>
      <c r="I332" s="125" t="s">
        <v>37</v>
      </c>
      <c r="J332" s="125" t="s">
        <v>36</v>
      </c>
      <c r="K332" s="125" t="s">
        <v>28</v>
      </c>
      <c r="L332" s="125" t="s">
        <v>28</v>
      </c>
      <c r="M332" s="125" t="s">
        <v>35</v>
      </c>
      <c r="N332" s="125" t="s">
        <v>31</v>
      </c>
      <c r="O332" s="125" t="s">
        <v>33</v>
      </c>
      <c r="P332" s="125" t="s">
        <v>37</v>
      </c>
      <c r="Q332" s="125" t="s">
        <v>36</v>
      </c>
      <c r="R332" s="125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127"/>
      <c r="G333" s="127"/>
      <c r="H333" s="127" t="s">
        <v>34</v>
      </c>
      <c r="I333" s="127"/>
      <c r="J333" s="127"/>
      <c r="K333" s="127" t="s">
        <v>9</v>
      </c>
      <c r="L333" s="127" t="s">
        <v>8</v>
      </c>
      <c r="M333" s="127"/>
      <c r="N333" s="127"/>
      <c r="O333" s="127" t="s">
        <v>34</v>
      </c>
      <c r="P333" s="127"/>
      <c r="Q333" s="127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125"/>
      <c r="G334" s="125"/>
      <c r="H334" s="125"/>
      <c r="I334" s="125"/>
      <c r="J334" s="125"/>
      <c r="K334" s="125" t="s">
        <v>62</v>
      </c>
      <c r="L334" s="125"/>
      <c r="M334" s="125"/>
      <c r="N334" s="125"/>
      <c r="O334" s="125"/>
      <c r="P334" s="125"/>
      <c r="Q334" s="125"/>
      <c r="R334" s="125"/>
      <c r="S334" s="498"/>
      <c r="T334" s="499"/>
      <c r="U334" s="500"/>
    </row>
    <row r="335" spans="1:21" s="8" customFormat="1" ht="15.95" customHeight="1" x14ac:dyDescent="0.2">
      <c r="A335" s="126" t="s">
        <v>10</v>
      </c>
      <c r="B335" s="126" t="s">
        <v>11</v>
      </c>
      <c r="C335" s="501" t="s">
        <v>12</v>
      </c>
      <c r="D335" s="502"/>
      <c r="E335" s="503"/>
      <c r="F335" s="126" t="s">
        <v>13</v>
      </c>
      <c r="G335" s="126" t="s">
        <v>14</v>
      </c>
      <c r="H335" s="126" t="s">
        <v>15</v>
      </c>
      <c r="I335" s="126" t="s">
        <v>16</v>
      </c>
      <c r="J335" s="126" t="s">
        <v>17</v>
      </c>
      <c r="K335" s="126" t="s">
        <v>18</v>
      </c>
      <c r="L335" s="126" t="s">
        <v>19</v>
      </c>
      <c r="M335" s="126" t="s">
        <v>20</v>
      </c>
      <c r="N335" s="126" t="s">
        <v>21</v>
      </c>
      <c r="O335" s="126" t="s">
        <v>41</v>
      </c>
      <c r="P335" s="126" t="s">
        <v>42</v>
      </c>
      <c r="Q335" s="126" t="s">
        <v>44</v>
      </c>
      <c r="R335" s="126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118">
        <f t="shared" ref="F336:J336" si="146">SUM(F337,F340,F341)</f>
        <v>0</v>
      </c>
      <c r="G336" s="118">
        <f t="shared" si="146"/>
        <v>0</v>
      </c>
      <c r="H336" s="118">
        <f t="shared" si="146"/>
        <v>0</v>
      </c>
      <c r="I336" s="118">
        <f t="shared" si="146"/>
        <v>0</v>
      </c>
      <c r="J336" s="118">
        <f t="shared" si="146"/>
        <v>0</v>
      </c>
      <c r="K336" s="118">
        <f>SUM(C336-F336-G336-H336+I336-J336)</f>
        <v>0</v>
      </c>
      <c r="L336" s="118">
        <f t="shared" ref="L336:Q336" si="147">SUM(L337,L340,L341)</f>
        <v>0</v>
      </c>
      <c r="M336" s="118">
        <f t="shared" si="147"/>
        <v>0</v>
      </c>
      <c r="N336" s="118">
        <f t="shared" si="147"/>
        <v>0</v>
      </c>
      <c r="O336" s="118">
        <f t="shared" si="147"/>
        <v>0</v>
      </c>
      <c r="P336" s="118">
        <f t="shared" si="147"/>
        <v>0</v>
      </c>
      <c r="Q336" s="118">
        <f t="shared" si="147"/>
        <v>0</v>
      </c>
      <c r="R336" s="118">
        <f>SUM(L336-M336-N336-O336+P336-Q336)</f>
        <v>0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116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116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91">
        <v>0</v>
      </c>
      <c r="G338" s="91">
        <v>0</v>
      </c>
      <c r="H338" s="91">
        <v>0</v>
      </c>
      <c r="I338" s="69">
        <v>0</v>
      </c>
      <c r="J338" s="69">
        <v>0</v>
      </c>
      <c r="K338" s="116">
        <f t="shared" si="150"/>
        <v>0</v>
      </c>
      <c r="L338" s="91">
        <v>0</v>
      </c>
      <c r="M338" s="91">
        <v>0</v>
      </c>
      <c r="N338" s="91">
        <v>0</v>
      </c>
      <c r="O338" s="91">
        <v>0</v>
      </c>
      <c r="P338" s="91">
        <v>0</v>
      </c>
      <c r="Q338" s="91">
        <v>0</v>
      </c>
      <c r="R338" s="116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91">
        <v>0</v>
      </c>
      <c r="G339" s="91">
        <v>0</v>
      </c>
      <c r="H339" s="91">
        <v>0</v>
      </c>
      <c r="I339" s="69">
        <v>0</v>
      </c>
      <c r="J339" s="69">
        <v>0</v>
      </c>
      <c r="K339" s="116">
        <f t="shared" si="150"/>
        <v>0</v>
      </c>
      <c r="L339" s="91">
        <v>0</v>
      </c>
      <c r="M339" s="91">
        <v>0</v>
      </c>
      <c r="N339" s="91">
        <v>0</v>
      </c>
      <c r="O339" s="91">
        <v>0</v>
      </c>
      <c r="P339" s="91">
        <v>0</v>
      </c>
      <c r="Q339" s="91">
        <v>0</v>
      </c>
      <c r="R339" s="116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116">
        <f t="shared" si="150"/>
        <v>0</v>
      </c>
      <c r="L340" s="116">
        <v>0</v>
      </c>
      <c r="M340" s="116">
        <v>0</v>
      </c>
      <c r="N340" s="116">
        <v>0</v>
      </c>
      <c r="O340" s="116">
        <v>0</v>
      </c>
      <c r="P340" s="116">
        <v>0</v>
      </c>
      <c r="Q340" s="116">
        <v>0</v>
      </c>
      <c r="R340" s="116">
        <f t="shared" si="153"/>
        <v>0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116">
        <f t="shared" si="150"/>
        <v>0</v>
      </c>
      <c r="L341" s="116">
        <v>0</v>
      </c>
      <c r="M341" s="116">
        <v>0</v>
      </c>
      <c r="N341" s="116">
        <v>0</v>
      </c>
      <c r="O341" s="116">
        <v>0</v>
      </c>
      <c r="P341" s="116">
        <v>0</v>
      </c>
      <c r="Q341" s="116">
        <v>0</v>
      </c>
      <c r="R341" s="116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116">
        <f t="shared" si="154"/>
        <v>0</v>
      </c>
      <c r="G342" s="116">
        <f t="shared" si="154"/>
        <v>0</v>
      </c>
      <c r="H342" s="26"/>
      <c r="I342" s="116">
        <f t="shared" ref="I342:J342" si="155">SUM(I343:I344)</f>
        <v>0</v>
      </c>
      <c r="J342" s="116">
        <f t="shared" si="155"/>
        <v>0</v>
      </c>
      <c r="K342" s="116">
        <f>SUM(C342-F342-G342-H342+I342-J342)</f>
        <v>0</v>
      </c>
      <c r="L342" s="116">
        <f>SUM(L343:L344)</f>
        <v>0</v>
      </c>
      <c r="M342" s="116">
        <f t="shared" ref="M342:N342" si="156">SUM(M343:M344)</f>
        <v>0</v>
      </c>
      <c r="N342" s="116">
        <f t="shared" si="156"/>
        <v>0</v>
      </c>
      <c r="O342" s="26"/>
      <c r="P342" s="116">
        <f t="shared" ref="P342:Q342" si="157">SUM(P343:P344)</f>
        <v>0</v>
      </c>
      <c r="Q342" s="116">
        <f t="shared" si="157"/>
        <v>0</v>
      </c>
      <c r="R342" s="116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91">
        <v>0</v>
      </c>
      <c r="G343" s="91">
        <v>0</v>
      </c>
      <c r="H343" s="25"/>
      <c r="I343" s="69">
        <v>0</v>
      </c>
      <c r="J343" s="69">
        <v>0</v>
      </c>
      <c r="K343" s="116">
        <f t="shared" ref="K343:K354" si="158">SUM(C343-F343-G343-H343+I343-J343)</f>
        <v>0</v>
      </c>
      <c r="L343" s="91">
        <v>0</v>
      </c>
      <c r="M343" s="91">
        <v>0</v>
      </c>
      <c r="N343" s="91">
        <v>0</v>
      </c>
      <c r="O343" s="25"/>
      <c r="P343" s="91">
        <v>0</v>
      </c>
      <c r="Q343" s="91">
        <v>0</v>
      </c>
      <c r="R343" s="116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91">
        <v>0</v>
      </c>
      <c r="G344" s="91">
        <v>0</v>
      </c>
      <c r="H344" s="25"/>
      <c r="I344" s="69">
        <v>0</v>
      </c>
      <c r="J344" s="69">
        <v>0</v>
      </c>
      <c r="K344" s="116">
        <f t="shared" si="158"/>
        <v>0</v>
      </c>
      <c r="L344" s="91">
        <v>0</v>
      </c>
      <c r="M344" s="91">
        <v>0</v>
      </c>
      <c r="N344" s="91">
        <v>0</v>
      </c>
      <c r="O344" s="25"/>
      <c r="P344" s="91">
        <v>0</v>
      </c>
      <c r="Q344" s="91">
        <v>0</v>
      </c>
      <c r="R344" s="116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116">
        <v>0</v>
      </c>
      <c r="G345" s="26"/>
      <c r="H345" s="26"/>
      <c r="I345" s="116">
        <v>0</v>
      </c>
      <c r="J345" s="116">
        <v>0</v>
      </c>
      <c r="K345" s="116">
        <f t="shared" si="158"/>
        <v>0</v>
      </c>
      <c r="L345" s="124">
        <v>0</v>
      </c>
      <c r="M345" s="124">
        <v>0</v>
      </c>
      <c r="N345" s="26"/>
      <c r="O345" s="26"/>
      <c r="P345" s="124">
        <v>0</v>
      </c>
      <c r="Q345" s="124">
        <v>0</v>
      </c>
      <c r="R345" s="116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116">
        <f t="shared" si="158"/>
        <v>0</v>
      </c>
      <c r="L346" s="68">
        <f>SUM(L347:L348)</f>
        <v>31.8</v>
      </c>
      <c r="M346" s="46">
        <f>SUM(M347:M348)</f>
        <v>0</v>
      </c>
      <c r="N346" s="26"/>
      <c r="O346" s="26"/>
      <c r="P346" s="116">
        <f t="shared" ref="P346:Q346" si="161">SUM(P347:P348)</f>
        <v>0</v>
      </c>
      <c r="Q346" s="116">
        <f t="shared" si="161"/>
        <v>0</v>
      </c>
      <c r="R346" s="46">
        <f>SUM(L346-M346-N346-O346+P346-Q346)</f>
        <v>31.8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116">
        <f t="shared" si="158"/>
        <v>0</v>
      </c>
      <c r="L347" s="124">
        <v>0</v>
      </c>
      <c r="M347" s="124">
        <v>0</v>
      </c>
      <c r="N347" s="26"/>
      <c r="O347" s="26"/>
      <c r="P347" s="124">
        <v>0</v>
      </c>
      <c r="Q347" s="124">
        <v>0</v>
      </c>
      <c r="R347" s="116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116">
        <f t="shared" si="158"/>
        <v>0</v>
      </c>
      <c r="L348" s="47">
        <v>31.8</v>
      </c>
      <c r="M348" s="47">
        <v>0</v>
      </c>
      <c r="N348" s="26"/>
      <c r="O348" s="26"/>
      <c r="P348" s="124">
        <v>0</v>
      </c>
      <c r="Q348" s="124">
        <v>0</v>
      </c>
      <c r="R348" s="46">
        <f t="shared" si="162"/>
        <v>31.8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116">
        <v>0</v>
      </c>
      <c r="G349" s="26"/>
      <c r="H349" s="26"/>
      <c r="I349" s="116">
        <v>0</v>
      </c>
      <c r="J349" s="116">
        <v>0</v>
      </c>
      <c r="K349" s="116">
        <f t="shared" si="158"/>
        <v>0</v>
      </c>
      <c r="L349" s="124">
        <v>0</v>
      </c>
      <c r="M349" s="124">
        <v>0</v>
      </c>
      <c r="N349" s="26"/>
      <c r="O349" s="26"/>
      <c r="P349" s="124">
        <v>0</v>
      </c>
      <c r="Q349" s="124">
        <v>0</v>
      </c>
      <c r="R349" s="116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116">
        <v>0</v>
      </c>
      <c r="G350" s="26"/>
      <c r="H350" s="26"/>
      <c r="I350" s="116">
        <v>0</v>
      </c>
      <c r="J350" s="116">
        <v>0</v>
      </c>
      <c r="K350" s="116">
        <f t="shared" si="158"/>
        <v>0</v>
      </c>
      <c r="L350" s="66">
        <v>0</v>
      </c>
      <c r="M350" s="124">
        <v>0</v>
      </c>
      <c r="N350" s="26"/>
      <c r="O350" s="26"/>
      <c r="P350" s="124">
        <v>0</v>
      </c>
      <c r="Q350" s="124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116">
        <v>0</v>
      </c>
      <c r="G351" s="26"/>
      <c r="H351" s="26"/>
      <c r="I351" s="116">
        <v>0</v>
      </c>
      <c r="J351" s="116">
        <v>0</v>
      </c>
      <c r="K351" s="116">
        <f t="shared" si="158"/>
        <v>0</v>
      </c>
      <c r="L351" s="124">
        <v>0</v>
      </c>
      <c r="M351" s="124">
        <v>0</v>
      </c>
      <c r="N351" s="26"/>
      <c r="O351" s="26"/>
      <c r="P351" s="124">
        <v>0</v>
      </c>
      <c r="Q351" s="124">
        <v>0</v>
      </c>
      <c r="R351" s="116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116">
        <v>0</v>
      </c>
      <c r="G352" s="26"/>
      <c r="H352" s="26"/>
      <c r="I352" s="116">
        <v>0</v>
      </c>
      <c r="J352" s="116">
        <v>0</v>
      </c>
      <c r="K352" s="116">
        <f t="shared" si="158"/>
        <v>0</v>
      </c>
      <c r="L352" s="124">
        <v>0</v>
      </c>
      <c r="M352" s="124">
        <v>0</v>
      </c>
      <c r="N352" s="26"/>
      <c r="O352" s="26"/>
      <c r="P352" s="124">
        <v>0</v>
      </c>
      <c r="Q352" s="124">
        <v>0</v>
      </c>
      <c r="R352" s="116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116">
        <v>0</v>
      </c>
      <c r="G353" s="26"/>
      <c r="H353" s="26"/>
      <c r="I353" s="70">
        <v>0</v>
      </c>
      <c r="J353" s="70">
        <v>0</v>
      </c>
      <c r="K353" s="116">
        <f t="shared" si="158"/>
        <v>0</v>
      </c>
      <c r="L353" s="124">
        <v>0</v>
      </c>
      <c r="M353" s="124">
        <v>0</v>
      </c>
      <c r="N353" s="26"/>
      <c r="O353" s="26"/>
      <c r="P353" s="124">
        <v>0</v>
      </c>
      <c r="Q353" s="124">
        <v>0</v>
      </c>
      <c r="R353" s="116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116">
        <v>0</v>
      </c>
      <c r="G354" s="26"/>
      <c r="H354" s="26"/>
      <c r="I354" s="70">
        <v>0</v>
      </c>
      <c r="J354" s="70">
        <v>0</v>
      </c>
      <c r="K354" s="116">
        <f t="shared" si="158"/>
        <v>0</v>
      </c>
      <c r="L354" s="124">
        <v>0</v>
      </c>
      <c r="M354" s="124">
        <v>0</v>
      </c>
      <c r="N354" s="26"/>
      <c r="O354" s="26"/>
      <c r="P354" s="124">
        <v>0</v>
      </c>
      <c r="Q354" s="124">
        <v>0</v>
      </c>
      <c r="R354" s="116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117">
        <v>0</v>
      </c>
      <c r="G355" s="43"/>
      <c r="H355" s="43"/>
      <c r="I355" s="71">
        <v>0</v>
      </c>
      <c r="J355" s="71">
        <v>0</v>
      </c>
      <c r="K355" s="117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117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123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Februari</v>
      </c>
      <c r="S370" s="482"/>
      <c r="T370" s="4">
        <f>+T328</f>
        <v>0</v>
      </c>
      <c r="U370" s="4">
        <f>+U328</f>
        <v>2</v>
      </c>
    </row>
    <row r="371" spans="1:21" ht="15.95" customHeight="1" thickBot="1" x14ac:dyDescent="0.25">
      <c r="A371" s="45" t="s">
        <v>83</v>
      </c>
      <c r="B371" s="45"/>
      <c r="C371" s="4">
        <v>0</v>
      </c>
      <c r="D371" s="4">
        <v>4</v>
      </c>
      <c r="E371" s="4">
        <v>1</v>
      </c>
      <c r="K371" s="480"/>
      <c r="L371" s="480"/>
      <c r="M371" s="5"/>
      <c r="N371" s="5"/>
      <c r="O371" s="5"/>
      <c r="Q371" s="1" t="s">
        <v>48</v>
      </c>
      <c r="R371" s="544">
        <f>+R329</f>
        <v>2019</v>
      </c>
      <c r="S371" s="545"/>
      <c r="T371" s="21">
        <f>+T329</f>
        <v>1</v>
      </c>
      <c r="U371" s="21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128"/>
      <c r="G373" s="128" t="s">
        <v>30</v>
      </c>
      <c r="H373" s="128" t="s">
        <v>32</v>
      </c>
      <c r="I373" s="128"/>
      <c r="J373" s="128"/>
      <c r="K373" s="128" t="s">
        <v>43</v>
      </c>
      <c r="L373" s="128" t="s">
        <v>27</v>
      </c>
      <c r="M373" s="128"/>
      <c r="N373" s="128" t="s">
        <v>30</v>
      </c>
      <c r="O373" s="128" t="s">
        <v>32</v>
      </c>
      <c r="P373" s="128"/>
      <c r="Q373" s="128"/>
      <c r="R373" s="128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125" t="s">
        <v>29</v>
      </c>
      <c r="G374" s="125" t="s">
        <v>31</v>
      </c>
      <c r="H374" s="125" t="s">
        <v>33</v>
      </c>
      <c r="I374" s="125" t="s">
        <v>37</v>
      </c>
      <c r="J374" s="125" t="s">
        <v>36</v>
      </c>
      <c r="K374" s="125" t="s">
        <v>28</v>
      </c>
      <c r="L374" s="125" t="s">
        <v>28</v>
      </c>
      <c r="M374" s="125" t="s">
        <v>35</v>
      </c>
      <c r="N374" s="125" t="s">
        <v>31</v>
      </c>
      <c r="O374" s="125" t="s">
        <v>33</v>
      </c>
      <c r="P374" s="125" t="s">
        <v>37</v>
      </c>
      <c r="Q374" s="125" t="s">
        <v>36</v>
      </c>
      <c r="R374" s="125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127"/>
      <c r="G375" s="127"/>
      <c r="H375" s="127" t="s">
        <v>34</v>
      </c>
      <c r="I375" s="127"/>
      <c r="J375" s="127"/>
      <c r="K375" s="127" t="s">
        <v>9</v>
      </c>
      <c r="L375" s="127" t="s">
        <v>8</v>
      </c>
      <c r="M375" s="127"/>
      <c r="N375" s="127"/>
      <c r="O375" s="127" t="s">
        <v>34</v>
      </c>
      <c r="P375" s="127"/>
      <c r="Q375" s="127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125"/>
      <c r="G376" s="125"/>
      <c r="H376" s="125"/>
      <c r="I376" s="125"/>
      <c r="J376" s="125"/>
      <c r="K376" s="125" t="s">
        <v>62</v>
      </c>
      <c r="L376" s="125"/>
      <c r="M376" s="125"/>
      <c r="N376" s="125"/>
      <c r="O376" s="125"/>
      <c r="P376" s="125"/>
      <c r="Q376" s="125"/>
      <c r="R376" s="125"/>
      <c r="S376" s="498"/>
      <c r="T376" s="499"/>
      <c r="U376" s="500"/>
    </row>
    <row r="377" spans="1:21" s="8" customFormat="1" ht="11.25" x14ac:dyDescent="0.2">
      <c r="A377" s="126" t="s">
        <v>10</v>
      </c>
      <c r="B377" s="126" t="s">
        <v>11</v>
      </c>
      <c r="C377" s="501" t="s">
        <v>12</v>
      </c>
      <c r="D377" s="502"/>
      <c r="E377" s="503"/>
      <c r="F377" s="126" t="s">
        <v>13</v>
      </c>
      <c r="G377" s="126" t="s">
        <v>14</v>
      </c>
      <c r="H377" s="126" t="s">
        <v>15</v>
      </c>
      <c r="I377" s="126" t="s">
        <v>16</v>
      </c>
      <c r="J377" s="126" t="s">
        <v>17</v>
      </c>
      <c r="K377" s="126" t="s">
        <v>18</v>
      </c>
      <c r="L377" s="126" t="s">
        <v>19</v>
      </c>
      <c r="M377" s="126" t="s">
        <v>20</v>
      </c>
      <c r="N377" s="126" t="s">
        <v>21</v>
      </c>
      <c r="O377" s="126" t="s">
        <v>41</v>
      </c>
      <c r="P377" s="126" t="s">
        <v>42</v>
      </c>
      <c r="Q377" s="126" t="s">
        <v>44</v>
      </c>
      <c r="R377" s="126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118">
        <f t="shared" ref="F378:J378" si="164">SUM(F379,F382,F383)</f>
        <v>0</v>
      </c>
      <c r="G378" s="118">
        <f t="shared" si="164"/>
        <v>0</v>
      </c>
      <c r="H378" s="118">
        <f t="shared" si="164"/>
        <v>0</v>
      </c>
      <c r="I378" s="118">
        <f t="shared" si="164"/>
        <v>0</v>
      </c>
      <c r="J378" s="118">
        <f t="shared" si="164"/>
        <v>0</v>
      </c>
      <c r="K378" s="118">
        <f>SUM(C378-F378-G378-H378+I378-J378)</f>
        <v>0</v>
      </c>
      <c r="L378" s="60">
        <f t="shared" ref="L378:Q378" si="165">SUM(L379,L382,L383)</f>
        <v>244</v>
      </c>
      <c r="M378" s="61">
        <f t="shared" si="165"/>
        <v>59</v>
      </c>
      <c r="N378" s="61">
        <f t="shared" si="165"/>
        <v>0</v>
      </c>
      <c r="O378" s="61">
        <f t="shared" si="165"/>
        <v>0</v>
      </c>
      <c r="P378" s="61">
        <f t="shared" si="165"/>
        <v>0</v>
      </c>
      <c r="Q378" s="61">
        <f t="shared" si="165"/>
        <v>0</v>
      </c>
      <c r="R378" s="61">
        <f>SUM(L378-M378-N378-O378+P378-Q378)</f>
        <v>185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116">
        <f t="shared" ref="K379:K383" si="168">SUM(C379-F379-G379-H379+I379-J379)</f>
        <v>0</v>
      </c>
      <c r="L379" s="62">
        <f t="shared" ref="L379:O379" si="169">SUM(L380:L381)</f>
        <v>244</v>
      </c>
      <c r="M379" s="63">
        <f t="shared" si="169"/>
        <v>59</v>
      </c>
      <c r="N379" s="63">
        <f t="shared" si="169"/>
        <v>0</v>
      </c>
      <c r="O379" s="63">
        <f t="shared" si="169"/>
        <v>0</v>
      </c>
      <c r="P379" s="63">
        <f>SUM(P380:P381)</f>
        <v>0</v>
      </c>
      <c r="Q379" s="63">
        <f t="shared" ref="Q379" si="170">SUM(Q380:Q381)</f>
        <v>0</v>
      </c>
      <c r="R379" s="64">
        <f t="shared" ref="R379:R387" si="171">SUM(L379-M379-N379-O379+P379-Q379)</f>
        <v>185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91">
        <v>0</v>
      </c>
      <c r="G380" s="91">
        <v>0</v>
      </c>
      <c r="H380" s="91">
        <v>0</v>
      </c>
      <c r="I380" s="69">
        <v>0</v>
      </c>
      <c r="J380" s="69">
        <v>0</v>
      </c>
      <c r="K380" s="116">
        <f t="shared" si="168"/>
        <v>0</v>
      </c>
      <c r="L380" s="65">
        <v>244</v>
      </c>
      <c r="M380" s="51">
        <v>59</v>
      </c>
      <c r="N380" s="51">
        <v>0</v>
      </c>
      <c r="O380" s="51">
        <v>0</v>
      </c>
      <c r="P380" s="51">
        <v>0</v>
      </c>
      <c r="Q380" s="51">
        <v>0</v>
      </c>
      <c r="R380" s="64">
        <f t="shared" si="171"/>
        <v>185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91">
        <v>0</v>
      </c>
      <c r="G381" s="91">
        <v>0</v>
      </c>
      <c r="H381" s="91">
        <v>0</v>
      </c>
      <c r="I381" s="69">
        <v>0</v>
      </c>
      <c r="J381" s="69">
        <v>0</v>
      </c>
      <c r="K381" s="116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116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116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116">
        <f t="shared" si="172"/>
        <v>0</v>
      </c>
      <c r="G384" s="116">
        <f t="shared" si="172"/>
        <v>0</v>
      </c>
      <c r="H384" s="26"/>
      <c r="I384" s="116">
        <f t="shared" ref="I384:J384" si="173">SUM(I385:I386)</f>
        <v>0</v>
      </c>
      <c r="J384" s="116">
        <f t="shared" si="173"/>
        <v>0</v>
      </c>
      <c r="K384" s="116">
        <f>SUM(C384-F384-G384-H384+I384-J384)</f>
        <v>0</v>
      </c>
      <c r="L384" s="64">
        <f t="shared" ref="L384:Q384" si="174">SUM(L385:L386)</f>
        <v>120</v>
      </c>
      <c r="M384" s="64">
        <f t="shared" si="174"/>
        <v>87</v>
      </c>
      <c r="N384" s="64">
        <f t="shared" si="174"/>
        <v>0</v>
      </c>
      <c r="O384" s="26"/>
      <c r="P384" s="64">
        <f t="shared" si="174"/>
        <v>65</v>
      </c>
      <c r="Q384" s="64">
        <f t="shared" si="174"/>
        <v>0</v>
      </c>
      <c r="R384" s="64">
        <f>SUM(L384-M384-N384-O384+P384-Q384)</f>
        <v>98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91">
        <v>0</v>
      </c>
      <c r="G385" s="91">
        <v>0</v>
      </c>
      <c r="H385" s="25"/>
      <c r="I385" s="69">
        <v>0</v>
      </c>
      <c r="J385" s="69">
        <v>0</v>
      </c>
      <c r="K385" s="116">
        <f t="shared" ref="K385:K396" si="175">SUM(C385-F385-G385-H385+I385-J385)</f>
        <v>0</v>
      </c>
      <c r="L385" s="51">
        <v>120</v>
      </c>
      <c r="M385" s="51">
        <v>87</v>
      </c>
      <c r="N385" s="51">
        <v>0</v>
      </c>
      <c r="O385" s="26"/>
      <c r="P385" s="51">
        <v>65</v>
      </c>
      <c r="Q385" s="51">
        <v>0</v>
      </c>
      <c r="R385" s="64">
        <f t="shared" si="171"/>
        <v>98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91">
        <v>0</v>
      </c>
      <c r="G386" s="91">
        <v>0</v>
      </c>
      <c r="H386" s="25"/>
      <c r="I386" s="69">
        <v>0</v>
      </c>
      <c r="J386" s="69">
        <v>0</v>
      </c>
      <c r="K386" s="116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116">
        <v>0</v>
      </c>
      <c r="G387" s="26"/>
      <c r="H387" s="26"/>
      <c r="I387" s="116">
        <v>0</v>
      </c>
      <c r="J387" s="116">
        <v>0</v>
      </c>
      <c r="K387" s="116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116">
        <f t="shared" si="175"/>
        <v>0</v>
      </c>
      <c r="L388" s="64">
        <f t="shared" ref="L388:Q388" si="178">SUM(L389:L390)</f>
        <v>1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1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116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116">
        <f t="shared" si="175"/>
        <v>0</v>
      </c>
      <c r="L390" s="66">
        <v>1</v>
      </c>
      <c r="M390" s="66">
        <v>0</v>
      </c>
      <c r="N390" s="26"/>
      <c r="O390" s="26"/>
      <c r="P390" s="66">
        <v>0</v>
      </c>
      <c r="Q390" s="66">
        <v>0</v>
      </c>
      <c r="R390" s="64">
        <f>SUM(L390-M390-N390-O390+P390-Q390)</f>
        <v>1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116">
        <v>0</v>
      </c>
      <c r="G391" s="26"/>
      <c r="H391" s="26"/>
      <c r="I391" s="116">
        <v>0</v>
      </c>
      <c r="J391" s="116">
        <v>0</v>
      </c>
      <c r="K391" s="116">
        <f t="shared" si="175"/>
        <v>0</v>
      </c>
      <c r="L391" s="124">
        <v>0</v>
      </c>
      <c r="M391" s="124">
        <v>0</v>
      </c>
      <c r="N391" s="26"/>
      <c r="O391" s="26"/>
      <c r="P391" s="124">
        <v>0</v>
      </c>
      <c r="Q391" s="124">
        <v>0</v>
      </c>
      <c r="R391" s="116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116">
        <v>0</v>
      </c>
      <c r="G392" s="26"/>
      <c r="H392" s="26"/>
      <c r="I392" s="116">
        <v>0</v>
      </c>
      <c r="J392" s="116">
        <v>0</v>
      </c>
      <c r="K392" s="116">
        <f t="shared" si="175"/>
        <v>0</v>
      </c>
      <c r="L392" s="124">
        <v>0</v>
      </c>
      <c r="M392" s="124">
        <v>0</v>
      </c>
      <c r="N392" s="26"/>
      <c r="O392" s="26"/>
      <c r="P392" s="124">
        <v>0</v>
      </c>
      <c r="Q392" s="124">
        <v>0</v>
      </c>
      <c r="R392" s="116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116">
        <v>0</v>
      </c>
      <c r="G393" s="26"/>
      <c r="H393" s="26"/>
      <c r="I393" s="116">
        <v>0</v>
      </c>
      <c r="J393" s="116">
        <v>0</v>
      </c>
      <c r="K393" s="116">
        <f t="shared" si="175"/>
        <v>0</v>
      </c>
      <c r="L393" s="124">
        <v>0</v>
      </c>
      <c r="M393" s="124">
        <v>0</v>
      </c>
      <c r="N393" s="26"/>
      <c r="O393" s="26"/>
      <c r="P393" s="124">
        <v>0</v>
      </c>
      <c r="Q393" s="124">
        <v>0</v>
      </c>
      <c r="R393" s="116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116">
        <v>0</v>
      </c>
      <c r="G394" s="26"/>
      <c r="H394" s="26"/>
      <c r="I394" s="116">
        <v>0</v>
      </c>
      <c r="J394" s="116">
        <v>0</v>
      </c>
      <c r="K394" s="116">
        <f t="shared" si="175"/>
        <v>0</v>
      </c>
      <c r="L394" s="124">
        <v>0</v>
      </c>
      <c r="M394" s="124">
        <v>0</v>
      </c>
      <c r="N394" s="26"/>
      <c r="O394" s="26"/>
      <c r="P394" s="124">
        <v>0</v>
      </c>
      <c r="Q394" s="124">
        <v>0</v>
      </c>
      <c r="R394" s="116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116">
        <v>0</v>
      </c>
      <c r="G395" s="26"/>
      <c r="H395" s="26"/>
      <c r="I395" s="70">
        <v>0</v>
      </c>
      <c r="J395" s="70">
        <v>0</v>
      </c>
      <c r="K395" s="116">
        <f t="shared" si="175"/>
        <v>0</v>
      </c>
      <c r="L395" s="124">
        <v>0</v>
      </c>
      <c r="M395" s="124">
        <v>0</v>
      </c>
      <c r="N395" s="26"/>
      <c r="O395" s="26"/>
      <c r="P395" s="124">
        <v>0</v>
      </c>
      <c r="Q395" s="124">
        <v>0</v>
      </c>
      <c r="R395" s="116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116">
        <v>0</v>
      </c>
      <c r="G396" s="26"/>
      <c r="H396" s="26"/>
      <c r="I396" s="70">
        <v>0</v>
      </c>
      <c r="J396" s="70">
        <v>0</v>
      </c>
      <c r="K396" s="116">
        <f t="shared" si="175"/>
        <v>0</v>
      </c>
      <c r="L396" s="124">
        <v>0</v>
      </c>
      <c r="M396" s="124">
        <v>0</v>
      </c>
      <c r="N396" s="26"/>
      <c r="O396" s="26"/>
      <c r="P396" s="124">
        <v>0</v>
      </c>
      <c r="Q396" s="124">
        <v>0</v>
      </c>
      <c r="R396" s="116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117">
        <v>0</v>
      </c>
      <c r="G397" s="43"/>
      <c r="H397" s="43"/>
      <c r="I397" s="71">
        <v>0</v>
      </c>
      <c r="J397" s="71">
        <v>0</v>
      </c>
      <c r="K397" s="117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117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123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Februari</v>
      </c>
      <c r="S410" s="482"/>
      <c r="T410" s="4">
        <f>+T370</f>
        <v>0</v>
      </c>
      <c r="U410" s="4">
        <f>+U370</f>
        <v>2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472" t="s">
        <v>4</v>
      </c>
      <c r="B412" s="472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473"/>
      <c r="B413" s="473"/>
      <c r="C413" s="517" t="s">
        <v>27</v>
      </c>
      <c r="D413" s="518"/>
      <c r="E413" s="519"/>
      <c r="F413" s="128"/>
      <c r="G413" s="128" t="s">
        <v>30</v>
      </c>
      <c r="H413" s="128" t="s">
        <v>32</v>
      </c>
      <c r="I413" s="128"/>
      <c r="J413" s="128"/>
      <c r="K413" s="128" t="s">
        <v>43</v>
      </c>
      <c r="L413" s="128" t="s">
        <v>27</v>
      </c>
      <c r="M413" s="128"/>
      <c r="N413" s="128" t="s">
        <v>30</v>
      </c>
      <c r="O413" s="128" t="s">
        <v>32</v>
      </c>
      <c r="P413" s="128"/>
      <c r="Q413" s="128"/>
      <c r="R413" s="128" t="s">
        <v>64</v>
      </c>
      <c r="S413" s="492" t="s">
        <v>68</v>
      </c>
      <c r="T413" s="493"/>
      <c r="U413" s="494"/>
    </row>
    <row r="414" spans="1:21" ht="12.75" customHeight="1" x14ac:dyDescent="0.2">
      <c r="A414" s="473"/>
      <c r="B414" s="473"/>
      <c r="C414" s="492" t="s">
        <v>28</v>
      </c>
      <c r="D414" s="493"/>
      <c r="E414" s="494"/>
      <c r="F414" s="125" t="s">
        <v>29</v>
      </c>
      <c r="G414" s="125" t="s">
        <v>31</v>
      </c>
      <c r="H414" s="125" t="s">
        <v>33</v>
      </c>
      <c r="I414" s="125" t="s">
        <v>37</v>
      </c>
      <c r="J414" s="125" t="s">
        <v>36</v>
      </c>
      <c r="K414" s="125" t="s">
        <v>28</v>
      </c>
      <c r="L414" s="125" t="s">
        <v>28</v>
      </c>
      <c r="M414" s="125" t="s">
        <v>35</v>
      </c>
      <c r="N414" s="125" t="s">
        <v>31</v>
      </c>
      <c r="O414" s="125" t="s">
        <v>33</v>
      </c>
      <c r="P414" s="125" t="s">
        <v>37</v>
      </c>
      <c r="Q414" s="125" t="s">
        <v>36</v>
      </c>
      <c r="R414" s="125" t="s">
        <v>38</v>
      </c>
      <c r="S414" s="492" t="s">
        <v>66</v>
      </c>
      <c r="T414" s="493"/>
      <c r="U414" s="494"/>
    </row>
    <row r="415" spans="1:21" ht="12.75" customHeight="1" x14ac:dyDescent="0.2">
      <c r="A415" s="473"/>
      <c r="B415" s="473"/>
      <c r="C415" s="489" t="s">
        <v>8</v>
      </c>
      <c r="D415" s="490"/>
      <c r="E415" s="491"/>
      <c r="F415" s="127"/>
      <c r="G415" s="127"/>
      <c r="H415" s="127" t="s">
        <v>34</v>
      </c>
      <c r="I415" s="127"/>
      <c r="J415" s="127"/>
      <c r="K415" s="127" t="s">
        <v>9</v>
      </c>
      <c r="L415" s="127" t="s">
        <v>8</v>
      </c>
      <c r="M415" s="127"/>
      <c r="N415" s="127"/>
      <c r="O415" s="127" t="s">
        <v>34</v>
      </c>
      <c r="P415" s="127"/>
      <c r="Q415" s="127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474"/>
      <c r="B416" s="474"/>
      <c r="C416" s="495"/>
      <c r="D416" s="496"/>
      <c r="E416" s="497"/>
      <c r="F416" s="125"/>
      <c r="G416" s="125"/>
      <c r="H416" s="125"/>
      <c r="I416" s="125"/>
      <c r="J416" s="125"/>
      <c r="K416" s="125" t="s">
        <v>62</v>
      </c>
      <c r="L416" s="125"/>
      <c r="M416" s="125"/>
      <c r="N416" s="125"/>
      <c r="O416" s="125"/>
      <c r="P416" s="125"/>
      <c r="Q416" s="125"/>
      <c r="R416" s="125"/>
      <c r="S416" s="498"/>
      <c r="T416" s="499"/>
      <c r="U416" s="500"/>
    </row>
    <row r="417" spans="1:22" s="8" customFormat="1" ht="11.25" x14ac:dyDescent="0.2">
      <c r="A417" s="126" t="s">
        <v>10</v>
      </c>
      <c r="B417" s="126" t="s">
        <v>11</v>
      </c>
      <c r="C417" s="501" t="s">
        <v>12</v>
      </c>
      <c r="D417" s="502"/>
      <c r="E417" s="503"/>
      <c r="F417" s="126" t="s">
        <v>13</v>
      </c>
      <c r="G417" s="126" t="s">
        <v>14</v>
      </c>
      <c r="H417" s="126" t="s">
        <v>15</v>
      </c>
      <c r="I417" s="126" t="s">
        <v>16</v>
      </c>
      <c r="J417" s="126" t="s">
        <v>17</v>
      </c>
      <c r="K417" s="126" t="s">
        <v>18</v>
      </c>
      <c r="L417" s="126" t="s">
        <v>19</v>
      </c>
      <c r="M417" s="126" t="s">
        <v>20</v>
      </c>
      <c r="N417" s="126" t="s">
        <v>21</v>
      </c>
      <c r="O417" s="126" t="s">
        <v>41</v>
      </c>
      <c r="P417" s="126" t="s">
        <v>42</v>
      </c>
      <c r="Q417" s="126" t="s">
        <v>44</v>
      </c>
      <c r="R417" s="126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30</v>
      </c>
      <c r="D418" s="579"/>
      <c r="E418" s="580"/>
      <c r="F418" s="118">
        <f t="shared" ref="F418:H418" si="182">SUM(F419,F422,F423)</f>
        <v>0</v>
      </c>
      <c r="G418" s="118">
        <f t="shared" si="182"/>
        <v>0</v>
      </c>
      <c r="H418" s="118">
        <f t="shared" si="182"/>
        <v>0</v>
      </c>
      <c r="I418" s="118">
        <f>SUM(I419,I422,I423)</f>
        <v>1</v>
      </c>
      <c r="J418" s="69">
        <v>0</v>
      </c>
      <c r="K418" s="116">
        <f>SUM(C418-F418-G418-H418+I418-J418)</f>
        <v>31</v>
      </c>
      <c r="L418" s="118">
        <f t="shared" ref="L418:Q418" si="183">SUM(L419,L422,L423)</f>
        <v>0</v>
      </c>
      <c r="M418" s="118">
        <f t="shared" si="183"/>
        <v>0</v>
      </c>
      <c r="N418" s="118">
        <f t="shared" si="183"/>
        <v>0</v>
      </c>
      <c r="O418" s="118">
        <f t="shared" si="183"/>
        <v>0</v>
      </c>
      <c r="P418" s="118">
        <f>SUM(P419,P422,P423)</f>
        <v>0</v>
      </c>
      <c r="Q418" s="118">
        <f t="shared" si="183"/>
        <v>0</v>
      </c>
      <c r="R418" s="118">
        <f>SUM(L418-M418-N418-O418+P418-Q418)</f>
        <v>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30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1</v>
      </c>
      <c r="J419" s="69">
        <v>0</v>
      </c>
      <c r="K419" s="116">
        <f t="shared" ref="K419" si="185">SUM(C419-F419-G419-H419+I419-J419)</f>
        <v>31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90">
        <f>SUM(P420:P421)</f>
        <v>0</v>
      </c>
      <c r="Q419" s="90">
        <f t="shared" ref="Q419" si="187">SUM(Q420:Q421)</f>
        <v>0</v>
      </c>
      <c r="R419" s="116">
        <f t="shared" ref="R419:R437" si="188">SUM(L419-M419-N419-O419+P419-Q419)</f>
        <v>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30</v>
      </c>
      <c r="D420" s="576"/>
      <c r="E420" s="577"/>
      <c r="F420" s="91">
        <v>0</v>
      </c>
      <c r="G420" s="91">
        <v>0</v>
      </c>
      <c r="H420" s="91">
        <v>0</v>
      </c>
      <c r="I420" s="69">
        <v>0</v>
      </c>
      <c r="J420" s="69">
        <v>0</v>
      </c>
      <c r="K420" s="116">
        <f>SUM(C420-F420-G420-H420+I420-J420)</f>
        <v>30</v>
      </c>
      <c r="L420" s="91">
        <v>0</v>
      </c>
      <c r="M420" s="91">
        <v>0</v>
      </c>
      <c r="N420" s="91">
        <v>0</v>
      </c>
      <c r="O420" s="91">
        <v>0</v>
      </c>
      <c r="P420" s="91">
        <v>0</v>
      </c>
      <c r="Q420" s="91">
        <v>0</v>
      </c>
      <c r="R420" s="116">
        <f t="shared" si="188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0</v>
      </c>
      <c r="D421" s="576">
        <v>0</v>
      </c>
      <c r="E421" s="577">
        <v>0</v>
      </c>
      <c r="F421" s="91">
        <v>0</v>
      </c>
      <c r="G421" s="91">
        <v>0</v>
      </c>
      <c r="H421" s="91">
        <v>0</v>
      </c>
      <c r="I421" s="69">
        <v>1</v>
      </c>
      <c r="J421" s="69">
        <v>0</v>
      </c>
      <c r="K421" s="116">
        <f t="shared" ref="K421:K437" si="189">SUM(E421-F421-G421-H421+I421-J421)</f>
        <v>1</v>
      </c>
      <c r="L421" s="91">
        <v>0</v>
      </c>
      <c r="M421" s="91">
        <v>0</v>
      </c>
      <c r="N421" s="91">
        <v>0</v>
      </c>
      <c r="O421" s="91">
        <v>0</v>
      </c>
      <c r="P421" s="91">
        <v>0</v>
      </c>
      <c r="Q421" s="91">
        <v>0</v>
      </c>
      <c r="R421" s="116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116">
        <f t="shared" si="189"/>
        <v>0</v>
      </c>
      <c r="L422" s="116">
        <v>0</v>
      </c>
      <c r="M422" s="116">
        <v>0</v>
      </c>
      <c r="N422" s="116">
        <v>0</v>
      </c>
      <c r="O422" s="116">
        <v>0</v>
      </c>
      <c r="P422" s="116">
        <v>0</v>
      </c>
      <c r="Q422" s="116">
        <v>0</v>
      </c>
      <c r="R422" s="116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116">
        <f t="shared" si="189"/>
        <v>0</v>
      </c>
      <c r="L423" s="116">
        <v>0</v>
      </c>
      <c r="M423" s="116">
        <v>0</v>
      </c>
      <c r="N423" s="116">
        <v>0</v>
      </c>
      <c r="O423" s="116">
        <v>0</v>
      </c>
      <c r="P423" s="116">
        <v>0</v>
      </c>
      <c r="Q423" s="116">
        <v>0</v>
      </c>
      <c r="R423" s="116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116">
        <f>SUM(F425:F426)</f>
        <v>0</v>
      </c>
      <c r="G424" s="116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116">
        <f>SUM(C424-F424-G424-H424+I424-J424)</f>
        <v>30</v>
      </c>
      <c r="L424" s="116">
        <f t="shared" ref="L424:N424" si="192">SUM(L425:L426)</f>
        <v>0</v>
      </c>
      <c r="M424" s="116">
        <f t="shared" si="192"/>
        <v>0</v>
      </c>
      <c r="N424" s="116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91">
        <v>0</v>
      </c>
      <c r="G425" s="91">
        <v>0</v>
      </c>
      <c r="H425" s="25"/>
      <c r="I425" s="69">
        <v>0</v>
      </c>
      <c r="J425" s="69">
        <v>0</v>
      </c>
      <c r="K425" s="116">
        <f>SUM(C425-F425-G425-H425+I425-J425)</f>
        <v>30</v>
      </c>
      <c r="L425" s="91">
        <v>0</v>
      </c>
      <c r="M425" s="91">
        <v>0</v>
      </c>
      <c r="N425" s="91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91">
        <v>0</v>
      </c>
      <c r="G426" s="91">
        <v>0</v>
      </c>
      <c r="H426" s="25"/>
      <c r="I426" s="69">
        <v>0</v>
      </c>
      <c r="J426" s="69">
        <v>0</v>
      </c>
      <c r="K426" s="116">
        <f t="shared" si="189"/>
        <v>0</v>
      </c>
      <c r="L426" s="91">
        <v>0</v>
      </c>
      <c r="M426" s="91">
        <v>0</v>
      </c>
      <c r="N426" s="91">
        <v>0</v>
      </c>
      <c r="O426" s="25"/>
      <c r="P426" s="91">
        <v>0</v>
      </c>
      <c r="Q426" s="91">
        <v>0</v>
      </c>
      <c r="R426" s="116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0</v>
      </c>
      <c r="D427" s="505">
        <v>0</v>
      </c>
      <c r="E427" s="506">
        <v>0</v>
      </c>
      <c r="F427" s="116">
        <v>0</v>
      </c>
      <c r="G427" s="26"/>
      <c r="H427" s="26"/>
      <c r="I427" s="116">
        <v>0</v>
      </c>
      <c r="J427" s="116">
        <v>0</v>
      </c>
      <c r="K427" s="116">
        <f t="shared" si="189"/>
        <v>0</v>
      </c>
      <c r="L427" s="124">
        <v>0</v>
      </c>
      <c r="M427" s="124">
        <v>0</v>
      </c>
      <c r="N427" s="26"/>
      <c r="O427" s="26"/>
      <c r="P427" s="124">
        <v>0</v>
      </c>
      <c r="Q427" s="124">
        <v>0</v>
      </c>
      <c r="R427" s="116">
        <f t="shared" si="188"/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116">
        <f t="shared" si="189"/>
        <v>0</v>
      </c>
      <c r="L428" s="116">
        <f t="shared" ref="L428:Q428" si="195">SUM(L429:L430)</f>
        <v>0</v>
      </c>
      <c r="M428" s="116">
        <f t="shared" si="195"/>
        <v>0</v>
      </c>
      <c r="N428" s="26"/>
      <c r="O428" s="26"/>
      <c r="P428" s="116">
        <f t="shared" si="195"/>
        <v>0</v>
      </c>
      <c r="Q428" s="116">
        <f t="shared" si="195"/>
        <v>0</v>
      </c>
      <c r="R428" s="116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116">
        <f t="shared" si="189"/>
        <v>0</v>
      </c>
      <c r="L429" s="91">
        <v>0</v>
      </c>
      <c r="M429" s="91">
        <v>0</v>
      </c>
      <c r="N429" s="25"/>
      <c r="O429" s="25"/>
      <c r="P429" s="91">
        <v>0</v>
      </c>
      <c r="Q429" s="91">
        <v>0</v>
      </c>
      <c r="R429" s="116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116">
        <f t="shared" si="189"/>
        <v>0</v>
      </c>
      <c r="L430" s="91">
        <v>0</v>
      </c>
      <c r="M430" s="91">
        <v>0</v>
      </c>
      <c r="N430" s="25"/>
      <c r="O430" s="25"/>
      <c r="P430" s="91">
        <v>0</v>
      </c>
      <c r="Q430" s="91">
        <v>0</v>
      </c>
      <c r="R430" s="116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116">
        <v>0</v>
      </c>
      <c r="G431" s="26"/>
      <c r="H431" s="26"/>
      <c r="I431" s="116">
        <v>0</v>
      </c>
      <c r="J431" s="116">
        <v>0</v>
      </c>
      <c r="K431" s="116">
        <f t="shared" si="189"/>
        <v>0</v>
      </c>
      <c r="L431" s="124">
        <v>0</v>
      </c>
      <c r="M431" s="124">
        <v>0</v>
      </c>
      <c r="N431" s="26"/>
      <c r="O431" s="26"/>
      <c r="P431" s="124">
        <v>0</v>
      </c>
      <c r="Q431" s="124">
        <v>0</v>
      </c>
      <c r="R431" s="116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116">
        <v>0</v>
      </c>
      <c r="G432" s="26"/>
      <c r="H432" s="26"/>
      <c r="I432" s="116">
        <v>0</v>
      </c>
      <c r="J432" s="116">
        <v>0</v>
      </c>
      <c r="K432" s="116">
        <f t="shared" si="189"/>
        <v>0</v>
      </c>
      <c r="L432" s="124">
        <v>0</v>
      </c>
      <c r="M432" s="124">
        <v>0</v>
      </c>
      <c r="N432" s="26"/>
      <c r="O432" s="26"/>
      <c r="P432" s="124">
        <v>0</v>
      </c>
      <c r="Q432" s="124">
        <v>0</v>
      </c>
      <c r="R432" s="116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116">
        <v>0</v>
      </c>
      <c r="G433" s="26"/>
      <c r="H433" s="26"/>
      <c r="I433" s="116">
        <v>0</v>
      </c>
      <c r="J433" s="116">
        <v>0</v>
      </c>
      <c r="K433" s="116">
        <f t="shared" si="189"/>
        <v>0</v>
      </c>
      <c r="L433" s="124">
        <v>0</v>
      </c>
      <c r="M433" s="124">
        <v>0</v>
      </c>
      <c r="N433" s="26"/>
      <c r="O433" s="26"/>
      <c r="P433" s="124">
        <v>0</v>
      </c>
      <c r="Q433" s="124">
        <v>0</v>
      </c>
      <c r="R433" s="116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116">
        <v>0</v>
      </c>
      <c r="G434" s="26"/>
      <c r="H434" s="26"/>
      <c r="I434" s="116">
        <v>0</v>
      </c>
      <c r="J434" s="116">
        <v>0</v>
      </c>
      <c r="K434" s="116">
        <f t="shared" si="189"/>
        <v>0</v>
      </c>
      <c r="L434" s="124">
        <v>0</v>
      </c>
      <c r="M434" s="124">
        <v>0</v>
      </c>
      <c r="N434" s="26"/>
      <c r="O434" s="26"/>
      <c r="P434" s="124">
        <v>0</v>
      </c>
      <c r="Q434" s="124">
        <v>0</v>
      </c>
      <c r="R434" s="116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116">
        <v>0</v>
      </c>
      <c r="G435" s="26"/>
      <c r="H435" s="26"/>
      <c r="I435" s="70">
        <v>0</v>
      </c>
      <c r="J435" s="70">
        <v>0</v>
      </c>
      <c r="K435" s="116">
        <f t="shared" si="189"/>
        <v>0</v>
      </c>
      <c r="L435" s="124">
        <v>0</v>
      </c>
      <c r="M435" s="124">
        <v>0</v>
      </c>
      <c r="N435" s="26"/>
      <c r="O435" s="26"/>
      <c r="P435" s="124">
        <v>0</v>
      </c>
      <c r="Q435" s="124">
        <v>0</v>
      </c>
      <c r="R435" s="116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116">
        <v>0</v>
      </c>
      <c r="G436" s="26"/>
      <c r="H436" s="26"/>
      <c r="I436" s="70">
        <v>0</v>
      </c>
      <c r="J436" s="70">
        <v>0</v>
      </c>
      <c r="K436" s="116">
        <f t="shared" si="189"/>
        <v>0</v>
      </c>
      <c r="L436" s="124">
        <v>0</v>
      </c>
      <c r="M436" s="124">
        <v>0</v>
      </c>
      <c r="N436" s="26"/>
      <c r="O436" s="26"/>
      <c r="P436" s="124">
        <v>0</v>
      </c>
      <c r="Q436" s="124">
        <v>0</v>
      </c>
      <c r="R436" s="116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117">
        <v>0</v>
      </c>
      <c r="G437" s="43"/>
      <c r="H437" s="43"/>
      <c r="I437" s="71">
        <v>0</v>
      </c>
      <c r="J437" s="71">
        <v>0</v>
      </c>
      <c r="K437" s="117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117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123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Februari</v>
      </c>
      <c r="S454" s="482"/>
      <c r="T454" s="4">
        <f>+T410</f>
        <v>0</v>
      </c>
      <c r="U454" s="4">
        <f>+U410</f>
        <v>2</v>
      </c>
    </row>
    <row r="455" spans="1:21" ht="13.5" customHeight="1" thickBot="1" x14ac:dyDescent="0.25">
      <c r="A455" s="45" t="s">
        <v>76</v>
      </c>
      <c r="B455" s="45"/>
      <c r="C455" s="67">
        <v>0</v>
      </c>
      <c r="D455" s="67">
        <v>4</v>
      </c>
      <c r="E455" s="67">
        <v>3</v>
      </c>
      <c r="F455" s="45"/>
      <c r="G455" s="45"/>
      <c r="H455" s="45"/>
      <c r="K455" s="480"/>
      <c r="L455" s="480"/>
      <c r="M455" s="5"/>
      <c r="N455" s="5"/>
      <c r="O455" s="5"/>
      <c r="Q455" s="1" t="s">
        <v>48</v>
      </c>
      <c r="R455" s="544">
        <f>+R411</f>
        <v>2019</v>
      </c>
      <c r="S455" s="545"/>
      <c r="T455" s="21">
        <f>+T411</f>
        <v>1</v>
      </c>
      <c r="U455" s="21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128"/>
      <c r="G457" s="128" t="s">
        <v>30</v>
      </c>
      <c r="H457" s="128" t="s">
        <v>32</v>
      </c>
      <c r="I457" s="128"/>
      <c r="J457" s="128"/>
      <c r="K457" s="128" t="s">
        <v>43</v>
      </c>
      <c r="L457" s="128" t="s">
        <v>27</v>
      </c>
      <c r="M457" s="128"/>
      <c r="N457" s="128" t="s">
        <v>30</v>
      </c>
      <c r="O457" s="128" t="s">
        <v>32</v>
      </c>
      <c r="P457" s="128"/>
      <c r="Q457" s="128"/>
      <c r="R457" s="128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125" t="s">
        <v>29</v>
      </c>
      <c r="G458" s="125" t="s">
        <v>31</v>
      </c>
      <c r="H458" s="125" t="s">
        <v>33</v>
      </c>
      <c r="I458" s="125" t="s">
        <v>37</v>
      </c>
      <c r="J458" s="125" t="s">
        <v>36</v>
      </c>
      <c r="K458" s="125" t="s">
        <v>28</v>
      </c>
      <c r="L458" s="125" t="s">
        <v>28</v>
      </c>
      <c r="M458" s="125" t="s">
        <v>35</v>
      </c>
      <c r="N458" s="125" t="s">
        <v>31</v>
      </c>
      <c r="O458" s="125" t="s">
        <v>33</v>
      </c>
      <c r="P458" s="125" t="s">
        <v>37</v>
      </c>
      <c r="Q458" s="125" t="s">
        <v>36</v>
      </c>
      <c r="R458" s="125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127"/>
      <c r="G459" s="127"/>
      <c r="H459" s="127" t="s">
        <v>34</v>
      </c>
      <c r="I459" s="127"/>
      <c r="J459" s="127"/>
      <c r="K459" s="127" t="s">
        <v>9</v>
      </c>
      <c r="L459" s="127" t="s">
        <v>8</v>
      </c>
      <c r="M459" s="127"/>
      <c r="N459" s="127"/>
      <c r="O459" s="127" t="s">
        <v>34</v>
      </c>
      <c r="P459" s="127"/>
      <c r="Q459" s="127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125"/>
      <c r="G460" s="125"/>
      <c r="H460" s="125"/>
      <c r="I460" s="125"/>
      <c r="J460" s="125"/>
      <c r="K460" s="125" t="s">
        <v>62</v>
      </c>
      <c r="L460" s="125"/>
      <c r="M460" s="125"/>
      <c r="N460" s="125"/>
      <c r="O460" s="125"/>
      <c r="P460" s="125"/>
      <c r="Q460" s="125"/>
      <c r="R460" s="125"/>
      <c r="S460" s="498"/>
      <c r="T460" s="499"/>
      <c r="U460" s="500"/>
    </row>
    <row r="461" spans="1:21" s="8" customFormat="1" ht="11.25" x14ac:dyDescent="0.2">
      <c r="A461" s="126" t="s">
        <v>10</v>
      </c>
      <c r="B461" s="126" t="s">
        <v>11</v>
      </c>
      <c r="C461" s="501" t="s">
        <v>12</v>
      </c>
      <c r="D461" s="502"/>
      <c r="E461" s="503"/>
      <c r="F461" s="126" t="s">
        <v>13</v>
      </c>
      <c r="G461" s="126" t="s">
        <v>14</v>
      </c>
      <c r="H461" s="126" t="s">
        <v>15</v>
      </c>
      <c r="I461" s="126" t="s">
        <v>16</v>
      </c>
      <c r="J461" s="126" t="s">
        <v>17</v>
      </c>
      <c r="K461" s="126" t="s">
        <v>18</v>
      </c>
      <c r="L461" s="126" t="s">
        <v>19</v>
      </c>
      <c r="M461" s="126" t="s">
        <v>20</v>
      </c>
      <c r="N461" s="126" t="s">
        <v>21</v>
      </c>
      <c r="O461" s="126" t="s">
        <v>41</v>
      </c>
      <c r="P461" s="126" t="s">
        <v>42</v>
      </c>
      <c r="Q461" s="126" t="s">
        <v>44</v>
      </c>
      <c r="R461" s="126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118">
        <f t="shared" ref="F462:J462" si="196">SUM(F463,F466,F467)</f>
        <v>0</v>
      </c>
      <c r="G462" s="118">
        <f t="shared" si="196"/>
        <v>0</v>
      </c>
      <c r="H462" s="118">
        <f t="shared" si="196"/>
        <v>0</v>
      </c>
      <c r="I462" s="118">
        <f t="shared" si="196"/>
        <v>0</v>
      </c>
      <c r="J462" s="118">
        <f t="shared" si="196"/>
        <v>0</v>
      </c>
      <c r="K462" s="118">
        <f>SUM(C462-F462-G462-H462+I462-J462)</f>
        <v>0</v>
      </c>
      <c r="L462" s="118">
        <f>SUM(L463,L466,L467)</f>
        <v>0</v>
      </c>
      <c r="M462" s="118">
        <f t="shared" ref="M462:Q462" si="197">SUM(M463,M466,M467)</f>
        <v>0</v>
      </c>
      <c r="N462" s="118">
        <f t="shared" si="197"/>
        <v>0</v>
      </c>
      <c r="O462" s="118">
        <f t="shared" si="197"/>
        <v>0</v>
      </c>
      <c r="P462" s="118">
        <f t="shared" si="197"/>
        <v>15</v>
      </c>
      <c r="Q462" s="118">
        <f t="shared" si="197"/>
        <v>0</v>
      </c>
      <c r="R462" s="118">
        <f>SUM(L462-M462-N462-O462+P462-Q462)</f>
        <v>15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116">
        <f t="shared" ref="K463:K480" si="200">SUM(C463-F463-G463-H463+I463-J463)</f>
        <v>0</v>
      </c>
      <c r="L463" s="90">
        <f t="shared" ref="L463:O463" si="201">SUM(L464:L465)</f>
        <v>0</v>
      </c>
      <c r="M463" s="90">
        <f t="shared" si="201"/>
        <v>0</v>
      </c>
      <c r="N463" s="90">
        <f t="shared" si="201"/>
        <v>0</v>
      </c>
      <c r="O463" s="90">
        <f t="shared" si="201"/>
        <v>0</v>
      </c>
      <c r="P463" s="90">
        <f>SUM(P464:P465)</f>
        <v>15</v>
      </c>
      <c r="Q463" s="90">
        <f t="shared" ref="Q463" si="202">SUM(Q464:Q465)</f>
        <v>0</v>
      </c>
      <c r="R463" s="116">
        <f t="shared" ref="R463:R471" si="203">SUM(L463-M463-N463-O463+P463-Q463)</f>
        <v>15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91">
        <v>0</v>
      </c>
      <c r="G464" s="91">
        <v>0</v>
      </c>
      <c r="H464" s="91">
        <v>0</v>
      </c>
      <c r="I464" s="69">
        <v>0</v>
      </c>
      <c r="J464" s="69">
        <v>0</v>
      </c>
      <c r="K464" s="116">
        <f t="shared" si="200"/>
        <v>0</v>
      </c>
      <c r="L464" s="91">
        <v>0</v>
      </c>
      <c r="M464" s="91">
        <v>0</v>
      </c>
      <c r="N464" s="91">
        <v>0</v>
      </c>
      <c r="O464" s="91">
        <v>0</v>
      </c>
      <c r="P464" s="91">
        <v>0</v>
      </c>
      <c r="Q464" s="91">
        <v>0</v>
      </c>
      <c r="R464" s="116">
        <f t="shared" si="203"/>
        <v>0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91">
        <v>0</v>
      </c>
      <c r="G465" s="91">
        <v>0</v>
      </c>
      <c r="H465" s="91">
        <v>0</v>
      </c>
      <c r="I465" s="69">
        <v>0</v>
      </c>
      <c r="J465" s="69">
        <v>0</v>
      </c>
      <c r="K465" s="116">
        <f t="shared" si="200"/>
        <v>0</v>
      </c>
      <c r="L465" s="91">
        <v>0</v>
      </c>
      <c r="M465" s="91">
        <v>0</v>
      </c>
      <c r="N465" s="91">
        <v>0</v>
      </c>
      <c r="O465" s="91">
        <v>0</v>
      </c>
      <c r="P465" s="91">
        <v>15</v>
      </c>
      <c r="Q465" s="91">
        <v>0</v>
      </c>
      <c r="R465" s="116">
        <f t="shared" si="203"/>
        <v>15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116">
        <f t="shared" si="200"/>
        <v>0</v>
      </c>
      <c r="L466" s="116">
        <v>0</v>
      </c>
      <c r="M466" s="116">
        <v>0</v>
      </c>
      <c r="N466" s="116">
        <v>0</v>
      </c>
      <c r="O466" s="116">
        <v>0</v>
      </c>
      <c r="P466" s="116">
        <v>0</v>
      </c>
      <c r="Q466" s="116">
        <v>0</v>
      </c>
      <c r="R466" s="116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116">
        <f t="shared" si="200"/>
        <v>0</v>
      </c>
      <c r="L467" s="116">
        <v>0</v>
      </c>
      <c r="M467" s="116">
        <v>0</v>
      </c>
      <c r="N467" s="116">
        <v>0</v>
      </c>
      <c r="O467" s="116">
        <v>0</v>
      </c>
      <c r="P467" s="116">
        <v>0</v>
      </c>
      <c r="Q467" s="116">
        <v>0</v>
      </c>
      <c r="R467" s="116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116">
        <f t="shared" si="204"/>
        <v>0</v>
      </c>
      <c r="G468" s="116">
        <f t="shared" si="204"/>
        <v>0</v>
      </c>
      <c r="H468" s="26"/>
      <c r="I468" s="116">
        <f t="shared" ref="I468:J468" si="205">SUM(I469:I470)</f>
        <v>0</v>
      </c>
      <c r="J468" s="116">
        <f t="shared" si="205"/>
        <v>0</v>
      </c>
      <c r="K468" s="116">
        <f>SUM(C468-F468-G468-H468+I468-J468)</f>
        <v>0</v>
      </c>
      <c r="L468" s="116">
        <f>SUM(L469:L470)</f>
        <v>0</v>
      </c>
      <c r="M468" s="116">
        <f t="shared" ref="M468:N468" si="206">SUM(M469:M470)</f>
        <v>0</v>
      </c>
      <c r="N468" s="116">
        <f t="shared" si="206"/>
        <v>0</v>
      </c>
      <c r="O468" s="26"/>
      <c r="P468" s="116">
        <f t="shared" ref="P468:Q468" si="207">SUM(P469:P470)</f>
        <v>0</v>
      </c>
      <c r="Q468" s="116">
        <f t="shared" si="207"/>
        <v>0</v>
      </c>
      <c r="R468" s="116">
        <f t="shared" si="203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91">
        <v>0</v>
      </c>
      <c r="G469" s="91">
        <v>0</v>
      </c>
      <c r="H469" s="25"/>
      <c r="I469" s="69">
        <v>0</v>
      </c>
      <c r="J469" s="69">
        <v>0</v>
      </c>
      <c r="K469" s="116">
        <f t="shared" si="200"/>
        <v>0</v>
      </c>
      <c r="L469" s="91">
        <v>0</v>
      </c>
      <c r="M469" s="91">
        <v>0</v>
      </c>
      <c r="N469" s="91">
        <v>0</v>
      </c>
      <c r="O469" s="25"/>
      <c r="P469" s="91">
        <v>0</v>
      </c>
      <c r="Q469" s="91">
        <v>0</v>
      </c>
      <c r="R469" s="116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91">
        <v>0</v>
      </c>
      <c r="G470" s="91">
        <v>0</v>
      </c>
      <c r="H470" s="25"/>
      <c r="I470" s="69">
        <v>0</v>
      </c>
      <c r="J470" s="69">
        <v>0</v>
      </c>
      <c r="K470" s="116">
        <f t="shared" si="200"/>
        <v>0</v>
      </c>
      <c r="L470" s="91">
        <v>0</v>
      </c>
      <c r="M470" s="91">
        <v>0</v>
      </c>
      <c r="N470" s="91">
        <v>0</v>
      </c>
      <c r="O470" s="25"/>
      <c r="P470" s="91">
        <v>0</v>
      </c>
      <c r="Q470" s="91">
        <v>0</v>
      </c>
      <c r="R470" s="116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116">
        <v>0</v>
      </c>
      <c r="G471" s="26"/>
      <c r="H471" s="26"/>
      <c r="I471" s="116">
        <v>0</v>
      </c>
      <c r="J471" s="116">
        <v>0</v>
      </c>
      <c r="K471" s="116">
        <f t="shared" si="200"/>
        <v>0</v>
      </c>
      <c r="L471" s="124">
        <v>0</v>
      </c>
      <c r="M471" s="124">
        <v>0</v>
      </c>
      <c r="N471" s="26"/>
      <c r="O471" s="26"/>
      <c r="P471" s="124">
        <v>0</v>
      </c>
      <c r="Q471" s="124">
        <v>0</v>
      </c>
      <c r="R471" s="116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116">
        <f t="shared" si="200"/>
        <v>0</v>
      </c>
      <c r="L472" s="116">
        <f>SUM(L473:L474)</f>
        <v>1</v>
      </c>
      <c r="M472" s="116">
        <f>SUM(M473:M474)</f>
        <v>0</v>
      </c>
      <c r="N472" s="26"/>
      <c r="O472" s="26"/>
      <c r="P472" s="116">
        <f t="shared" ref="P472:Q472" si="210">SUM(P473:P474)</f>
        <v>0</v>
      </c>
      <c r="Q472" s="116">
        <f t="shared" si="210"/>
        <v>0</v>
      </c>
      <c r="R472" s="116">
        <f>SUM(L472-M472-N472-O472+P472-Q472)</f>
        <v>1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116">
        <f t="shared" si="200"/>
        <v>0</v>
      </c>
      <c r="L473" s="124">
        <v>0</v>
      </c>
      <c r="M473" s="124">
        <v>0</v>
      </c>
      <c r="N473" s="26"/>
      <c r="O473" s="26"/>
      <c r="P473" s="124">
        <v>0</v>
      </c>
      <c r="Q473" s="124">
        <v>0</v>
      </c>
      <c r="R473" s="116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116">
        <f t="shared" si="200"/>
        <v>0</v>
      </c>
      <c r="L474" s="124">
        <v>1</v>
      </c>
      <c r="M474" s="124">
        <v>0</v>
      </c>
      <c r="N474" s="26"/>
      <c r="O474" s="26"/>
      <c r="P474" s="124">
        <v>0</v>
      </c>
      <c r="Q474" s="124">
        <v>0</v>
      </c>
      <c r="R474" s="116">
        <f>SUM(L474-M474-N474-O474+P474-Q474)</f>
        <v>1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116">
        <v>0</v>
      </c>
      <c r="G475" s="26"/>
      <c r="H475" s="26"/>
      <c r="I475" s="116">
        <v>0</v>
      </c>
      <c r="J475" s="116">
        <v>0</v>
      </c>
      <c r="K475" s="116">
        <f t="shared" si="200"/>
        <v>0</v>
      </c>
      <c r="L475" s="124">
        <v>0</v>
      </c>
      <c r="M475" s="124">
        <v>0</v>
      </c>
      <c r="N475" s="26"/>
      <c r="O475" s="26"/>
      <c r="P475" s="124">
        <v>0</v>
      </c>
      <c r="Q475" s="124">
        <v>0</v>
      </c>
      <c r="R475" s="116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116">
        <v>0</v>
      </c>
      <c r="G476" s="26"/>
      <c r="H476" s="26"/>
      <c r="I476" s="116">
        <v>0</v>
      </c>
      <c r="J476" s="116">
        <v>0</v>
      </c>
      <c r="K476" s="116">
        <f t="shared" si="200"/>
        <v>0</v>
      </c>
      <c r="L476" s="124">
        <v>0</v>
      </c>
      <c r="M476" s="124">
        <v>0</v>
      </c>
      <c r="N476" s="26"/>
      <c r="O476" s="26"/>
      <c r="P476" s="124">
        <v>0</v>
      </c>
      <c r="Q476" s="124">
        <v>0</v>
      </c>
      <c r="R476" s="116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116">
        <v>0</v>
      </c>
      <c r="G477" s="26"/>
      <c r="H477" s="26"/>
      <c r="I477" s="116">
        <v>0</v>
      </c>
      <c r="J477" s="116">
        <v>0</v>
      </c>
      <c r="K477" s="116">
        <f t="shared" si="200"/>
        <v>0</v>
      </c>
      <c r="L477" s="124">
        <v>0</v>
      </c>
      <c r="M477" s="124">
        <v>0</v>
      </c>
      <c r="N477" s="26"/>
      <c r="O477" s="26"/>
      <c r="P477" s="124">
        <v>0</v>
      </c>
      <c r="Q477" s="124">
        <v>0</v>
      </c>
      <c r="R477" s="116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116">
        <v>0</v>
      </c>
      <c r="G478" s="26"/>
      <c r="H478" s="26"/>
      <c r="I478" s="116">
        <v>0</v>
      </c>
      <c r="J478" s="116">
        <v>0</v>
      </c>
      <c r="K478" s="116">
        <f t="shared" si="200"/>
        <v>0</v>
      </c>
      <c r="L478" s="124">
        <v>0</v>
      </c>
      <c r="M478" s="124">
        <v>0</v>
      </c>
      <c r="N478" s="26"/>
      <c r="O478" s="26"/>
      <c r="P478" s="124">
        <v>0</v>
      </c>
      <c r="Q478" s="124">
        <v>0</v>
      </c>
      <c r="R478" s="116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116">
        <v>0</v>
      </c>
      <c r="G479" s="26"/>
      <c r="H479" s="26"/>
      <c r="I479" s="70">
        <v>0</v>
      </c>
      <c r="J479" s="70">
        <v>0</v>
      </c>
      <c r="K479" s="116">
        <f t="shared" si="200"/>
        <v>0</v>
      </c>
      <c r="L479" s="124">
        <v>0</v>
      </c>
      <c r="M479" s="124">
        <v>0</v>
      </c>
      <c r="N479" s="26"/>
      <c r="O479" s="26"/>
      <c r="P479" s="124">
        <v>0</v>
      </c>
      <c r="Q479" s="124">
        <v>0</v>
      </c>
      <c r="R479" s="116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116">
        <v>0</v>
      </c>
      <c r="G480" s="26"/>
      <c r="H480" s="26"/>
      <c r="I480" s="70">
        <v>0</v>
      </c>
      <c r="J480" s="70">
        <v>0</v>
      </c>
      <c r="K480" s="116">
        <f t="shared" si="200"/>
        <v>0</v>
      </c>
      <c r="L480" s="124">
        <v>0</v>
      </c>
      <c r="M480" s="124">
        <v>0</v>
      </c>
      <c r="N480" s="26"/>
      <c r="O480" s="26"/>
      <c r="P480" s="124">
        <v>0</v>
      </c>
      <c r="Q480" s="124">
        <v>0</v>
      </c>
      <c r="R480" s="116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117">
        <v>0</v>
      </c>
      <c r="G481" s="43"/>
      <c r="H481" s="43"/>
      <c r="I481" s="71">
        <v>0</v>
      </c>
      <c r="J481" s="71">
        <v>0</v>
      </c>
      <c r="K481" s="117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117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2.7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5.95" customHeight="1" x14ac:dyDescent="0.2"/>
    <row r="489" spans="1:21" ht="15.95" customHeight="1" x14ac:dyDescent="0.2"/>
    <row r="490" spans="1:21" ht="15.9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5.9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5.95" customHeight="1" x14ac:dyDescent="0.2">
      <c r="A492" s="471" t="s">
        <v>46</v>
      </c>
      <c r="B492" s="471"/>
    </row>
    <row r="493" spans="1:21" ht="15.95" customHeight="1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ht="15.95" customHeight="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123"/>
    </row>
    <row r="495" spans="1:21" ht="15.9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Februari</v>
      </c>
      <c r="S495" s="482"/>
      <c r="T495" s="4">
        <f>+T87:U87</f>
        <v>0</v>
      </c>
      <c r="U495" s="4">
        <f>+U47</f>
        <v>2</v>
      </c>
    </row>
    <row r="496" spans="1:21" ht="15.9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5.95" customHeight="1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5.95" customHeight="1" x14ac:dyDescent="0.2">
      <c r="A498" s="536"/>
      <c r="B498" s="473"/>
      <c r="C498" s="517" t="s">
        <v>27</v>
      </c>
      <c r="D498" s="518"/>
      <c r="E498" s="519"/>
      <c r="F498" s="128"/>
      <c r="G498" s="128" t="s">
        <v>30</v>
      </c>
      <c r="H498" s="128" t="s">
        <v>32</v>
      </c>
      <c r="I498" s="128"/>
      <c r="J498" s="128"/>
      <c r="K498" s="35" t="s">
        <v>43</v>
      </c>
      <c r="L498" s="121" t="s">
        <v>27</v>
      </c>
      <c r="M498" s="128"/>
      <c r="N498" s="128" t="s">
        <v>30</v>
      </c>
      <c r="O498" s="128" t="s">
        <v>32</v>
      </c>
      <c r="P498" s="128"/>
      <c r="Q498" s="128"/>
      <c r="R498" s="128" t="s">
        <v>64</v>
      </c>
      <c r="S498" s="492" t="s">
        <v>68</v>
      </c>
      <c r="T498" s="493"/>
      <c r="U498" s="587"/>
    </row>
    <row r="499" spans="1:21" ht="13.5" customHeight="1" x14ac:dyDescent="0.2">
      <c r="A499" s="536"/>
      <c r="B499" s="473"/>
      <c r="C499" s="492" t="s">
        <v>28</v>
      </c>
      <c r="D499" s="493"/>
      <c r="E499" s="494"/>
      <c r="F499" s="125" t="s">
        <v>29</v>
      </c>
      <c r="G499" s="125" t="s">
        <v>31</v>
      </c>
      <c r="H499" s="125" t="s">
        <v>33</v>
      </c>
      <c r="I499" s="125" t="s">
        <v>37</v>
      </c>
      <c r="J499" s="125" t="s">
        <v>36</v>
      </c>
      <c r="K499" s="36" t="s">
        <v>28</v>
      </c>
      <c r="L499" s="122" t="s">
        <v>28</v>
      </c>
      <c r="M499" s="125" t="s">
        <v>35</v>
      </c>
      <c r="N499" s="125" t="s">
        <v>31</v>
      </c>
      <c r="O499" s="125" t="s">
        <v>33</v>
      </c>
      <c r="P499" s="125" t="s">
        <v>37</v>
      </c>
      <c r="Q499" s="125" t="s">
        <v>36</v>
      </c>
      <c r="R499" s="125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127"/>
      <c r="G500" s="127"/>
      <c r="H500" s="127" t="s">
        <v>34</v>
      </c>
      <c r="I500" s="127"/>
      <c r="J500" s="127"/>
      <c r="K500" s="37" t="s">
        <v>9</v>
      </c>
      <c r="L500" s="119" t="s">
        <v>8</v>
      </c>
      <c r="M500" s="127"/>
      <c r="N500" s="127"/>
      <c r="O500" s="127" t="s">
        <v>34</v>
      </c>
      <c r="P500" s="127"/>
      <c r="Q500" s="127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125"/>
      <c r="G501" s="125"/>
      <c r="H501" s="125"/>
      <c r="I501" s="125"/>
      <c r="J501" s="125"/>
      <c r="K501" s="36" t="s">
        <v>62</v>
      </c>
      <c r="L501" s="122"/>
      <c r="M501" s="125"/>
      <c r="N501" s="125"/>
      <c r="O501" s="125"/>
      <c r="P501" s="125"/>
      <c r="Q501" s="125"/>
      <c r="R501" s="125"/>
      <c r="S501" s="498"/>
      <c r="T501" s="499"/>
      <c r="U501" s="599"/>
    </row>
    <row r="502" spans="1:21" s="8" customFormat="1" ht="12.75" customHeight="1" x14ac:dyDescent="0.2">
      <c r="A502" s="28" t="s">
        <v>10</v>
      </c>
      <c r="B502" s="126" t="s">
        <v>11</v>
      </c>
      <c r="C502" s="501" t="s">
        <v>12</v>
      </c>
      <c r="D502" s="502"/>
      <c r="E502" s="503"/>
      <c r="F502" s="126" t="s">
        <v>13</v>
      </c>
      <c r="G502" s="126" t="s">
        <v>14</v>
      </c>
      <c r="H502" s="126" t="s">
        <v>15</v>
      </c>
      <c r="I502" s="126" t="s">
        <v>16</v>
      </c>
      <c r="J502" s="126" t="s">
        <v>17</v>
      </c>
      <c r="K502" s="39" t="s">
        <v>18</v>
      </c>
      <c r="L502" s="120" t="s">
        <v>19</v>
      </c>
      <c r="M502" s="126" t="s">
        <v>20</v>
      </c>
      <c r="N502" s="126" t="s">
        <v>21</v>
      </c>
      <c r="O502" s="126" t="s">
        <v>41</v>
      </c>
      <c r="P502" s="126" t="s">
        <v>42</v>
      </c>
      <c r="Q502" s="126" t="s">
        <v>44</v>
      </c>
      <c r="R502" s="126" t="s">
        <v>70</v>
      </c>
      <c r="S502" s="501" t="s">
        <v>71</v>
      </c>
      <c r="T502" s="502"/>
      <c r="U502" s="600"/>
    </row>
    <row r="503" spans="1:21" s="16" customFormat="1" ht="12.75" customHeight="1" x14ac:dyDescent="0.2">
      <c r="A503" s="18">
        <v>1</v>
      </c>
      <c r="B503" s="19" t="s">
        <v>22</v>
      </c>
      <c r="C503" s="588">
        <f>SUM(C15,C55,C95,C135,C175,C215,C255,C295,C336,C378,C418,C462)</f>
        <v>30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95">
        <f t="shared" si="214"/>
        <v>1</v>
      </c>
      <c r="J503" s="95">
        <f t="shared" si="214"/>
        <v>0</v>
      </c>
      <c r="K503" s="95">
        <f t="shared" si="214"/>
        <v>31</v>
      </c>
      <c r="L503" s="59">
        <f t="shared" si="214"/>
        <v>380</v>
      </c>
      <c r="M503" s="59">
        <f t="shared" si="214"/>
        <v>163</v>
      </c>
      <c r="N503" s="59">
        <f t="shared" si="214"/>
        <v>13</v>
      </c>
      <c r="O503" s="59">
        <f t="shared" si="214"/>
        <v>0</v>
      </c>
      <c r="P503" s="59">
        <f t="shared" si="214"/>
        <v>20</v>
      </c>
      <c r="Q503" s="59">
        <f t="shared" si="214"/>
        <v>4</v>
      </c>
      <c r="R503" s="59">
        <f t="shared" si="214"/>
        <v>220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30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1</v>
      </c>
      <c r="J504" s="96">
        <f t="shared" si="214"/>
        <v>0</v>
      </c>
      <c r="K504" s="96">
        <f t="shared" si="214"/>
        <v>31</v>
      </c>
      <c r="L504" s="46">
        <f t="shared" si="214"/>
        <v>378</v>
      </c>
      <c r="M504" s="46">
        <f t="shared" si="214"/>
        <v>161</v>
      </c>
      <c r="N504" s="46">
        <f t="shared" si="214"/>
        <v>13</v>
      </c>
      <c r="O504" s="46">
        <f t="shared" si="214"/>
        <v>0</v>
      </c>
      <c r="P504" s="46">
        <f t="shared" si="214"/>
        <v>19</v>
      </c>
      <c r="Q504" s="46">
        <f t="shared" si="214"/>
        <v>4</v>
      </c>
      <c r="R504" s="46">
        <f t="shared" si="214"/>
        <v>219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30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30</v>
      </c>
      <c r="L505" s="46">
        <f t="shared" si="214"/>
        <v>376</v>
      </c>
      <c r="M505" s="46">
        <f t="shared" si="214"/>
        <v>161</v>
      </c>
      <c r="N505" s="46">
        <f t="shared" si="214"/>
        <v>13</v>
      </c>
      <c r="O505" s="46">
        <f t="shared" si="214"/>
        <v>0</v>
      </c>
      <c r="P505" s="46">
        <f t="shared" si="214"/>
        <v>2</v>
      </c>
      <c r="Q505" s="46">
        <f t="shared" si="214"/>
        <v>4</v>
      </c>
      <c r="R505" s="46">
        <f t="shared" si="214"/>
        <v>200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0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1</v>
      </c>
      <c r="J506" s="96">
        <f t="shared" si="214"/>
        <v>0</v>
      </c>
      <c r="K506" s="96">
        <f t="shared" si="214"/>
        <v>1</v>
      </c>
      <c r="L506" s="46">
        <f t="shared" si="214"/>
        <v>2</v>
      </c>
      <c r="M506" s="46">
        <f t="shared" si="214"/>
        <v>0</v>
      </c>
      <c r="N506" s="46">
        <f t="shared" si="214"/>
        <v>0</v>
      </c>
      <c r="O506" s="46">
        <f t="shared" si="214"/>
        <v>0</v>
      </c>
      <c r="P506" s="46">
        <f t="shared" si="214"/>
        <v>17</v>
      </c>
      <c r="Q506" s="46">
        <f t="shared" si="214"/>
        <v>0</v>
      </c>
      <c r="R506" s="46">
        <f t="shared" si="214"/>
        <v>19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0</v>
      </c>
      <c r="M507" s="46">
        <f t="shared" si="214"/>
        <v>0</v>
      </c>
      <c r="N507" s="46">
        <f t="shared" si="214"/>
        <v>0</v>
      </c>
      <c r="O507" s="46">
        <f t="shared" si="214"/>
        <v>0</v>
      </c>
      <c r="P507" s="46">
        <f t="shared" si="214"/>
        <v>1</v>
      </c>
      <c r="Q507" s="46">
        <f t="shared" si="214"/>
        <v>0</v>
      </c>
      <c r="R507" s="46">
        <f t="shared" si="214"/>
        <v>1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2</v>
      </c>
      <c r="M508" s="46">
        <f t="shared" si="214"/>
        <v>2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40</v>
      </c>
      <c r="D509" s="592">
        <f t="shared" si="216"/>
        <v>7238</v>
      </c>
      <c r="E509" s="592">
        <f t="shared" si="216"/>
        <v>7238</v>
      </c>
      <c r="F509" s="96">
        <f t="shared" si="217"/>
        <v>10</v>
      </c>
      <c r="G509" s="96">
        <f t="shared" si="217"/>
        <v>0</v>
      </c>
      <c r="H509" s="26"/>
      <c r="I509" s="96">
        <f t="shared" si="214"/>
        <v>0</v>
      </c>
      <c r="J509" s="96">
        <f t="shared" si="214"/>
        <v>0</v>
      </c>
      <c r="K509" s="96">
        <f t="shared" si="214"/>
        <v>30</v>
      </c>
      <c r="L509" s="46">
        <f t="shared" si="214"/>
        <v>311</v>
      </c>
      <c r="M509" s="46">
        <f t="shared" si="214"/>
        <v>217</v>
      </c>
      <c r="N509" s="46">
        <f t="shared" si="214"/>
        <v>0</v>
      </c>
      <c r="O509" s="48"/>
      <c r="P509" s="46">
        <f t="shared" si="214"/>
        <v>89</v>
      </c>
      <c r="Q509" s="46">
        <f t="shared" si="214"/>
        <v>2</v>
      </c>
      <c r="R509" s="46">
        <f t="shared" si="214"/>
        <v>181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311</v>
      </c>
      <c r="M510" s="46">
        <f t="shared" si="214"/>
        <v>217</v>
      </c>
      <c r="N510" s="46">
        <f t="shared" si="214"/>
        <v>0</v>
      </c>
      <c r="O510" s="55"/>
      <c r="P510" s="46">
        <f t="shared" si="214"/>
        <v>87</v>
      </c>
      <c r="Q510" s="46">
        <f t="shared" si="214"/>
        <v>2</v>
      </c>
      <c r="R510" s="46">
        <f t="shared" si="214"/>
        <v>179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10</v>
      </c>
      <c r="D511" s="592">
        <f t="shared" si="216"/>
        <v>0</v>
      </c>
      <c r="E511" s="592">
        <f t="shared" si="216"/>
        <v>0</v>
      </c>
      <c r="F511" s="96">
        <f t="shared" si="217"/>
        <v>10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0</v>
      </c>
      <c r="M511" s="46">
        <f t="shared" si="214"/>
        <v>0</v>
      </c>
      <c r="N511" s="46">
        <f t="shared" si="214"/>
        <v>0</v>
      </c>
      <c r="O511" s="55"/>
      <c r="P511" s="46">
        <f t="shared" si="214"/>
        <v>2</v>
      </c>
      <c r="Q511" s="46">
        <f t="shared" si="214"/>
        <v>0</v>
      </c>
      <c r="R511" s="46">
        <f t="shared" si="214"/>
        <v>2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0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0</v>
      </c>
      <c r="L512" s="46">
        <f t="shared" si="214"/>
        <v>21</v>
      </c>
      <c r="M512" s="46">
        <f t="shared" si="214"/>
        <v>8</v>
      </c>
      <c r="N512" s="48"/>
      <c r="O512" s="48"/>
      <c r="P512" s="46">
        <f t="shared" si="214"/>
        <v>9</v>
      </c>
      <c r="Q512" s="46">
        <f t="shared" si="214"/>
        <v>0</v>
      </c>
      <c r="R512" s="46">
        <f t="shared" si="214"/>
        <v>22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93.8</v>
      </c>
      <c r="M513" s="46">
        <f t="shared" si="214"/>
        <v>10</v>
      </c>
      <c r="N513" s="48"/>
      <c r="O513" s="48"/>
      <c r="P513" s="46">
        <f t="shared" si="214"/>
        <v>19</v>
      </c>
      <c r="Q513" s="46">
        <f t="shared" si="214"/>
        <v>0</v>
      </c>
      <c r="R513" s="46">
        <f t="shared" si="214"/>
        <v>102.8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93.8</v>
      </c>
      <c r="M515" s="46">
        <f t="shared" si="214"/>
        <v>10</v>
      </c>
      <c r="N515" s="48"/>
      <c r="O515" s="48"/>
      <c r="P515" s="46">
        <f t="shared" si="214"/>
        <v>19</v>
      </c>
      <c r="Q515" s="46">
        <f t="shared" si="214"/>
        <v>0</v>
      </c>
      <c r="R515" s="46">
        <f t="shared" si="214"/>
        <v>102.8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12</v>
      </c>
      <c r="M516" s="46">
        <f t="shared" si="214"/>
        <v>3</v>
      </c>
      <c r="N516" s="48"/>
      <c r="O516" s="48"/>
      <c r="P516" s="46">
        <f t="shared" si="214"/>
        <v>4</v>
      </c>
      <c r="Q516" s="46">
        <f t="shared" si="214"/>
        <v>0</v>
      </c>
      <c r="R516" s="46">
        <f t="shared" si="214"/>
        <v>13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6</v>
      </c>
      <c r="M517" s="46">
        <f t="shared" si="214"/>
        <v>1</v>
      </c>
      <c r="N517" s="48"/>
      <c r="O517" s="48"/>
      <c r="P517" s="46">
        <f t="shared" si="214"/>
        <v>3</v>
      </c>
      <c r="Q517" s="46">
        <f t="shared" si="214"/>
        <v>0</v>
      </c>
      <c r="R517" s="46">
        <f t="shared" si="214"/>
        <v>8</v>
      </c>
      <c r="S517" s="604">
        <f t="shared" si="214"/>
        <v>0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5" scale="90" orientation="landscape" horizontalDpi="4294967293" r:id="rId1"/>
  <rowBreaks count="1" manualBreakCount="1">
    <brk id="489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526"/>
  <sheetViews>
    <sheetView view="pageBreakPreview" topLeftCell="A404" zoomScale="70" zoomScaleNormal="80" zoomScaleSheetLayoutView="70" workbookViewId="0">
      <pane xSplit="2" topLeftCell="C1" activePane="topRight" state="frozen"/>
      <selection pane="topRight" activeCell="P413" sqref="P1:P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145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2</v>
      </c>
      <c r="L7" s="479"/>
      <c r="M7" s="5"/>
      <c r="N7" s="5"/>
      <c r="O7" s="5"/>
      <c r="Q7" s="1" t="str">
        <f>+Q87:U87</f>
        <v>Bulan     :</v>
      </c>
      <c r="R7" s="481" t="s">
        <v>92</v>
      </c>
      <c r="S7" s="482"/>
      <c r="T7" s="4">
        <v>0</v>
      </c>
      <c r="U7" s="4">
        <v>3</v>
      </c>
    </row>
    <row r="8" spans="1:21" ht="13.5" customHeight="1" thickBot="1" x14ac:dyDescent="0.25">
      <c r="A8" s="151" t="s">
        <v>72</v>
      </c>
      <c r="B8" s="151"/>
      <c r="C8" s="4">
        <v>0</v>
      </c>
      <c r="D8" s="4">
        <v>1</v>
      </c>
      <c r="E8" s="4">
        <v>0</v>
      </c>
      <c r="K8" s="480"/>
      <c r="L8" s="480"/>
      <c r="M8" s="5"/>
      <c r="N8" s="5"/>
      <c r="O8" s="5"/>
      <c r="Q8" s="1" t="str">
        <f>+Q88:U88</f>
        <v>Tahun    :</v>
      </c>
      <c r="R8" s="544">
        <v>2019</v>
      </c>
      <c r="S8" s="545"/>
      <c r="T8" s="21">
        <v>1</v>
      </c>
      <c r="U8" s="21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150"/>
      <c r="G10" s="150" t="s">
        <v>30</v>
      </c>
      <c r="H10" s="150" t="s">
        <v>32</v>
      </c>
      <c r="I10" s="150"/>
      <c r="J10" s="150"/>
      <c r="K10" s="150" t="s">
        <v>43</v>
      </c>
      <c r="L10" s="150" t="s">
        <v>27</v>
      </c>
      <c r="M10" s="150"/>
      <c r="N10" s="150" t="s">
        <v>30</v>
      </c>
      <c r="O10" s="150" t="s">
        <v>32</v>
      </c>
      <c r="P10" s="150"/>
      <c r="Q10" s="150"/>
      <c r="R10" s="150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147" t="s">
        <v>29</v>
      </c>
      <c r="G11" s="147" t="s">
        <v>31</v>
      </c>
      <c r="H11" s="147" t="s">
        <v>33</v>
      </c>
      <c r="I11" s="147" t="s">
        <v>37</v>
      </c>
      <c r="J11" s="147" t="s">
        <v>36</v>
      </c>
      <c r="K11" s="147" t="s">
        <v>28</v>
      </c>
      <c r="L11" s="147" t="s">
        <v>28</v>
      </c>
      <c r="M11" s="147" t="s">
        <v>35</v>
      </c>
      <c r="N11" s="147" t="s">
        <v>31</v>
      </c>
      <c r="O11" s="147" t="s">
        <v>33</v>
      </c>
      <c r="P11" s="147" t="s">
        <v>37</v>
      </c>
      <c r="Q11" s="147" t="s">
        <v>36</v>
      </c>
      <c r="R11" s="147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149"/>
      <c r="G12" s="149"/>
      <c r="H12" s="149" t="s">
        <v>34</v>
      </c>
      <c r="I12" s="149"/>
      <c r="J12" s="149"/>
      <c r="K12" s="149" t="s">
        <v>9</v>
      </c>
      <c r="L12" s="149" t="s">
        <v>8</v>
      </c>
      <c r="M12" s="149"/>
      <c r="N12" s="149"/>
      <c r="O12" s="149" t="s">
        <v>34</v>
      </c>
      <c r="P12" s="149"/>
      <c r="Q12" s="149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147"/>
      <c r="G13" s="147"/>
      <c r="H13" s="147"/>
      <c r="I13" s="147"/>
      <c r="J13" s="147"/>
      <c r="K13" s="147" t="s">
        <v>62</v>
      </c>
      <c r="L13" s="147"/>
      <c r="M13" s="147"/>
      <c r="N13" s="147"/>
      <c r="O13" s="147"/>
      <c r="P13" s="147"/>
      <c r="Q13" s="147"/>
      <c r="R13" s="147"/>
      <c r="S13" s="498"/>
      <c r="T13" s="499"/>
      <c r="U13" s="500"/>
    </row>
    <row r="14" spans="1:21" s="8" customFormat="1" ht="12.75" customHeight="1" x14ac:dyDescent="0.2">
      <c r="A14" s="148" t="s">
        <v>10</v>
      </c>
      <c r="B14" s="148" t="s">
        <v>11</v>
      </c>
      <c r="C14" s="501" t="s">
        <v>12</v>
      </c>
      <c r="D14" s="502"/>
      <c r="E14" s="503"/>
      <c r="F14" s="148" t="s">
        <v>13</v>
      </c>
      <c r="G14" s="148" t="s">
        <v>14</v>
      </c>
      <c r="H14" s="148" t="s">
        <v>15</v>
      </c>
      <c r="I14" s="148" t="s">
        <v>16</v>
      </c>
      <c r="J14" s="148" t="s">
        <v>17</v>
      </c>
      <c r="K14" s="148" t="s">
        <v>18</v>
      </c>
      <c r="L14" s="148" t="s">
        <v>19</v>
      </c>
      <c r="M14" s="148" t="s">
        <v>20</v>
      </c>
      <c r="N14" s="148" t="s">
        <v>21</v>
      </c>
      <c r="O14" s="148" t="s">
        <v>41</v>
      </c>
      <c r="P14" s="148" t="s">
        <v>42</v>
      </c>
      <c r="Q14" s="148" t="s">
        <v>44</v>
      </c>
      <c r="R14" s="148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140">
        <f t="shared" ref="F15:J15" si="0">SUM(F16,F19,F20)</f>
        <v>0</v>
      </c>
      <c r="G15" s="140">
        <f t="shared" si="0"/>
        <v>0</v>
      </c>
      <c r="H15" s="140">
        <f t="shared" si="0"/>
        <v>0</v>
      </c>
      <c r="I15" s="140">
        <f t="shared" si="0"/>
        <v>0</v>
      </c>
      <c r="J15" s="140">
        <f t="shared" si="0"/>
        <v>0</v>
      </c>
      <c r="K15" s="140">
        <f>SUM(C15-F15-G15-H15+I15-J15)</f>
        <v>0</v>
      </c>
      <c r="L15" s="140">
        <f t="shared" ref="L15:Q15" si="1">SUM(L16,L19,L20)</f>
        <v>0</v>
      </c>
      <c r="M15" s="140">
        <f t="shared" si="1"/>
        <v>0</v>
      </c>
      <c r="N15" s="140">
        <f t="shared" si="1"/>
        <v>0</v>
      </c>
      <c r="O15" s="140">
        <f t="shared" si="1"/>
        <v>0</v>
      </c>
      <c r="P15" s="140">
        <f t="shared" si="1"/>
        <v>0</v>
      </c>
      <c r="Q15" s="140">
        <f t="shared" si="1"/>
        <v>0</v>
      </c>
      <c r="R15" s="140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138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138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91">
        <v>0</v>
      </c>
      <c r="G17" s="91">
        <v>0</v>
      </c>
      <c r="H17" s="91">
        <v>0</v>
      </c>
      <c r="I17" s="69">
        <v>0</v>
      </c>
      <c r="J17" s="69">
        <v>0</v>
      </c>
      <c r="K17" s="138">
        <f t="shared" si="4"/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138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91">
        <v>0</v>
      </c>
      <c r="G18" s="91">
        <v>0</v>
      </c>
      <c r="H18" s="91">
        <v>0</v>
      </c>
      <c r="I18" s="69">
        <v>0</v>
      </c>
      <c r="J18" s="69">
        <v>0</v>
      </c>
      <c r="K18" s="138">
        <f t="shared" si="4"/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138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138">
        <f t="shared" si="4"/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138">
        <f t="shared" si="4"/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47">
        <f t="shared" ref="C21" si="8">SUM(C22:C23)</f>
        <v>0</v>
      </c>
      <c r="D21" s="548"/>
      <c r="E21" s="549"/>
      <c r="F21" s="64">
        <f t="shared" ref="F21:G21" si="9">SUM(F22:F23)</f>
        <v>0</v>
      </c>
      <c r="G21" s="138">
        <f t="shared" si="9"/>
        <v>0</v>
      </c>
      <c r="H21" s="26"/>
      <c r="I21" s="138">
        <f t="shared" ref="I21:J21" si="10">SUM(I22:I23)</f>
        <v>0</v>
      </c>
      <c r="J21" s="64">
        <f t="shared" si="10"/>
        <v>0</v>
      </c>
      <c r="K21" s="138">
        <f>SUM(C21-F21-G21-H21+I21-J21)</f>
        <v>0</v>
      </c>
      <c r="L21" s="64">
        <f t="shared" ref="L21:N21" si="11">SUM(L22:L23)</f>
        <v>5</v>
      </c>
      <c r="M21" s="64">
        <f t="shared" si="11"/>
        <v>5</v>
      </c>
      <c r="N21" s="138">
        <f t="shared" si="11"/>
        <v>0</v>
      </c>
      <c r="O21" s="26"/>
      <c r="P21" s="64">
        <f t="shared" ref="P21:Q21" si="12">SUM(P22:P23)</f>
        <v>0</v>
      </c>
      <c r="Q21" s="138">
        <f t="shared" si="12"/>
        <v>0</v>
      </c>
      <c r="R21" s="138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550">
        <v>0</v>
      </c>
      <c r="D22" s="551"/>
      <c r="E22" s="552"/>
      <c r="F22" s="51">
        <v>0</v>
      </c>
      <c r="G22" s="91">
        <v>0</v>
      </c>
      <c r="H22" s="25"/>
      <c r="I22" s="91">
        <v>0</v>
      </c>
      <c r="J22" s="51">
        <v>0</v>
      </c>
      <c r="K22" s="138">
        <f t="shared" ref="K22:K33" si="13">SUM(C22-F22-G22-H22+I22-J22)</f>
        <v>0</v>
      </c>
      <c r="L22" s="51">
        <v>5</v>
      </c>
      <c r="M22" s="51">
        <v>5</v>
      </c>
      <c r="N22" s="91">
        <v>0</v>
      </c>
      <c r="O22" s="25"/>
      <c r="P22" s="91">
        <v>0</v>
      </c>
      <c r="Q22" s="91">
        <v>0</v>
      </c>
      <c r="R22" s="138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553">
        <v>0</v>
      </c>
      <c r="D23" s="553"/>
      <c r="E23" s="553"/>
      <c r="F23" s="91">
        <v>0</v>
      </c>
      <c r="G23" s="91">
        <v>0</v>
      </c>
      <c r="H23" s="25"/>
      <c r="I23" s="69">
        <v>0</v>
      </c>
      <c r="J23" s="69">
        <v>0</v>
      </c>
      <c r="K23" s="138">
        <f t="shared" si="13"/>
        <v>0</v>
      </c>
      <c r="L23" s="91">
        <v>0</v>
      </c>
      <c r="M23" s="91">
        <v>0</v>
      </c>
      <c r="N23" s="91">
        <v>0</v>
      </c>
      <c r="O23" s="25"/>
      <c r="P23" s="91">
        <v>0</v>
      </c>
      <c r="Q23" s="91">
        <v>0</v>
      </c>
      <c r="R23" s="138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138">
        <v>0</v>
      </c>
      <c r="G24" s="26"/>
      <c r="H24" s="26"/>
      <c r="I24" s="138">
        <v>0</v>
      </c>
      <c r="J24" s="138">
        <v>0</v>
      </c>
      <c r="K24" s="138">
        <f t="shared" si="13"/>
        <v>0</v>
      </c>
      <c r="L24" s="146">
        <v>0</v>
      </c>
      <c r="M24" s="146">
        <v>0</v>
      </c>
      <c r="N24" s="26"/>
      <c r="O24" s="26"/>
      <c r="P24" s="146">
        <v>0</v>
      </c>
      <c r="Q24" s="146">
        <v>0</v>
      </c>
      <c r="R24" s="138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138">
        <f t="shared" si="13"/>
        <v>0</v>
      </c>
      <c r="L25" s="138">
        <f>SUM(L26:L27)</f>
        <v>0</v>
      </c>
      <c r="M25" s="138">
        <f>SUM(M26:M27)</f>
        <v>0</v>
      </c>
      <c r="N25" s="26"/>
      <c r="O25" s="26"/>
      <c r="P25" s="138">
        <f t="shared" ref="P25:Q25" si="16">SUM(P26:P27)</f>
        <v>0</v>
      </c>
      <c r="Q25" s="138">
        <f t="shared" si="16"/>
        <v>0</v>
      </c>
      <c r="R25" s="138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138">
        <f t="shared" si="13"/>
        <v>0</v>
      </c>
      <c r="L26" s="146">
        <v>0</v>
      </c>
      <c r="M26" s="146">
        <v>0</v>
      </c>
      <c r="N26" s="26"/>
      <c r="O26" s="26"/>
      <c r="P26" s="146">
        <v>0</v>
      </c>
      <c r="Q26" s="146">
        <v>0</v>
      </c>
      <c r="R26" s="138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138">
        <f t="shared" si="13"/>
        <v>0</v>
      </c>
      <c r="L27" s="146">
        <v>0</v>
      </c>
      <c r="M27" s="146">
        <v>0</v>
      </c>
      <c r="N27" s="26"/>
      <c r="O27" s="26"/>
      <c r="P27" s="146">
        <v>0</v>
      </c>
      <c r="Q27" s="146">
        <v>0</v>
      </c>
      <c r="R27" s="138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138">
        <v>0</v>
      </c>
      <c r="G28" s="26"/>
      <c r="H28" s="26"/>
      <c r="I28" s="138">
        <v>0</v>
      </c>
      <c r="J28" s="138">
        <v>0</v>
      </c>
      <c r="K28" s="138">
        <f t="shared" si="13"/>
        <v>0</v>
      </c>
      <c r="L28" s="146">
        <v>0</v>
      </c>
      <c r="M28" s="146">
        <v>0</v>
      </c>
      <c r="N28" s="26"/>
      <c r="O28" s="26"/>
      <c r="P28" s="146">
        <v>0</v>
      </c>
      <c r="Q28" s="146">
        <v>0</v>
      </c>
      <c r="R28" s="138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138">
        <v>0</v>
      </c>
      <c r="G29" s="26"/>
      <c r="H29" s="26"/>
      <c r="I29" s="138">
        <v>0</v>
      </c>
      <c r="J29" s="138">
        <v>0</v>
      </c>
      <c r="K29" s="138">
        <f t="shared" si="13"/>
        <v>0</v>
      </c>
      <c r="L29" s="146">
        <v>0</v>
      </c>
      <c r="M29" s="146">
        <v>0</v>
      </c>
      <c r="N29" s="26"/>
      <c r="O29" s="26"/>
      <c r="P29" s="146">
        <v>0</v>
      </c>
      <c r="Q29" s="146">
        <v>0</v>
      </c>
      <c r="R29" s="138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138">
        <v>0</v>
      </c>
      <c r="G30" s="26"/>
      <c r="H30" s="26"/>
      <c r="I30" s="138">
        <v>0</v>
      </c>
      <c r="J30" s="138">
        <v>0</v>
      </c>
      <c r="K30" s="138">
        <f t="shared" si="13"/>
        <v>0</v>
      </c>
      <c r="L30" s="146">
        <v>0</v>
      </c>
      <c r="M30" s="146">
        <v>0</v>
      </c>
      <c r="N30" s="26"/>
      <c r="O30" s="26"/>
      <c r="P30" s="146">
        <v>0</v>
      </c>
      <c r="Q30" s="146">
        <v>0</v>
      </c>
      <c r="R30" s="138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138">
        <v>0</v>
      </c>
      <c r="G31" s="26"/>
      <c r="H31" s="26"/>
      <c r="I31" s="138">
        <v>0</v>
      </c>
      <c r="J31" s="138">
        <v>0</v>
      </c>
      <c r="K31" s="138">
        <f t="shared" si="13"/>
        <v>0</v>
      </c>
      <c r="L31" s="146">
        <v>0</v>
      </c>
      <c r="M31" s="146">
        <v>0</v>
      </c>
      <c r="N31" s="26"/>
      <c r="O31" s="26"/>
      <c r="P31" s="146">
        <v>0</v>
      </c>
      <c r="Q31" s="146">
        <v>0</v>
      </c>
      <c r="R31" s="138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138">
        <v>0</v>
      </c>
      <c r="G32" s="26"/>
      <c r="H32" s="26"/>
      <c r="I32" s="70">
        <v>0</v>
      </c>
      <c r="J32" s="70">
        <v>0</v>
      </c>
      <c r="K32" s="138">
        <f t="shared" si="13"/>
        <v>0</v>
      </c>
      <c r="L32" s="146">
        <v>0</v>
      </c>
      <c r="M32" s="146">
        <v>0</v>
      </c>
      <c r="N32" s="26"/>
      <c r="O32" s="26"/>
      <c r="P32" s="146">
        <v>0</v>
      </c>
      <c r="Q32" s="146">
        <v>0</v>
      </c>
      <c r="R32" s="138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138">
        <v>0</v>
      </c>
      <c r="G33" s="26"/>
      <c r="H33" s="26"/>
      <c r="I33" s="70">
        <v>0</v>
      </c>
      <c r="J33" s="70">
        <v>0</v>
      </c>
      <c r="K33" s="138">
        <f t="shared" si="13"/>
        <v>0</v>
      </c>
      <c r="L33" s="146">
        <v>0</v>
      </c>
      <c r="M33" s="146">
        <v>0</v>
      </c>
      <c r="N33" s="26"/>
      <c r="O33" s="26"/>
      <c r="P33" s="146">
        <v>0</v>
      </c>
      <c r="Q33" s="146">
        <v>0</v>
      </c>
      <c r="R33" s="138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139">
        <v>0</v>
      </c>
      <c r="G34" s="43"/>
      <c r="H34" s="43"/>
      <c r="I34" s="71">
        <v>0</v>
      </c>
      <c r="J34" s="71">
        <v>0</v>
      </c>
      <c r="K34" s="139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139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145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479">
        <v>12</v>
      </c>
      <c r="L47" s="479"/>
      <c r="M47" s="5"/>
      <c r="N47" s="5"/>
      <c r="O47" s="5"/>
      <c r="Q47" s="1" t="str">
        <f>+Q410:U410</f>
        <v>Bulan     :</v>
      </c>
      <c r="R47" s="481" t="str">
        <f>+R7</f>
        <v>Maret</v>
      </c>
      <c r="S47" s="482"/>
      <c r="T47" s="4">
        <f>+T7</f>
        <v>0</v>
      </c>
      <c r="U47" s="4">
        <f>+U7</f>
        <v>3</v>
      </c>
    </row>
    <row r="48" spans="1:21" ht="12.75" customHeight="1" thickBot="1" x14ac:dyDescent="0.25">
      <c r="A48" s="151" t="s">
        <v>78</v>
      </c>
      <c r="B48" s="151"/>
      <c r="C48" s="4">
        <v>0</v>
      </c>
      <c r="D48" s="4">
        <v>1</v>
      </c>
      <c r="E48" s="4">
        <v>1</v>
      </c>
      <c r="K48" s="480"/>
      <c r="L48" s="480"/>
      <c r="M48" s="5"/>
      <c r="N48" s="5"/>
      <c r="O48" s="5"/>
      <c r="Q48" s="1" t="s">
        <v>48</v>
      </c>
      <c r="R48" s="544">
        <f>+R8</f>
        <v>2019</v>
      </c>
      <c r="S48" s="545"/>
      <c r="T48" s="21">
        <f>+T8</f>
        <v>1</v>
      </c>
      <c r="U48" s="21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150"/>
      <c r="G50" s="150" t="s">
        <v>30</v>
      </c>
      <c r="H50" s="150" t="s">
        <v>32</v>
      </c>
      <c r="I50" s="150"/>
      <c r="J50" s="150"/>
      <c r="K50" s="150" t="s">
        <v>43</v>
      </c>
      <c r="L50" s="150" t="s">
        <v>27</v>
      </c>
      <c r="M50" s="150"/>
      <c r="N50" s="150" t="s">
        <v>30</v>
      </c>
      <c r="O50" s="150" t="s">
        <v>32</v>
      </c>
      <c r="P50" s="150"/>
      <c r="Q50" s="150"/>
      <c r="R50" s="150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147" t="s">
        <v>29</v>
      </c>
      <c r="G51" s="147" t="s">
        <v>31</v>
      </c>
      <c r="H51" s="147" t="s">
        <v>33</v>
      </c>
      <c r="I51" s="147" t="s">
        <v>37</v>
      </c>
      <c r="J51" s="147" t="s">
        <v>36</v>
      </c>
      <c r="K51" s="147" t="s">
        <v>28</v>
      </c>
      <c r="L51" s="147" t="s">
        <v>28</v>
      </c>
      <c r="M51" s="147" t="s">
        <v>35</v>
      </c>
      <c r="N51" s="147" t="s">
        <v>31</v>
      </c>
      <c r="O51" s="147" t="s">
        <v>33</v>
      </c>
      <c r="P51" s="147" t="s">
        <v>37</v>
      </c>
      <c r="Q51" s="147" t="s">
        <v>36</v>
      </c>
      <c r="R51" s="147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149"/>
      <c r="G52" s="149"/>
      <c r="H52" s="149" t="s">
        <v>34</v>
      </c>
      <c r="I52" s="149"/>
      <c r="J52" s="149"/>
      <c r="K52" s="149" t="s">
        <v>9</v>
      </c>
      <c r="L52" s="149" t="s">
        <v>8</v>
      </c>
      <c r="M52" s="149"/>
      <c r="N52" s="149"/>
      <c r="O52" s="149" t="s">
        <v>34</v>
      </c>
      <c r="P52" s="149"/>
      <c r="Q52" s="149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147"/>
      <c r="G53" s="147"/>
      <c r="H53" s="147"/>
      <c r="I53" s="147"/>
      <c r="J53" s="147"/>
      <c r="K53" s="147" t="s">
        <v>62</v>
      </c>
      <c r="L53" s="147"/>
      <c r="M53" s="147"/>
      <c r="N53" s="147"/>
      <c r="O53" s="147"/>
      <c r="P53" s="147"/>
      <c r="Q53" s="147"/>
      <c r="R53" s="147"/>
      <c r="S53" s="498"/>
      <c r="T53" s="499"/>
      <c r="U53" s="500"/>
    </row>
    <row r="54" spans="1:21" s="8" customFormat="1" ht="15.95" customHeight="1" x14ac:dyDescent="0.2">
      <c r="A54" s="148" t="s">
        <v>10</v>
      </c>
      <c r="B54" s="148" t="s">
        <v>11</v>
      </c>
      <c r="C54" s="501" t="s">
        <v>12</v>
      </c>
      <c r="D54" s="502"/>
      <c r="E54" s="503"/>
      <c r="F54" s="148" t="s">
        <v>13</v>
      </c>
      <c r="G54" s="148" t="s">
        <v>14</v>
      </c>
      <c r="H54" s="148" t="s">
        <v>15</v>
      </c>
      <c r="I54" s="148" t="s">
        <v>16</v>
      </c>
      <c r="J54" s="148" t="s">
        <v>17</v>
      </c>
      <c r="K54" s="148" t="s">
        <v>18</v>
      </c>
      <c r="L54" s="148" t="s">
        <v>19</v>
      </c>
      <c r="M54" s="148" t="s">
        <v>20</v>
      </c>
      <c r="N54" s="148" t="s">
        <v>21</v>
      </c>
      <c r="O54" s="148" t="s">
        <v>41</v>
      </c>
      <c r="P54" s="148" t="s">
        <v>42</v>
      </c>
      <c r="Q54" s="148" t="s">
        <v>44</v>
      </c>
      <c r="R54" s="148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140">
        <f t="shared" ref="F55:J55" si="19">SUM(F56,F59,F60)</f>
        <v>0</v>
      </c>
      <c r="G55" s="140">
        <f t="shared" si="19"/>
        <v>0</v>
      </c>
      <c r="H55" s="140">
        <f t="shared" si="19"/>
        <v>0</v>
      </c>
      <c r="I55" s="140">
        <f t="shared" si="19"/>
        <v>0</v>
      </c>
      <c r="J55" s="140">
        <f t="shared" si="19"/>
        <v>0</v>
      </c>
      <c r="K55" s="140">
        <f>SUM(C55-F55-G55-H55+I55-J55)</f>
        <v>0</v>
      </c>
      <c r="L55" s="140">
        <f t="shared" ref="L55:Q55" si="20">SUM(L56,L59,L60)</f>
        <v>0</v>
      </c>
      <c r="M55" s="140">
        <f t="shared" si="20"/>
        <v>0</v>
      </c>
      <c r="N55" s="140">
        <f t="shared" si="20"/>
        <v>0</v>
      </c>
      <c r="O55" s="140">
        <f t="shared" si="20"/>
        <v>0</v>
      </c>
      <c r="P55" s="140">
        <f t="shared" si="20"/>
        <v>0</v>
      </c>
      <c r="Q55" s="140">
        <f t="shared" si="20"/>
        <v>0</v>
      </c>
      <c r="R55" s="140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138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138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91">
        <v>0</v>
      </c>
      <c r="G57" s="91">
        <v>0</v>
      </c>
      <c r="H57" s="91">
        <v>0</v>
      </c>
      <c r="I57" s="69">
        <v>0</v>
      </c>
      <c r="J57" s="69">
        <v>0</v>
      </c>
      <c r="K57" s="138">
        <f t="shared" si="23"/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138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91">
        <v>0</v>
      </c>
      <c r="G58" s="91">
        <v>0</v>
      </c>
      <c r="H58" s="91">
        <v>0</v>
      </c>
      <c r="I58" s="69">
        <v>0</v>
      </c>
      <c r="J58" s="69">
        <v>0</v>
      </c>
      <c r="K58" s="138">
        <f t="shared" si="23"/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138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138">
        <f t="shared" si="23"/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138">
        <f t="shared" si="23"/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138">
        <f t="shared" si="27"/>
        <v>0</v>
      </c>
      <c r="G61" s="138">
        <f t="shared" si="27"/>
        <v>0</v>
      </c>
      <c r="H61" s="26"/>
      <c r="I61" s="138">
        <f t="shared" ref="I61:J61" si="28">SUM(I62:I63)</f>
        <v>0</v>
      </c>
      <c r="J61" s="138">
        <f t="shared" si="28"/>
        <v>0</v>
      </c>
      <c r="K61" s="138">
        <f>SUM(C61-F61-G61-H61+I61-J61)</f>
        <v>0</v>
      </c>
      <c r="L61" s="138">
        <f t="shared" ref="L61:N61" si="29">SUM(L62:L63)</f>
        <v>0</v>
      </c>
      <c r="M61" s="138">
        <f t="shared" si="29"/>
        <v>0</v>
      </c>
      <c r="N61" s="138">
        <f t="shared" si="29"/>
        <v>0</v>
      </c>
      <c r="O61" s="26"/>
      <c r="P61" s="138">
        <f t="shared" ref="P61:Q61" si="30">SUM(P62:P63)</f>
        <v>0</v>
      </c>
      <c r="Q61" s="138">
        <f t="shared" si="30"/>
        <v>0</v>
      </c>
      <c r="R61" s="138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91">
        <v>0</v>
      </c>
      <c r="G62" s="91">
        <v>0</v>
      </c>
      <c r="H62" s="25"/>
      <c r="I62" s="69">
        <v>0</v>
      </c>
      <c r="J62" s="69">
        <v>0</v>
      </c>
      <c r="K62" s="138">
        <f t="shared" ref="K62:K73" si="31">SUM(C62-F62-G62-H62+I62-J62)</f>
        <v>0</v>
      </c>
      <c r="L62" s="91">
        <v>0</v>
      </c>
      <c r="M62" s="91">
        <v>0</v>
      </c>
      <c r="N62" s="91">
        <v>0</v>
      </c>
      <c r="O62" s="25"/>
      <c r="P62" s="91">
        <v>0</v>
      </c>
      <c r="Q62" s="91">
        <v>0</v>
      </c>
      <c r="R62" s="138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91">
        <v>0</v>
      </c>
      <c r="G63" s="91">
        <v>0</v>
      </c>
      <c r="H63" s="25"/>
      <c r="I63" s="69">
        <v>0</v>
      </c>
      <c r="J63" s="69">
        <v>0</v>
      </c>
      <c r="K63" s="138">
        <f t="shared" si="31"/>
        <v>0</v>
      </c>
      <c r="L63" s="91">
        <v>0</v>
      </c>
      <c r="M63" s="91">
        <v>0</v>
      </c>
      <c r="N63" s="91">
        <v>0</v>
      </c>
      <c r="O63" s="25"/>
      <c r="P63" s="91">
        <v>0</v>
      </c>
      <c r="Q63" s="91">
        <v>0</v>
      </c>
      <c r="R63" s="138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138">
        <v>0</v>
      </c>
      <c r="G64" s="26"/>
      <c r="H64" s="26"/>
      <c r="I64" s="138">
        <v>0</v>
      </c>
      <c r="J64" s="138">
        <v>0</v>
      </c>
      <c r="K64" s="138">
        <f t="shared" si="31"/>
        <v>0</v>
      </c>
      <c r="L64" s="146">
        <v>0</v>
      </c>
      <c r="M64" s="146">
        <v>0</v>
      </c>
      <c r="N64" s="26"/>
      <c r="O64" s="26"/>
      <c r="P64" s="146">
        <v>0</v>
      </c>
      <c r="Q64" s="146">
        <v>0</v>
      </c>
      <c r="R64" s="138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138">
        <f t="shared" si="31"/>
        <v>0</v>
      </c>
      <c r="L65" s="138">
        <f t="shared" ref="L65:P65" si="34">SUM(L66:L67)</f>
        <v>0</v>
      </c>
      <c r="M65" s="138">
        <f t="shared" si="34"/>
        <v>0</v>
      </c>
      <c r="N65" s="26"/>
      <c r="O65" s="26"/>
      <c r="P65" s="138">
        <f t="shared" si="34"/>
        <v>0</v>
      </c>
      <c r="Q65" s="138">
        <v>0</v>
      </c>
      <c r="R65" s="138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138">
        <f t="shared" si="31"/>
        <v>0</v>
      </c>
      <c r="L66" s="91">
        <v>0</v>
      </c>
      <c r="M66" s="91">
        <v>0</v>
      </c>
      <c r="N66" s="26"/>
      <c r="O66" s="26"/>
      <c r="P66" s="91">
        <v>0</v>
      </c>
      <c r="Q66" s="91">
        <v>0</v>
      </c>
      <c r="R66" s="138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138">
        <f t="shared" si="31"/>
        <v>0</v>
      </c>
      <c r="L67" s="91">
        <v>0</v>
      </c>
      <c r="M67" s="91">
        <v>0</v>
      </c>
      <c r="N67" s="25"/>
      <c r="O67" s="25"/>
      <c r="P67" s="91">
        <v>0</v>
      </c>
      <c r="Q67" s="91">
        <v>0</v>
      </c>
      <c r="R67" s="138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138">
        <v>0</v>
      </c>
      <c r="G68" s="26"/>
      <c r="H68" s="26"/>
      <c r="I68" s="138">
        <v>0</v>
      </c>
      <c r="J68" s="138">
        <v>0</v>
      </c>
      <c r="K68" s="138">
        <f t="shared" si="31"/>
        <v>0</v>
      </c>
      <c r="L68" s="146">
        <v>0</v>
      </c>
      <c r="M68" s="146">
        <v>0</v>
      </c>
      <c r="N68" s="26"/>
      <c r="O68" s="26"/>
      <c r="P68" s="146">
        <v>0</v>
      </c>
      <c r="Q68" s="146">
        <v>0</v>
      </c>
      <c r="R68" s="138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138">
        <v>0</v>
      </c>
      <c r="G69" s="26"/>
      <c r="H69" s="26"/>
      <c r="I69" s="138">
        <v>0</v>
      </c>
      <c r="J69" s="138">
        <v>0</v>
      </c>
      <c r="K69" s="138">
        <f t="shared" si="31"/>
        <v>0</v>
      </c>
      <c r="L69" s="146">
        <v>0</v>
      </c>
      <c r="M69" s="146">
        <v>0</v>
      </c>
      <c r="N69" s="26"/>
      <c r="O69" s="26"/>
      <c r="P69" s="146">
        <v>0</v>
      </c>
      <c r="Q69" s="146">
        <v>0</v>
      </c>
      <c r="R69" s="138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138">
        <v>0</v>
      </c>
      <c r="G70" s="26"/>
      <c r="H70" s="26"/>
      <c r="I70" s="138">
        <v>0</v>
      </c>
      <c r="J70" s="138">
        <v>0</v>
      </c>
      <c r="K70" s="138">
        <f t="shared" si="31"/>
        <v>0</v>
      </c>
      <c r="L70" s="146">
        <v>0</v>
      </c>
      <c r="M70" s="146">
        <v>0</v>
      </c>
      <c r="N70" s="26"/>
      <c r="O70" s="26"/>
      <c r="P70" s="146">
        <v>0</v>
      </c>
      <c r="Q70" s="146">
        <v>0</v>
      </c>
      <c r="R70" s="138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138">
        <v>0</v>
      </c>
      <c r="G71" s="26"/>
      <c r="H71" s="26"/>
      <c r="I71" s="138">
        <v>0</v>
      </c>
      <c r="J71" s="138">
        <v>0</v>
      </c>
      <c r="K71" s="138">
        <f t="shared" si="31"/>
        <v>0</v>
      </c>
      <c r="L71" s="146">
        <v>0</v>
      </c>
      <c r="M71" s="146">
        <v>0</v>
      </c>
      <c r="N71" s="26"/>
      <c r="O71" s="26"/>
      <c r="P71" s="146">
        <v>0</v>
      </c>
      <c r="Q71" s="146">
        <v>0</v>
      </c>
      <c r="R71" s="138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138">
        <v>0</v>
      </c>
      <c r="G72" s="26"/>
      <c r="H72" s="26"/>
      <c r="I72" s="70">
        <v>0</v>
      </c>
      <c r="J72" s="70">
        <v>0</v>
      </c>
      <c r="K72" s="138">
        <f t="shared" si="31"/>
        <v>0</v>
      </c>
      <c r="L72" s="146">
        <v>0</v>
      </c>
      <c r="M72" s="146">
        <v>0</v>
      </c>
      <c r="N72" s="26"/>
      <c r="O72" s="26"/>
      <c r="P72" s="146">
        <v>0</v>
      </c>
      <c r="Q72" s="146">
        <v>0</v>
      </c>
      <c r="R72" s="138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138">
        <v>0</v>
      </c>
      <c r="G73" s="26"/>
      <c r="H73" s="26"/>
      <c r="I73" s="70">
        <v>0</v>
      </c>
      <c r="J73" s="70">
        <v>0</v>
      </c>
      <c r="K73" s="138">
        <f t="shared" si="31"/>
        <v>0</v>
      </c>
      <c r="L73" s="146">
        <v>0</v>
      </c>
      <c r="M73" s="146">
        <v>0</v>
      </c>
      <c r="N73" s="26"/>
      <c r="O73" s="26"/>
      <c r="P73" s="146">
        <v>0</v>
      </c>
      <c r="Q73" s="146">
        <v>0</v>
      </c>
      <c r="R73" s="138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139">
        <v>0</v>
      </c>
      <c r="G74" s="43"/>
      <c r="H74" s="43"/>
      <c r="I74" s="71">
        <v>0</v>
      </c>
      <c r="J74" s="71">
        <v>0</v>
      </c>
      <c r="K74" s="139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139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145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Maret</v>
      </c>
      <c r="S87" s="482"/>
      <c r="T87" s="4">
        <f>+T47</f>
        <v>0</v>
      </c>
      <c r="U87" s="4">
        <f>+U47</f>
        <v>3</v>
      </c>
    </row>
    <row r="88" spans="1:21" ht="12.75" customHeight="1" thickBot="1" x14ac:dyDescent="0.25">
      <c r="A88" s="45" t="s">
        <v>79</v>
      </c>
      <c r="B88" s="151"/>
      <c r="C88" s="4">
        <v>0</v>
      </c>
      <c r="D88" s="4">
        <v>2</v>
      </c>
      <c r="E88" s="4">
        <v>0</v>
      </c>
      <c r="K88" s="480"/>
      <c r="L88" s="480"/>
      <c r="M88" s="5"/>
      <c r="N88" s="5"/>
      <c r="O88" s="5"/>
      <c r="Q88" s="1" t="s">
        <v>48</v>
      </c>
      <c r="R88" s="481">
        <f>+R48</f>
        <v>2019</v>
      </c>
      <c r="S88" s="482"/>
      <c r="T88" s="21">
        <f>+T48</f>
        <v>1</v>
      </c>
      <c r="U88" s="21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150"/>
      <c r="G90" s="150" t="s">
        <v>30</v>
      </c>
      <c r="H90" s="150" t="s">
        <v>32</v>
      </c>
      <c r="I90" s="150"/>
      <c r="J90" s="150"/>
      <c r="K90" s="150" t="s">
        <v>43</v>
      </c>
      <c r="L90" s="150" t="s">
        <v>27</v>
      </c>
      <c r="M90" s="150"/>
      <c r="N90" s="150" t="s">
        <v>30</v>
      </c>
      <c r="O90" s="150" t="s">
        <v>32</v>
      </c>
      <c r="P90" s="150"/>
      <c r="Q90" s="150"/>
      <c r="R90" s="150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147" t="s">
        <v>29</v>
      </c>
      <c r="G91" s="147" t="s">
        <v>31</v>
      </c>
      <c r="H91" s="147" t="s">
        <v>33</v>
      </c>
      <c r="I91" s="147" t="s">
        <v>37</v>
      </c>
      <c r="J91" s="147" t="s">
        <v>36</v>
      </c>
      <c r="K91" s="147" t="s">
        <v>28</v>
      </c>
      <c r="L91" s="147" t="s">
        <v>28</v>
      </c>
      <c r="M91" s="147" t="s">
        <v>35</v>
      </c>
      <c r="N91" s="147" t="s">
        <v>31</v>
      </c>
      <c r="O91" s="147" t="s">
        <v>33</v>
      </c>
      <c r="P91" s="147" t="s">
        <v>37</v>
      </c>
      <c r="Q91" s="147" t="s">
        <v>36</v>
      </c>
      <c r="R91" s="147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149"/>
      <c r="G92" s="149"/>
      <c r="H92" s="149" t="s">
        <v>34</v>
      </c>
      <c r="I92" s="149"/>
      <c r="J92" s="149"/>
      <c r="K92" s="149" t="s">
        <v>9</v>
      </c>
      <c r="L92" s="149" t="s">
        <v>8</v>
      </c>
      <c r="M92" s="149"/>
      <c r="N92" s="149"/>
      <c r="O92" s="149" t="s">
        <v>34</v>
      </c>
      <c r="P92" s="149"/>
      <c r="Q92" s="149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147"/>
      <c r="G93" s="147"/>
      <c r="H93" s="147"/>
      <c r="I93" s="147"/>
      <c r="J93" s="147"/>
      <c r="K93" s="147" t="s">
        <v>62</v>
      </c>
      <c r="L93" s="147"/>
      <c r="M93" s="147"/>
      <c r="N93" s="147"/>
      <c r="O93" s="147"/>
      <c r="P93" s="147"/>
      <c r="Q93" s="147"/>
      <c r="R93" s="147"/>
      <c r="S93" s="498"/>
      <c r="T93" s="563"/>
      <c r="U93" s="564"/>
    </row>
    <row r="94" spans="1:21" s="8" customFormat="1" ht="15.95" customHeight="1" x14ac:dyDescent="0.2">
      <c r="A94" s="148" t="s">
        <v>10</v>
      </c>
      <c r="B94" s="148" t="s">
        <v>11</v>
      </c>
      <c r="C94" s="565" t="s">
        <v>12</v>
      </c>
      <c r="D94" s="565"/>
      <c r="E94" s="565"/>
      <c r="F94" s="148" t="s">
        <v>13</v>
      </c>
      <c r="G94" s="148" t="s">
        <v>14</v>
      </c>
      <c r="H94" s="148" t="s">
        <v>15</v>
      </c>
      <c r="I94" s="148" t="s">
        <v>16</v>
      </c>
      <c r="J94" s="148" t="s">
        <v>17</v>
      </c>
      <c r="K94" s="148" t="s">
        <v>18</v>
      </c>
      <c r="L94" s="148" t="s">
        <v>19</v>
      </c>
      <c r="M94" s="148" t="s">
        <v>20</v>
      </c>
      <c r="N94" s="148" t="s">
        <v>21</v>
      </c>
      <c r="O94" s="148" t="s">
        <v>41</v>
      </c>
      <c r="P94" s="148" t="s">
        <v>42</v>
      </c>
      <c r="Q94" s="148" t="s">
        <v>44</v>
      </c>
      <c r="R94" s="148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140">
        <f t="shared" ref="F95:J95" si="36">SUM(F96,F99,F100)</f>
        <v>0</v>
      </c>
      <c r="G95" s="140">
        <f t="shared" si="36"/>
        <v>0</v>
      </c>
      <c r="H95" s="140">
        <f t="shared" si="36"/>
        <v>0</v>
      </c>
      <c r="I95" s="140">
        <f t="shared" si="36"/>
        <v>0</v>
      </c>
      <c r="J95" s="140">
        <f t="shared" si="36"/>
        <v>0</v>
      </c>
      <c r="K95" s="140">
        <f>SUM(C95-F95-G95-H95+I95-J95)</f>
        <v>0</v>
      </c>
      <c r="L95" s="140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140">
        <f t="shared" si="37"/>
        <v>0</v>
      </c>
      <c r="P95" s="140">
        <f t="shared" si="37"/>
        <v>0</v>
      </c>
      <c r="Q95" s="140">
        <f t="shared" si="37"/>
        <v>0</v>
      </c>
      <c r="R95" s="140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138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138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91">
        <v>0</v>
      </c>
      <c r="G97" s="91">
        <v>0</v>
      </c>
      <c r="H97" s="91">
        <v>0</v>
      </c>
      <c r="I97" s="69">
        <v>0</v>
      </c>
      <c r="J97" s="69">
        <v>0</v>
      </c>
      <c r="K97" s="138">
        <f t="shared" si="40"/>
        <v>0</v>
      </c>
      <c r="L97" s="91">
        <v>0</v>
      </c>
      <c r="M97" s="54">
        <v>0</v>
      </c>
      <c r="N97" s="54">
        <v>0</v>
      </c>
      <c r="O97" s="91">
        <v>0</v>
      </c>
      <c r="P97" s="91">
        <v>0</v>
      </c>
      <c r="Q97" s="91">
        <v>0</v>
      </c>
      <c r="R97" s="138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91">
        <v>0</v>
      </c>
      <c r="G98" s="91">
        <v>0</v>
      </c>
      <c r="H98" s="91">
        <v>0</v>
      </c>
      <c r="I98" s="69">
        <v>0</v>
      </c>
      <c r="J98" s="69">
        <v>0</v>
      </c>
      <c r="K98" s="138">
        <f t="shared" si="40"/>
        <v>0</v>
      </c>
      <c r="L98" s="91">
        <v>0</v>
      </c>
      <c r="M98" s="54">
        <v>0</v>
      </c>
      <c r="N98" s="54">
        <v>0</v>
      </c>
      <c r="O98" s="91">
        <v>0</v>
      </c>
      <c r="P98" s="91">
        <v>0</v>
      </c>
      <c r="Q98" s="91">
        <v>0</v>
      </c>
      <c r="R98" s="138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138">
        <f t="shared" si="40"/>
        <v>0</v>
      </c>
      <c r="L99" s="138">
        <v>0</v>
      </c>
      <c r="M99" s="58">
        <v>0</v>
      </c>
      <c r="N99" s="58">
        <v>0</v>
      </c>
      <c r="O99" s="138">
        <v>0</v>
      </c>
      <c r="P99" s="91">
        <v>0</v>
      </c>
      <c r="Q99" s="138">
        <v>0</v>
      </c>
      <c r="R99" s="138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138">
        <f t="shared" si="40"/>
        <v>0</v>
      </c>
      <c r="L100" s="138">
        <v>0</v>
      </c>
      <c r="M100" s="138">
        <v>0</v>
      </c>
      <c r="N100" s="138">
        <v>0</v>
      </c>
      <c r="O100" s="138">
        <v>0</v>
      </c>
      <c r="P100" s="91">
        <v>0</v>
      </c>
      <c r="Q100" s="138">
        <v>0</v>
      </c>
      <c r="R100" s="138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138">
        <f t="shared" si="43"/>
        <v>0</v>
      </c>
      <c r="G101" s="138">
        <f t="shared" si="43"/>
        <v>0</v>
      </c>
      <c r="H101" s="26"/>
      <c r="I101" s="138">
        <f t="shared" ref="I101:J101" si="44">SUM(I102:I103)</f>
        <v>0</v>
      </c>
      <c r="J101" s="138">
        <f t="shared" si="44"/>
        <v>0</v>
      </c>
      <c r="K101" s="138">
        <f>SUM(C101-F101-G101-H101+I101-J101)</f>
        <v>0</v>
      </c>
      <c r="L101" s="138">
        <f t="shared" ref="L101:N101" si="45">SUM(L102:L103)</f>
        <v>30</v>
      </c>
      <c r="M101" s="138">
        <f t="shared" si="45"/>
        <v>30</v>
      </c>
      <c r="N101" s="138">
        <f t="shared" si="45"/>
        <v>0</v>
      </c>
      <c r="O101" s="26"/>
      <c r="P101" s="138">
        <f t="shared" ref="P101:Q101" si="46">SUM(P102:P103)</f>
        <v>0</v>
      </c>
      <c r="Q101" s="138">
        <f t="shared" si="46"/>
        <v>0</v>
      </c>
      <c r="R101" s="138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91">
        <v>0</v>
      </c>
      <c r="G102" s="91">
        <v>0</v>
      </c>
      <c r="H102" s="25"/>
      <c r="I102" s="69">
        <v>0</v>
      </c>
      <c r="J102" s="69">
        <v>0</v>
      </c>
      <c r="K102" s="138">
        <f t="shared" ref="K102:K113" si="47">SUM(C102-F102-G102-H102+I102-J102)</f>
        <v>0</v>
      </c>
      <c r="L102" s="91">
        <v>30</v>
      </c>
      <c r="M102" s="91">
        <v>30</v>
      </c>
      <c r="N102" s="91">
        <v>0</v>
      </c>
      <c r="O102" s="25"/>
      <c r="P102" s="91">
        <v>0</v>
      </c>
      <c r="Q102" s="91">
        <v>0</v>
      </c>
      <c r="R102" s="138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91">
        <v>0</v>
      </c>
      <c r="G103" s="91">
        <v>0</v>
      </c>
      <c r="H103" s="25"/>
      <c r="I103" s="69">
        <v>0</v>
      </c>
      <c r="J103" s="69">
        <v>0</v>
      </c>
      <c r="K103" s="138">
        <f t="shared" si="47"/>
        <v>0</v>
      </c>
      <c r="L103" s="91">
        <v>0</v>
      </c>
      <c r="M103" s="91">
        <v>0</v>
      </c>
      <c r="N103" s="91">
        <v>0</v>
      </c>
      <c r="O103" s="25"/>
      <c r="P103" s="91">
        <v>0</v>
      </c>
      <c r="Q103" s="91">
        <v>0</v>
      </c>
      <c r="R103" s="138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138">
        <v>0</v>
      </c>
      <c r="G104" s="26"/>
      <c r="H104" s="26"/>
      <c r="I104" s="138">
        <v>0</v>
      </c>
      <c r="J104" s="138">
        <v>0</v>
      </c>
      <c r="K104" s="138">
        <f t="shared" si="47"/>
        <v>0</v>
      </c>
      <c r="L104" s="146">
        <v>0</v>
      </c>
      <c r="M104" s="146">
        <v>0</v>
      </c>
      <c r="N104" s="26"/>
      <c r="O104" s="26"/>
      <c r="P104" s="146">
        <v>0</v>
      </c>
      <c r="Q104" s="146">
        <v>0</v>
      </c>
      <c r="R104" s="138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138">
        <f t="shared" si="47"/>
        <v>0</v>
      </c>
      <c r="L105" s="138">
        <f>SUM(L106:L107)</f>
        <v>3</v>
      </c>
      <c r="M105" s="138">
        <f>SUM(M106:M107)</f>
        <v>1</v>
      </c>
      <c r="N105" s="26"/>
      <c r="O105" s="26"/>
      <c r="P105" s="138">
        <f>SUM(P106:P107)</f>
        <v>4</v>
      </c>
      <c r="Q105" s="138">
        <f>SUM(Q106:Q107)</f>
        <v>0</v>
      </c>
      <c r="R105" s="138">
        <f>SUM(L105-M105-N105-O105+P105-Q105)</f>
        <v>6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138">
        <f t="shared" si="47"/>
        <v>0</v>
      </c>
      <c r="L106" s="146">
        <v>0</v>
      </c>
      <c r="M106" s="146">
        <v>0</v>
      </c>
      <c r="N106" s="26"/>
      <c r="O106" s="26"/>
      <c r="P106" s="146">
        <v>0</v>
      </c>
      <c r="Q106" s="146">
        <v>0</v>
      </c>
      <c r="R106" s="138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138">
        <f t="shared" si="47"/>
        <v>0</v>
      </c>
      <c r="L107" s="146">
        <v>3</v>
      </c>
      <c r="M107" s="146">
        <v>1</v>
      </c>
      <c r="N107" s="26"/>
      <c r="O107" s="26"/>
      <c r="P107" s="146">
        <v>4</v>
      </c>
      <c r="Q107" s="146">
        <v>0</v>
      </c>
      <c r="R107" s="138">
        <f t="shared" si="50"/>
        <v>6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138">
        <v>0</v>
      </c>
      <c r="G108" s="26"/>
      <c r="H108" s="26"/>
      <c r="I108" s="138">
        <v>0</v>
      </c>
      <c r="J108" s="138">
        <v>0</v>
      </c>
      <c r="K108" s="138">
        <f t="shared" si="47"/>
        <v>0</v>
      </c>
      <c r="L108" s="146">
        <v>0</v>
      </c>
      <c r="M108" s="146">
        <v>0</v>
      </c>
      <c r="N108" s="26"/>
      <c r="O108" s="26"/>
      <c r="P108" s="146">
        <v>0</v>
      </c>
      <c r="Q108" s="146">
        <v>0</v>
      </c>
      <c r="R108" s="138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138">
        <v>0</v>
      </c>
      <c r="G109" s="26"/>
      <c r="H109" s="26"/>
      <c r="I109" s="138">
        <v>0</v>
      </c>
      <c r="J109" s="138">
        <v>0</v>
      </c>
      <c r="K109" s="138">
        <f t="shared" si="47"/>
        <v>0</v>
      </c>
      <c r="L109" s="146">
        <v>0</v>
      </c>
      <c r="M109" s="146">
        <v>0</v>
      </c>
      <c r="N109" s="26"/>
      <c r="O109" s="26"/>
      <c r="P109" s="146">
        <v>0</v>
      </c>
      <c r="Q109" s="146">
        <v>0</v>
      </c>
      <c r="R109" s="138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138">
        <v>0</v>
      </c>
      <c r="G110" s="26"/>
      <c r="H110" s="26"/>
      <c r="I110" s="138">
        <v>0</v>
      </c>
      <c r="J110" s="138">
        <v>0</v>
      </c>
      <c r="K110" s="138">
        <f t="shared" si="47"/>
        <v>0</v>
      </c>
      <c r="L110" s="146">
        <v>0</v>
      </c>
      <c r="M110" s="146">
        <v>0</v>
      </c>
      <c r="N110" s="26"/>
      <c r="O110" s="26"/>
      <c r="P110" s="146">
        <v>0</v>
      </c>
      <c r="Q110" s="146">
        <v>0</v>
      </c>
      <c r="R110" s="138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138">
        <v>0</v>
      </c>
      <c r="G111" s="26"/>
      <c r="H111" s="26"/>
      <c r="I111" s="138">
        <v>0</v>
      </c>
      <c r="J111" s="138">
        <v>0</v>
      </c>
      <c r="K111" s="138">
        <f t="shared" si="47"/>
        <v>0</v>
      </c>
      <c r="L111" s="146">
        <v>0</v>
      </c>
      <c r="M111" s="146">
        <v>0</v>
      </c>
      <c r="N111" s="26"/>
      <c r="O111" s="26"/>
      <c r="P111" s="146">
        <v>0</v>
      </c>
      <c r="Q111" s="146">
        <v>0</v>
      </c>
      <c r="R111" s="138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138">
        <v>0</v>
      </c>
      <c r="G112" s="26"/>
      <c r="H112" s="26"/>
      <c r="I112" s="70">
        <v>0</v>
      </c>
      <c r="J112" s="70">
        <v>0</v>
      </c>
      <c r="K112" s="138">
        <f t="shared" si="47"/>
        <v>0</v>
      </c>
      <c r="L112" s="146">
        <v>0</v>
      </c>
      <c r="M112" s="146">
        <v>0</v>
      </c>
      <c r="N112" s="26"/>
      <c r="O112" s="26"/>
      <c r="P112" s="146">
        <v>0</v>
      </c>
      <c r="Q112" s="146">
        <v>0</v>
      </c>
      <c r="R112" s="138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138">
        <v>0</v>
      </c>
      <c r="G113" s="26"/>
      <c r="H113" s="26"/>
      <c r="I113" s="70">
        <v>0</v>
      </c>
      <c r="J113" s="70">
        <v>0</v>
      </c>
      <c r="K113" s="138">
        <f t="shared" si="47"/>
        <v>0</v>
      </c>
      <c r="L113" s="146">
        <v>0</v>
      </c>
      <c r="M113" s="146">
        <v>0</v>
      </c>
      <c r="N113" s="26"/>
      <c r="O113" s="26"/>
      <c r="P113" s="146">
        <v>0</v>
      </c>
      <c r="Q113" s="146">
        <v>0</v>
      </c>
      <c r="R113" s="138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139">
        <v>0</v>
      </c>
      <c r="G114" s="43"/>
      <c r="H114" s="43"/>
      <c r="I114" s="71">
        <v>0</v>
      </c>
      <c r="J114" s="71">
        <v>0</v>
      </c>
      <c r="K114" s="139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139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145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Maret</v>
      </c>
      <c r="S127" s="482"/>
      <c r="T127" s="4">
        <f>+T87</f>
        <v>0</v>
      </c>
      <c r="U127" s="4">
        <f>+U87</f>
        <v>3</v>
      </c>
    </row>
    <row r="128" spans="1:21" ht="12.75" customHeight="1" thickBot="1" x14ac:dyDescent="0.25">
      <c r="A128" s="151" t="s">
        <v>81</v>
      </c>
      <c r="B128" s="151"/>
      <c r="C128" s="4">
        <v>0</v>
      </c>
      <c r="D128" s="4">
        <v>2</v>
      </c>
      <c r="E128" s="4">
        <v>1</v>
      </c>
      <c r="K128" s="480"/>
      <c r="L128" s="480"/>
      <c r="M128" s="5"/>
      <c r="N128" s="5"/>
      <c r="O128" s="5"/>
      <c r="Q128" s="1" t="s">
        <v>48</v>
      </c>
      <c r="R128" s="544">
        <f>+R88</f>
        <v>2019</v>
      </c>
      <c r="S128" s="545"/>
      <c r="T128" s="21">
        <f>+T88</f>
        <v>1</v>
      </c>
      <c r="U128" s="21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150"/>
      <c r="G130" s="150" t="s">
        <v>30</v>
      </c>
      <c r="H130" s="150" t="s">
        <v>32</v>
      </c>
      <c r="I130" s="150"/>
      <c r="J130" s="150"/>
      <c r="K130" s="150" t="s">
        <v>43</v>
      </c>
      <c r="L130" s="150" t="s">
        <v>27</v>
      </c>
      <c r="M130" s="150"/>
      <c r="N130" s="150" t="s">
        <v>30</v>
      </c>
      <c r="O130" s="150" t="s">
        <v>32</v>
      </c>
      <c r="P130" s="150"/>
      <c r="Q130" s="150"/>
      <c r="R130" s="150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147" t="s">
        <v>29</v>
      </c>
      <c r="G131" s="147" t="s">
        <v>31</v>
      </c>
      <c r="H131" s="147" t="s">
        <v>33</v>
      </c>
      <c r="I131" s="147" t="s">
        <v>37</v>
      </c>
      <c r="J131" s="147" t="s">
        <v>36</v>
      </c>
      <c r="K131" s="147" t="s">
        <v>28</v>
      </c>
      <c r="L131" s="147" t="s">
        <v>28</v>
      </c>
      <c r="M131" s="147" t="s">
        <v>35</v>
      </c>
      <c r="N131" s="147" t="s">
        <v>31</v>
      </c>
      <c r="O131" s="147" t="s">
        <v>33</v>
      </c>
      <c r="P131" s="147" t="s">
        <v>37</v>
      </c>
      <c r="Q131" s="147" t="s">
        <v>36</v>
      </c>
      <c r="R131" s="147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149"/>
      <c r="G132" s="149"/>
      <c r="H132" s="149" t="s">
        <v>34</v>
      </c>
      <c r="I132" s="149"/>
      <c r="J132" s="149"/>
      <c r="K132" s="149" t="s">
        <v>9</v>
      </c>
      <c r="L132" s="149" t="s">
        <v>8</v>
      </c>
      <c r="M132" s="149"/>
      <c r="N132" s="149"/>
      <c r="O132" s="149" t="s">
        <v>34</v>
      </c>
      <c r="P132" s="149"/>
      <c r="Q132" s="149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147"/>
      <c r="G133" s="147"/>
      <c r="H133" s="147"/>
      <c r="I133" s="147"/>
      <c r="J133" s="147"/>
      <c r="K133" s="147" t="s">
        <v>62</v>
      </c>
      <c r="L133" s="147"/>
      <c r="M133" s="147"/>
      <c r="N133" s="147"/>
      <c r="O133" s="147"/>
      <c r="P133" s="147"/>
      <c r="Q133" s="147"/>
      <c r="R133" s="147"/>
      <c r="S133" s="498"/>
      <c r="T133" s="499"/>
      <c r="U133" s="500"/>
    </row>
    <row r="134" spans="1:21" s="8" customFormat="1" ht="15.95" customHeight="1" x14ac:dyDescent="0.2">
      <c r="A134" s="148" t="s">
        <v>10</v>
      </c>
      <c r="B134" s="148" t="s">
        <v>11</v>
      </c>
      <c r="C134" s="501" t="s">
        <v>12</v>
      </c>
      <c r="D134" s="502"/>
      <c r="E134" s="503"/>
      <c r="F134" s="148" t="s">
        <v>13</v>
      </c>
      <c r="G134" s="148" t="s">
        <v>14</v>
      </c>
      <c r="H134" s="148" t="s">
        <v>15</v>
      </c>
      <c r="I134" s="148" t="s">
        <v>16</v>
      </c>
      <c r="J134" s="148" t="s">
        <v>17</v>
      </c>
      <c r="K134" s="148" t="s">
        <v>18</v>
      </c>
      <c r="L134" s="148" t="s">
        <v>19</v>
      </c>
      <c r="M134" s="148" t="s">
        <v>20</v>
      </c>
      <c r="N134" s="148" t="s">
        <v>21</v>
      </c>
      <c r="O134" s="148" t="s">
        <v>41</v>
      </c>
      <c r="P134" s="148" t="s">
        <v>42</v>
      </c>
      <c r="Q134" s="148" t="s">
        <v>44</v>
      </c>
      <c r="R134" s="148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140">
        <f t="shared" ref="F135:J135" si="52">SUM(F136,F139,F140)</f>
        <v>0</v>
      </c>
      <c r="G135" s="140">
        <f t="shared" si="52"/>
        <v>0</v>
      </c>
      <c r="H135" s="140">
        <f t="shared" si="52"/>
        <v>0</v>
      </c>
      <c r="I135" s="140">
        <f t="shared" si="52"/>
        <v>0</v>
      </c>
      <c r="J135" s="140">
        <f t="shared" si="52"/>
        <v>0</v>
      </c>
      <c r="K135" s="140">
        <f>SUM(C135-F135-G135-H135+I135-J135)</f>
        <v>0</v>
      </c>
      <c r="L135" s="140">
        <f t="shared" ref="L135:Q135" si="53">SUM(L136,L139,L140)</f>
        <v>13</v>
      </c>
      <c r="M135" s="140">
        <f t="shared" si="53"/>
        <v>13</v>
      </c>
      <c r="N135" s="140">
        <f t="shared" si="53"/>
        <v>0</v>
      </c>
      <c r="O135" s="140">
        <f t="shared" si="53"/>
        <v>0</v>
      </c>
      <c r="P135" s="140">
        <f t="shared" si="53"/>
        <v>0</v>
      </c>
      <c r="Q135" s="140">
        <f t="shared" si="53"/>
        <v>0</v>
      </c>
      <c r="R135" s="140">
        <f>SUM(L135-M135-N135-O135+P135-Q135)</f>
        <v>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138">
        <f t="shared" ref="K136:K140" si="56">SUM(C136-F136-G136-H136+I136-J136)</f>
        <v>0</v>
      </c>
      <c r="L136" s="90">
        <f t="shared" ref="L136:O136" si="57">SUM(L137:L138)</f>
        <v>13</v>
      </c>
      <c r="M136" s="90">
        <f t="shared" si="57"/>
        <v>13</v>
      </c>
      <c r="N136" s="90">
        <f t="shared" si="57"/>
        <v>0</v>
      </c>
      <c r="O136" s="90">
        <f t="shared" si="57"/>
        <v>0</v>
      </c>
      <c r="P136" s="90">
        <f>SUM(P137:P138)</f>
        <v>0</v>
      </c>
      <c r="Q136" s="90">
        <f t="shared" ref="Q136" si="58">SUM(Q137:Q138)</f>
        <v>0</v>
      </c>
      <c r="R136" s="138">
        <f t="shared" ref="R136:R144" si="59">SUM(L136-M136-N136-O136+P136-Q136)</f>
        <v>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91">
        <v>0</v>
      </c>
      <c r="G137" s="91">
        <v>0</v>
      </c>
      <c r="H137" s="91">
        <v>0</v>
      </c>
      <c r="I137" s="69">
        <v>0</v>
      </c>
      <c r="J137" s="69">
        <v>0</v>
      </c>
      <c r="K137" s="138">
        <f t="shared" si="56"/>
        <v>0</v>
      </c>
      <c r="L137" s="91">
        <v>13</v>
      </c>
      <c r="M137" s="91">
        <v>13</v>
      </c>
      <c r="N137" s="91">
        <v>0</v>
      </c>
      <c r="O137" s="91">
        <v>0</v>
      </c>
      <c r="P137" s="91">
        <v>0</v>
      </c>
      <c r="Q137" s="91">
        <v>0</v>
      </c>
      <c r="R137" s="138">
        <f>SUM(L137-M137-N137-O137+P137-Q137)</f>
        <v>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91">
        <v>0</v>
      </c>
      <c r="G138" s="91">
        <v>0</v>
      </c>
      <c r="H138" s="91">
        <v>0</v>
      </c>
      <c r="I138" s="69">
        <v>0</v>
      </c>
      <c r="J138" s="69">
        <v>0</v>
      </c>
      <c r="K138" s="138">
        <f t="shared" si="56"/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138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138">
        <f t="shared" si="56"/>
        <v>0</v>
      </c>
      <c r="L139" s="138">
        <v>0</v>
      </c>
      <c r="M139" s="138">
        <v>0</v>
      </c>
      <c r="N139" s="138">
        <v>0</v>
      </c>
      <c r="O139" s="138">
        <v>0</v>
      </c>
      <c r="P139" s="138">
        <v>0</v>
      </c>
      <c r="Q139" s="138">
        <v>0</v>
      </c>
      <c r="R139" s="138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138">
        <f t="shared" si="56"/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138">
        <f t="shared" si="60"/>
        <v>0</v>
      </c>
      <c r="G141" s="138">
        <f t="shared" si="60"/>
        <v>0</v>
      </c>
      <c r="H141" s="26"/>
      <c r="I141" s="138">
        <f t="shared" ref="I141:J141" si="61">SUM(I142:I143)</f>
        <v>0</v>
      </c>
      <c r="J141" s="138">
        <f t="shared" si="61"/>
        <v>0</v>
      </c>
      <c r="K141" s="138">
        <f>SUM(C141-F141-G141-H141+I141-J141)</f>
        <v>0</v>
      </c>
      <c r="L141" s="138">
        <f t="shared" ref="L141:N141" si="62">SUM(L142:L143)</f>
        <v>46</v>
      </c>
      <c r="M141" s="138">
        <f t="shared" si="62"/>
        <v>24</v>
      </c>
      <c r="N141" s="138">
        <f t="shared" si="62"/>
        <v>0</v>
      </c>
      <c r="O141" s="26"/>
      <c r="P141" s="138">
        <f t="shared" ref="P141:Q141" si="63">SUM(P142:P143)</f>
        <v>48</v>
      </c>
      <c r="Q141" s="138">
        <f t="shared" si="63"/>
        <v>0</v>
      </c>
      <c r="R141" s="138">
        <f t="shared" si="59"/>
        <v>70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91">
        <v>0</v>
      </c>
      <c r="G142" s="91">
        <v>0</v>
      </c>
      <c r="H142" s="25"/>
      <c r="I142" s="69">
        <v>0</v>
      </c>
      <c r="J142" s="69">
        <v>0</v>
      </c>
      <c r="K142" s="138">
        <f t="shared" ref="K142:K153" si="64">SUM(C142-F142-G142-H142+I142-J142)</f>
        <v>0</v>
      </c>
      <c r="L142" s="91">
        <v>46</v>
      </c>
      <c r="M142" s="91">
        <v>24</v>
      </c>
      <c r="N142" s="91">
        <v>0</v>
      </c>
      <c r="O142" s="25"/>
      <c r="P142" s="91">
        <v>48</v>
      </c>
      <c r="Q142" s="91">
        <v>0</v>
      </c>
      <c r="R142" s="138">
        <f t="shared" si="59"/>
        <v>70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91">
        <v>0</v>
      </c>
      <c r="G143" s="91">
        <v>0</v>
      </c>
      <c r="H143" s="25"/>
      <c r="I143" s="69">
        <v>0</v>
      </c>
      <c r="J143" s="69">
        <v>0</v>
      </c>
      <c r="K143" s="138">
        <f t="shared" si="64"/>
        <v>0</v>
      </c>
      <c r="L143" s="91">
        <v>0</v>
      </c>
      <c r="M143" s="91">
        <v>0</v>
      </c>
      <c r="N143" s="91">
        <v>0</v>
      </c>
      <c r="O143" s="25"/>
      <c r="P143" s="91">
        <v>0</v>
      </c>
      <c r="Q143" s="91">
        <v>0</v>
      </c>
      <c r="R143" s="138">
        <f t="shared" si="59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138">
        <v>0</v>
      </c>
      <c r="G144" s="26"/>
      <c r="H144" s="26"/>
      <c r="I144" s="138">
        <v>0</v>
      </c>
      <c r="J144" s="138">
        <v>0</v>
      </c>
      <c r="K144" s="138">
        <f t="shared" si="64"/>
        <v>0</v>
      </c>
      <c r="L144" s="146">
        <v>0</v>
      </c>
      <c r="M144" s="146">
        <v>0</v>
      </c>
      <c r="N144" s="26"/>
      <c r="O144" s="26"/>
      <c r="P144" s="146">
        <v>0</v>
      </c>
      <c r="Q144" s="146">
        <v>0</v>
      </c>
      <c r="R144" s="138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138">
        <f t="shared" si="64"/>
        <v>0</v>
      </c>
      <c r="L145" s="146">
        <f t="shared" ref="L145:M145" si="67">SUM(L146:L147)</f>
        <v>2</v>
      </c>
      <c r="M145" s="146">
        <f t="shared" si="67"/>
        <v>0</v>
      </c>
      <c r="N145" s="26"/>
      <c r="O145" s="26"/>
      <c r="P145" s="146">
        <f t="shared" ref="P145:R145" si="68">SUM(P146:P147)</f>
        <v>0</v>
      </c>
      <c r="Q145" s="138">
        <f t="shared" si="68"/>
        <v>0</v>
      </c>
      <c r="R145" s="146">
        <f t="shared" si="68"/>
        <v>2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138">
        <f t="shared" si="64"/>
        <v>0</v>
      </c>
      <c r="L146" s="146">
        <v>0</v>
      </c>
      <c r="M146" s="146">
        <v>0</v>
      </c>
      <c r="N146" s="26"/>
      <c r="O146" s="26"/>
      <c r="P146" s="146">
        <v>0</v>
      </c>
      <c r="Q146" s="146">
        <v>0</v>
      </c>
      <c r="R146" s="138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138">
        <f t="shared" si="64"/>
        <v>0</v>
      </c>
      <c r="L147" s="146">
        <v>2</v>
      </c>
      <c r="M147" s="146">
        <v>0</v>
      </c>
      <c r="N147" s="26"/>
      <c r="O147" s="26"/>
      <c r="P147" s="146">
        <v>0</v>
      </c>
      <c r="Q147" s="146">
        <v>0</v>
      </c>
      <c r="R147" s="146">
        <f>SUM(L147-M147-N147-O147+P147-Q147)</f>
        <v>2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138">
        <v>0</v>
      </c>
      <c r="G148" s="26"/>
      <c r="H148" s="26"/>
      <c r="I148" s="138">
        <v>0</v>
      </c>
      <c r="J148" s="138">
        <v>0</v>
      </c>
      <c r="K148" s="138">
        <f t="shared" si="64"/>
        <v>0</v>
      </c>
      <c r="L148" s="146">
        <v>0</v>
      </c>
      <c r="M148" s="146">
        <v>0</v>
      </c>
      <c r="N148" s="26"/>
      <c r="O148" s="26"/>
      <c r="P148" s="146">
        <v>0</v>
      </c>
      <c r="Q148" s="146">
        <v>0</v>
      </c>
      <c r="R148" s="138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138">
        <v>0</v>
      </c>
      <c r="G149" s="26"/>
      <c r="H149" s="26"/>
      <c r="I149" s="138">
        <v>0</v>
      </c>
      <c r="J149" s="138">
        <v>0</v>
      </c>
      <c r="K149" s="138">
        <f t="shared" si="64"/>
        <v>0</v>
      </c>
      <c r="L149" s="146">
        <v>0</v>
      </c>
      <c r="M149" s="146">
        <v>0</v>
      </c>
      <c r="N149" s="26"/>
      <c r="O149" s="26"/>
      <c r="P149" s="146">
        <v>0</v>
      </c>
      <c r="Q149" s="146">
        <v>0</v>
      </c>
      <c r="R149" s="138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138">
        <v>0</v>
      </c>
      <c r="G150" s="26"/>
      <c r="H150" s="26"/>
      <c r="I150" s="138">
        <v>0</v>
      </c>
      <c r="J150" s="138">
        <v>0</v>
      </c>
      <c r="K150" s="138">
        <f t="shared" si="64"/>
        <v>0</v>
      </c>
      <c r="L150" s="146">
        <v>0</v>
      </c>
      <c r="M150" s="146">
        <v>0</v>
      </c>
      <c r="N150" s="26"/>
      <c r="O150" s="26"/>
      <c r="P150" s="146">
        <v>0</v>
      </c>
      <c r="Q150" s="146">
        <v>0</v>
      </c>
      <c r="R150" s="138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138">
        <v>0</v>
      </c>
      <c r="G151" s="26"/>
      <c r="H151" s="26"/>
      <c r="I151" s="138">
        <v>0</v>
      </c>
      <c r="J151" s="138">
        <v>0</v>
      </c>
      <c r="K151" s="138">
        <f t="shared" si="64"/>
        <v>0</v>
      </c>
      <c r="L151" s="146">
        <v>0</v>
      </c>
      <c r="M151" s="146">
        <v>0</v>
      </c>
      <c r="N151" s="26"/>
      <c r="O151" s="26"/>
      <c r="P151" s="146">
        <v>0</v>
      </c>
      <c r="Q151" s="146">
        <v>0</v>
      </c>
      <c r="R151" s="138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138">
        <v>0</v>
      </c>
      <c r="G152" s="26"/>
      <c r="H152" s="26"/>
      <c r="I152" s="70">
        <v>0</v>
      </c>
      <c r="J152" s="70">
        <v>0</v>
      </c>
      <c r="K152" s="138">
        <f t="shared" si="64"/>
        <v>0</v>
      </c>
      <c r="L152" s="146">
        <v>0</v>
      </c>
      <c r="M152" s="146">
        <v>0</v>
      </c>
      <c r="N152" s="26"/>
      <c r="O152" s="26"/>
      <c r="P152" s="146">
        <v>0</v>
      </c>
      <c r="Q152" s="146">
        <v>0</v>
      </c>
      <c r="R152" s="138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138">
        <v>0</v>
      </c>
      <c r="G153" s="26"/>
      <c r="H153" s="26"/>
      <c r="I153" s="70">
        <v>0</v>
      </c>
      <c r="J153" s="70">
        <v>0</v>
      </c>
      <c r="K153" s="138">
        <f t="shared" si="64"/>
        <v>0</v>
      </c>
      <c r="L153" s="146">
        <v>0</v>
      </c>
      <c r="M153" s="146">
        <v>0</v>
      </c>
      <c r="N153" s="26"/>
      <c r="O153" s="26"/>
      <c r="P153" s="146">
        <v>0</v>
      </c>
      <c r="Q153" s="146">
        <v>0</v>
      </c>
      <c r="R153" s="138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139">
        <v>0</v>
      </c>
      <c r="G154" s="43"/>
      <c r="H154" s="43"/>
      <c r="I154" s="71">
        <v>0</v>
      </c>
      <c r="J154" s="71">
        <v>0</v>
      </c>
      <c r="K154" s="139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139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145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Maret</v>
      </c>
      <c r="S167" s="482"/>
      <c r="T167" s="4">
        <f>+T127</f>
        <v>0</v>
      </c>
      <c r="U167" s="4">
        <f>+U127</f>
        <v>3</v>
      </c>
    </row>
    <row r="168" spans="1:21" ht="15.95" customHeight="1" thickBot="1" x14ac:dyDescent="0.25">
      <c r="A168" s="151" t="s">
        <v>82</v>
      </c>
      <c r="B168" s="151"/>
      <c r="C168" s="4">
        <v>0</v>
      </c>
      <c r="D168" s="4">
        <v>2</v>
      </c>
      <c r="E168" s="4">
        <v>2</v>
      </c>
      <c r="K168" s="480"/>
      <c r="L168" s="480"/>
      <c r="M168" s="5"/>
      <c r="N168" s="5"/>
      <c r="O168" s="5"/>
      <c r="Q168" s="1" t="s">
        <v>48</v>
      </c>
      <c r="R168" s="544">
        <f>+R128</f>
        <v>2019</v>
      </c>
      <c r="S168" s="545"/>
      <c r="T168" s="21">
        <f>+T128</f>
        <v>1</v>
      </c>
      <c r="U168" s="21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150"/>
      <c r="G170" s="150" t="s">
        <v>30</v>
      </c>
      <c r="H170" s="150" t="s">
        <v>32</v>
      </c>
      <c r="I170" s="150"/>
      <c r="J170" s="150"/>
      <c r="K170" s="150" t="s">
        <v>43</v>
      </c>
      <c r="L170" s="150" t="s">
        <v>27</v>
      </c>
      <c r="M170" s="150"/>
      <c r="N170" s="150" t="s">
        <v>30</v>
      </c>
      <c r="O170" s="150" t="s">
        <v>32</v>
      </c>
      <c r="P170" s="150"/>
      <c r="Q170" s="150"/>
      <c r="R170" s="150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147" t="s">
        <v>29</v>
      </c>
      <c r="G171" s="147" t="s">
        <v>31</v>
      </c>
      <c r="H171" s="147" t="s">
        <v>33</v>
      </c>
      <c r="I171" s="147" t="s">
        <v>37</v>
      </c>
      <c r="J171" s="147" t="s">
        <v>36</v>
      </c>
      <c r="K171" s="147" t="s">
        <v>28</v>
      </c>
      <c r="L171" s="147" t="s">
        <v>28</v>
      </c>
      <c r="M171" s="147" t="s">
        <v>35</v>
      </c>
      <c r="N171" s="147" t="s">
        <v>31</v>
      </c>
      <c r="O171" s="147" t="s">
        <v>33</v>
      </c>
      <c r="P171" s="147" t="s">
        <v>37</v>
      </c>
      <c r="Q171" s="147" t="s">
        <v>36</v>
      </c>
      <c r="R171" s="147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149"/>
      <c r="G172" s="149"/>
      <c r="H172" s="149" t="s">
        <v>34</v>
      </c>
      <c r="I172" s="149"/>
      <c r="J172" s="149"/>
      <c r="K172" s="149" t="s">
        <v>9</v>
      </c>
      <c r="L172" s="149" t="s">
        <v>8</v>
      </c>
      <c r="M172" s="149"/>
      <c r="N172" s="149"/>
      <c r="O172" s="149" t="s">
        <v>34</v>
      </c>
      <c r="P172" s="149"/>
      <c r="Q172" s="149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147"/>
      <c r="G173" s="147"/>
      <c r="H173" s="147"/>
      <c r="I173" s="147"/>
      <c r="J173" s="147"/>
      <c r="K173" s="147" t="s">
        <v>62</v>
      </c>
      <c r="L173" s="147"/>
      <c r="M173" s="147"/>
      <c r="N173" s="147"/>
      <c r="O173" s="147"/>
      <c r="P173" s="147"/>
      <c r="Q173" s="147"/>
      <c r="R173" s="147"/>
      <c r="S173" s="498"/>
      <c r="T173" s="499"/>
      <c r="U173" s="500"/>
    </row>
    <row r="174" spans="1:21" s="8" customFormat="1" ht="15.95" customHeight="1" x14ac:dyDescent="0.2">
      <c r="A174" s="148" t="s">
        <v>10</v>
      </c>
      <c r="B174" s="148" t="s">
        <v>11</v>
      </c>
      <c r="C174" s="501" t="s">
        <v>12</v>
      </c>
      <c r="D174" s="502"/>
      <c r="E174" s="503"/>
      <c r="F174" s="148" t="s">
        <v>13</v>
      </c>
      <c r="G174" s="148" t="s">
        <v>14</v>
      </c>
      <c r="H174" s="148" t="s">
        <v>15</v>
      </c>
      <c r="I174" s="148" t="s">
        <v>16</v>
      </c>
      <c r="J174" s="148" t="s">
        <v>17</v>
      </c>
      <c r="K174" s="148" t="s">
        <v>18</v>
      </c>
      <c r="L174" s="148" t="s">
        <v>19</v>
      </c>
      <c r="M174" s="148" t="s">
        <v>20</v>
      </c>
      <c r="N174" s="148" t="s">
        <v>21</v>
      </c>
      <c r="O174" s="148" t="s">
        <v>41</v>
      </c>
      <c r="P174" s="148" t="s">
        <v>42</v>
      </c>
      <c r="Q174" s="148" t="s">
        <v>44</v>
      </c>
      <c r="R174" s="148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140">
        <f t="shared" ref="F175:J175" si="72">SUM(F176,F179,F180)</f>
        <v>0</v>
      </c>
      <c r="G175" s="140">
        <f t="shared" si="72"/>
        <v>0</v>
      </c>
      <c r="H175" s="140">
        <f t="shared" si="72"/>
        <v>0</v>
      </c>
      <c r="I175" s="140">
        <f t="shared" si="72"/>
        <v>0</v>
      </c>
      <c r="J175" s="140">
        <f t="shared" si="72"/>
        <v>0</v>
      </c>
      <c r="K175" s="140">
        <f>SUM(C175-F175-G175-H175+I175-J175)</f>
        <v>0</v>
      </c>
      <c r="L175" s="140">
        <f t="shared" ref="L175:Q175" si="73">SUM(L176,L179,L180)</f>
        <v>0</v>
      </c>
      <c r="M175" s="140">
        <f t="shared" si="73"/>
        <v>0</v>
      </c>
      <c r="N175" s="140">
        <f t="shared" si="73"/>
        <v>0</v>
      </c>
      <c r="O175" s="140">
        <f t="shared" si="73"/>
        <v>0</v>
      </c>
      <c r="P175" s="140">
        <f>SUM(P176,P179,P180)</f>
        <v>2</v>
      </c>
      <c r="Q175" s="140">
        <f t="shared" si="73"/>
        <v>0</v>
      </c>
      <c r="R175" s="140">
        <f>SUM(L175-M175-N175-O175+P175-Q175)</f>
        <v>2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138">
        <f t="shared" ref="K176:K180" si="76">SUM(C176-F176-G176-H176+I176-J176)</f>
        <v>0</v>
      </c>
      <c r="L176" s="90">
        <f t="shared" ref="L176:O176" si="77">SUM(L177:L178)</f>
        <v>0</v>
      </c>
      <c r="M176" s="90">
        <f t="shared" si="77"/>
        <v>0</v>
      </c>
      <c r="N176" s="90">
        <f t="shared" si="77"/>
        <v>0</v>
      </c>
      <c r="O176" s="90">
        <f t="shared" si="77"/>
        <v>0</v>
      </c>
      <c r="P176" s="90">
        <f>SUM(P177:P178)</f>
        <v>2</v>
      </c>
      <c r="Q176" s="90">
        <f t="shared" ref="Q176" si="78">SUM(Q177:Q178)</f>
        <v>0</v>
      </c>
      <c r="R176" s="138">
        <f t="shared" ref="R176:R184" si="79">SUM(L176-M176-N176-O176+P176-Q176)</f>
        <v>2</v>
      </c>
      <c r="S176" s="529"/>
      <c r="T176" s="530"/>
      <c r="U176" s="531"/>
    </row>
    <row r="177" spans="1:21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91">
        <v>0</v>
      </c>
      <c r="G177" s="91">
        <v>0</v>
      </c>
      <c r="H177" s="91">
        <v>0</v>
      </c>
      <c r="I177" s="69">
        <v>0</v>
      </c>
      <c r="J177" s="69">
        <v>0</v>
      </c>
      <c r="K177" s="138">
        <f t="shared" si="76"/>
        <v>0</v>
      </c>
      <c r="L177" s="91">
        <v>0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138">
        <f>SUM(L177-M177-N177-O177+P177-Q177)</f>
        <v>0</v>
      </c>
      <c r="S177" s="532"/>
      <c r="T177" s="533"/>
      <c r="U177" s="534"/>
    </row>
    <row r="178" spans="1:21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91">
        <v>0</v>
      </c>
      <c r="G178" s="91">
        <v>0</v>
      </c>
      <c r="H178" s="91">
        <v>0</v>
      </c>
      <c r="I178" s="69">
        <v>0</v>
      </c>
      <c r="J178" s="69">
        <v>0</v>
      </c>
      <c r="K178" s="138">
        <f t="shared" si="76"/>
        <v>0</v>
      </c>
      <c r="L178" s="91">
        <v>0</v>
      </c>
      <c r="M178" s="91">
        <v>0</v>
      </c>
      <c r="N178" s="91">
        <v>0</v>
      </c>
      <c r="O178" s="91">
        <v>0</v>
      </c>
      <c r="P178" s="91">
        <v>2</v>
      </c>
      <c r="Q178" s="91">
        <v>0</v>
      </c>
      <c r="R178" s="138">
        <f t="shared" si="79"/>
        <v>2</v>
      </c>
      <c r="S178" s="532"/>
      <c r="T178" s="533"/>
      <c r="U178" s="534"/>
    </row>
    <row r="179" spans="1:21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138">
        <f t="shared" si="76"/>
        <v>0</v>
      </c>
      <c r="L179" s="138">
        <v>0</v>
      </c>
      <c r="M179" s="138">
        <v>0</v>
      </c>
      <c r="N179" s="138">
        <v>0</v>
      </c>
      <c r="O179" s="138">
        <v>0</v>
      </c>
      <c r="P179" s="138">
        <v>0</v>
      </c>
      <c r="Q179" s="138">
        <v>0</v>
      </c>
      <c r="R179" s="138">
        <f t="shared" si="79"/>
        <v>0</v>
      </c>
      <c r="S179" s="532"/>
      <c r="T179" s="533"/>
      <c r="U179" s="534"/>
    </row>
    <row r="180" spans="1:21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138">
        <f t="shared" si="76"/>
        <v>0</v>
      </c>
      <c r="L180" s="138">
        <v>0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f t="shared" si="79"/>
        <v>0</v>
      </c>
      <c r="S180" s="532"/>
      <c r="T180" s="533"/>
      <c r="U180" s="534"/>
    </row>
    <row r="181" spans="1:21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138">
        <f t="shared" si="80"/>
        <v>0</v>
      </c>
      <c r="G181" s="138">
        <f t="shared" si="80"/>
        <v>0</v>
      </c>
      <c r="H181" s="26"/>
      <c r="I181" s="138">
        <f t="shared" ref="I181:J181" si="81">SUM(I182:I183)</f>
        <v>0</v>
      </c>
      <c r="J181" s="138">
        <f t="shared" si="81"/>
        <v>0</v>
      </c>
      <c r="K181" s="138">
        <f>SUM(C181-F181-G181-H181+I181-J181)</f>
        <v>0</v>
      </c>
      <c r="L181" s="138">
        <f t="shared" ref="L181:N181" si="82">SUM(L182:L183)</f>
        <v>0</v>
      </c>
      <c r="M181" s="138">
        <f t="shared" si="82"/>
        <v>0</v>
      </c>
      <c r="N181" s="138">
        <f t="shared" si="82"/>
        <v>0</v>
      </c>
      <c r="O181" s="26"/>
      <c r="P181" s="138">
        <f t="shared" ref="P181:Q181" si="83">SUM(P182:P183)</f>
        <v>0</v>
      </c>
      <c r="Q181" s="138">
        <f t="shared" si="83"/>
        <v>0</v>
      </c>
      <c r="R181" s="138">
        <f t="shared" si="79"/>
        <v>0</v>
      </c>
      <c r="S181" s="532"/>
      <c r="T181" s="533"/>
      <c r="U181" s="534"/>
    </row>
    <row r="182" spans="1:21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91">
        <v>0</v>
      </c>
      <c r="G182" s="91">
        <v>0</v>
      </c>
      <c r="H182" s="25"/>
      <c r="I182" s="69">
        <v>0</v>
      </c>
      <c r="J182" s="69">
        <v>0</v>
      </c>
      <c r="K182" s="138">
        <f t="shared" ref="K182:K193" si="84">SUM(C182-F182-G182-H182+I182-J182)</f>
        <v>0</v>
      </c>
      <c r="L182" s="91">
        <v>0</v>
      </c>
      <c r="M182" s="91">
        <v>0</v>
      </c>
      <c r="N182" s="91">
        <v>0</v>
      </c>
      <c r="O182" s="25"/>
      <c r="P182" s="91">
        <v>0</v>
      </c>
      <c r="Q182" s="91">
        <v>0</v>
      </c>
      <c r="R182" s="138">
        <f t="shared" si="79"/>
        <v>0</v>
      </c>
      <c r="S182" s="532"/>
      <c r="T182" s="533"/>
      <c r="U182" s="534"/>
    </row>
    <row r="183" spans="1:21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91">
        <v>0</v>
      </c>
      <c r="G183" s="91">
        <v>0</v>
      </c>
      <c r="H183" s="25"/>
      <c r="I183" s="69">
        <v>0</v>
      </c>
      <c r="J183" s="69">
        <v>0</v>
      </c>
      <c r="K183" s="138">
        <f t="shared" si="84"/>
        <v>0</v>
      </c>
      <c r="L183" s="91">
        <v>0</v>
      </c>
      <c r="M183" s="91">
        <v>0</v>
      </c>
      <c r="N183" s="91">
        <v>0</v>
      </c>
      <c r="O183" s="25"/>
      <c r="P183" s="91">
        <v>0</v>
      </c>
      <c r="Q183" s="91">
        <v>0</v>
      </c>
      <c r="R183" s="138">
        <f t="shared" si="79"/>
        <v>0</v>
      </c>
      <c r="S183" s="532"/>
      <c r="T183" s="533"/>
      <c r="U183" s="534"/>
    </row>
    <row r="184" spans="1:21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138">
        <v>0</v>
      </c>
      <c r="G184" s="26"/>
      <c r="H184" s="26"/>
      <c r="I184" s="138">
        <v>0</v>
      </c>
      <c r="J184" s="138">
        <v>0</v>
      </c>
      <c r="K184" s="138">
        <f t="shared" si="84"/>
        <v>0</v>
      </c>
      <c r="L184" s="146">
        <v>2</v>
      </c>
      <c r="M184" s="146">
        <v>0</v>
      </c>
      <c r="N184" s="26"/>
      <c r="O184" s="26"/>
      <c r="P184" s="146">
        <v>0</v>
      </c>
      <c r="Q184" s="146">
        <v>0</v>
      </c>
      <c r="R184" s="138">
        <f t="shared" si="79"/>
        <v>2</v>
      </c>
      <c r="S184" s="532"/>
      <c r="T184" s="533"/>
      <c r="U184" s="534"/>
    </row>
    <row r="185" spans="1:21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138">
        <f t="shared" si="84"/>
        <v>0</v>
      </c>
      <c r="L185" s="138">
        <f>SUM(L186:L187)</f>
        <v>16</v>
      </c>
      <c r="M185" s="138">
        <f>SUM(M186:M187)</f>
        <v>1</v>
      </c>
      <c r="N185" s="26"/>
      <c r="O185" s="26"/>
      <c r="P185" s="138">
        <f t="shared" ref="P185:Q185" si="87">SUM(P186:P187)</f>
        <v>1</v>
      </c>
      <c r="Q185" s="138">
        <f t="shared" si="87"/>
        <v>0</v>
      </c>
      <c r="R185" s="138">
        <f>SUM(L185-M185-N185-O185+P185-Q185)</f>
        <v>16</v>
      </c>
      <c r="S185" s="532"/>
      <c r="T185" s="533"/>
      <c r="U185" s="534"/>
    </row>
    <row r="186" spans="1:21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138">
        <f t="shared" si="84"/>
        <v>0</v>
      </c>
      <c r="L186" s="146">
        <v>0</v>
      </c>
      <c r="M186" s="146">
        <v>0</v>
      </c>
      <c r="N186" s="26"/>
      <c r="O186" s="26"/>
      <c r="P186" s="146">
        <v>0</v>
      </c>
      <c r="Q186" s="146">
        <v>0</v>
      </c>
      <c r="R186" s="138">
        <f t="shared" ref="R186" si="88">SUM(L186-M186-N186-O186+P186-Q186)</f>
        <v>0</v>
      </c>
      <c r="S186" s="532"/>
      <c r="T186" s="533"/>
      <c r="U186" s="534"/>
    </row>
    <row r="187" spans="1:21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138">
        <f t="shared" si="84"/>
        <v>0</v>
      </c>
      <c r="L187" s="146">
        <v>16</v>
      </c>
      <c r="M187" s="146">
        <v>1</v>
      </c>
      <c r="N187" s="26"/>
      <c r="O187" s="26"/>
      <c r="P187" s="146">
        <v>1</v>
      </c>
      <c r="Q187" s="146">
        <v>0</v>
      </c>
      <c r="R187" s="138">
        <f>SUM(L187-M187-N187-O187+P187-Q187)</f>
        <v>16</v>
      </c>
      <c r="S187" s="532"/>
      <c r="T187" s="533"/>
      <c r="U187" s="534"/>
    </row>
    <row r="188" spans="1:21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138">
        <v>0</v>
      </c>
      <c r="G188" s="26"/>
      <c r="H188" s="26"/>
      <c r="I188" s="138">
        <v>0</v>
      </c>
      <c r="J188" s="138">
        <v>0</v>
      </c>
      <c r="K188" s="138">
        <f t="shared" si="84"/>
        <v>0</v>
      </c>
      <c r="L188" s="146">
        <v>2</v>
      </c>
      <c r="M188" s="146">
        <v>0</v>
      </c>
      <c r="N188" s="26"/>
      <c r="O188" s="26"/>
      <c r="P188" s="146">
        <v>0</v>
      </c>
      <c r="Q188" s="146">
        <v>0</v>
      </c>
      <c r="R188" s="138">
        <f t="shared" ref="R188:R194" si="89">SUM(L188-M188-N188-O188+P188-Q188)</f>
        <v>2</v>
      </c>
      <c r="S188" s="532"/>
      <c r="T188" s="533"/>
      <c r="U188" s="534"/>
    </row>
    <row r="189" spans="1:21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138">
        <v>0</v>
      </c>
      <c r="G189" s="26"/>
      <c r="H189" s="26"/>
      <c r="I189" s="138">
        <v>0</v>
      </c>
      <c r="J189" s="138">
        <v>0</v>
      </c>
      <c r="K189" s="138">
        <f t="shared" si="84"/>
        <v>0</v>
      </c>
      <c r="L189" s="146">
        <v>3</v>
      </c>
      <c r="M189" s="146">
        <v>1</v>
      </c>
      <c r="N189" s="26"/>
      <c r="O189" s="26"/>
      <c r="P189" s="146">
        <v>1</v>
      </c>
      <c r="Q189" s="146">
        <v>0</v>
      </c>
      <c r="R189" s="138">
        <f t="shared" si="89"/>
        <v>3</v>
      </c>
      <c r="S189" s="572">
        <v>0.8</v>
      </c>
      <c r="T189" s="573"/>
      <c r="U189" s="574"/>
    </row>
    <row r="190" spans="1:21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138">
        <v>0</v>
      </c>
      <c r="G190" s="26"/>
      <c r="H190" s="26"/>
      <c r="I190" s="138">
        <v>0</v>
      </c>
      <c r="J190" s="138">
        <v>0</v>
      </c>
      <c r="K190" s="138">
        <f t="shared" si="84"/>
        <v>0</v>
      </c>
      <c r="L190" s="146">
        <v>0</v>
      </c>
      <c r="M190" s="146">
        <v>0</v>
      </c>
      <c r="N190" s="26"/>
      <c r="O190" s="26"/>
      <c r="P190" s="146">
        <v>0</v>
      </c>
      <c r="Q190" s="146">
        <v>0</v>
      </c>
      <c r="R190" s="138">
        <f t="shared" si="89"/>
        <v>0</v>
      </c>
      <c r="S190" s="541">
        <v>0</v>
      </c>
      <c r="T190" s="542"/>
      <c r="U190" s="543"/>
    </row>
    <row r="191" spans="1:21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138">
        <v>0</v>
      </c>
      <c r="G191" s="26"/>
      <c r="H191" s="26"/>
      <c r="I191" s="138">
        <v>0</v>
      </c>
      <c r="J191" s="138">
        <v>0</v>
      </c>
      <c r="K191" s="138">
        <f t="shared" si="84"/>
        <v>0</v>
      </c>
      <c r="L191" s="146">
        <v>0</v>
      </c>
      <c r="M191" s="146">
        <v>0</v>
      </c>
      <c r="N191" s="26"/>
      <c r="O191" s="26"/>
      <c r="P191" s="146">
        <v>0</v>
      </c>
      <c r="Q191" s="146">
        <v>0</v>
      </c>
      <c r="R191" s="138">
        <f t="shared" si="89"/>
        <v>0</v>
      </c>
      <c r="S191" s="541">
        <v>0</v>
      </c>
      <c r="T191" s="542"/>
      <c r="U191" s="543"/>
    </row>
    <row r="192" spans="1:21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138">
        <v>0</v>
      </c>
      <c r="G192" s="26"/>
      <c r="H192" s="26"/>
      <c r="I192" s="70">
        <v>0</v>
      </c>
      <c r="J192" s="70">
        <v>0</v>
      </c>
      <c r="K192" s="138">
        <f t="shared" si="84"/>
        <v>0</v>
      </c>
      <c r="L192" s="146">
        <v>0</v>
      </c>
      <c r="M192" s="146">
        <v>0</v>
      </c>
      <c r="N192" s="26"/>
      <c r="O192" s="26"/>
      <c r="P192" s="146">
        <v>0</v>
      </c>
      <c r="Q192" s="146">
        <v>0</v>
      </c>
      <c r="R192" s="138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138">
        <v>0</v>
      </c>
      <c r="G193" s="26"/>
      <c r="H193" s="26"/>
      <c r="I193" s="70">
        <v>0</v>
      </c>
      <c r="J193" s="70">
        <v>0</v>
      </c>
      <c r="K193" s="138">
        <f t="shared" si="84"/>
        <v>0</v>
      </c>
      <c r="L193" s="146">
        <v>0</v>
      </c>
      <c r="M193" s="146">
        <v>0</v>
      </c>
      <c r="N193" s="26"/>
      <c r="O193" s="26"/>
      <c r="P193" s="146">
        <v>0</v>
      </c>
      <c r="Q193" s="146">
        <v>0</v>
      </c>
      <c r="R193" s="138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139">
        <v>0</v>
      </c>
      <c r="G194" s="43"/>
      <c r="H194" s="43"/>
      <c r="I194" s="71">
        <v>0</v>
      </c>
      <c r="J194" s="71">
        <v>0</v>
      </c>
      <c r="K194" s="139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139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145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Maret</v>
      </c>
      <c r="S207" s="482"/>
      <c r="T207" s="4">
        <f>+T167</f>
        <v>0</v>
      </c>
      <c r="U207" s="4">
        <f>+U167</f>
        <v>3</v>
      </c>
    </row>
    <row r="208" spans="1:21" ht="15.95" customHeight="1" thickBot="1" x14ac:dyDescent="0.25">
      <c r="A208" s="151" t="s">
        <v>80</v>
      </c>
      <c r="B208" s="151"/>
      <c r="C208" s="7">
        <v>0</v>
      </c>
      <c r="D208" s="7">
        <v>3</v>
      </c>
      <c r="E208" s="7">
        <v>0</v>
      </c>
      <c r="K208" s="480"/>
      <c r="L208" s="480"/>
      <c r="M208" s="5"/>
      <c r="N208" s="5"/>
      <c r="O208" s="5"/>
      <c r="Q208" s="1" t="s">
        <v>48</v>
      </c>
      <c r="R208" s="544">
        <f>+R168</f>
        <v>2019</v>
      </c>
      <c r="S208" s="545"/>
      <c r="T208" s="21">
        <f>+T168</f>
        <v>1</v>
      </c>
      <c r="U208" s="21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150"/>
      <c r="G210" s="150" t="s">
        <v>30</v>
      </c>
      <c r="H210" s="150" t="s">
        <v>32</v>
      </c>
      <c r="I210" s="150"/>
      <c r="J210" s="150"/>
      <c r="K210" s="150" t="s">
        <v>43</v>
      </c>
      <c r="L210" s="150" t="s">
        <v>27</v>
      </c>
      <c r="M210" s="150"/>
      <c r="N210" s="150" t="s">
        <v>30</v>
      </c>
      <c r="O210" s="150" t="s">
        <v>32</v>
      </c>
      <c r="P210" s="150"/>
      <c r="Q210" s="150"/>
      <c r="R210" s="150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147" t="s">
        <v>29</v>
      </c>
      <c r="G211" s="147" t="s">
        <v>31</v>
      </c>
      <c r="H211" s="147" t="s">
        <v>33</v>
      </c>
      <c r="I211" s="147" t="s">
        <v>37</v>
      </c>
      <c r="J211" s="147" t="s">
        <v>36</v>
      </c>
      <c r="K211" s="147" t="s">
        <v>28</v>
      </c>
      <c r="L211" s="147" t="s">
        <v>28</v>
      </c>
      <c r="M211" s="147" t="s">
        <v>35</v>
      </c>
      <c r="N211" s="147" t="s">
        <v>31</v>
      </c>
      <c r="O211" s="147" t="s">
        <v>33</v>
      </c>
      <c r="P211" s="147" t="s">
        <v>37</v>
      </c>
      <c r="Q211" s="147" t="s">
        <v>36</v>
      </c>
      <c r="R211" s="147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149"/>
      <c r="G212" s="149"/>
      <c r="H212" s="149" t="s">
        <v>34</v>
      </c>
      <c r="I212" s="149"/>
      <c r="J212" s="149"/>
      <c r="K212" s="149" t="s">
        <v>9</v>
      </c>
      <c r="L212" s="149" t="s">
        <v>8</v>
      </c>
      <c r="M212" s="149"/>
      <c r="N212" s="149"/>
      <c r="O212" s="149" t="s">
        <v>34</v>
      </c>
      <c r="P212" s="149"/>
      <c r="Q212" s="149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147"/>
      <c r="G213" s="147"/>
      <c r="H213" s="147"/>
      <c r="I213" s="147"/>
      <c r="J213" s="147"/>
      <c r="K213" s="147" t="s">
        <v>62</v>
      </c>
      <c r="L213" s="147"/>
      <c r="M213" s="147"/>
      <c r="N213" s="147"/>
      <c r="O213" s="147"/>
      <c r="P213" s="147"/>
      <c r="Q213" s="147"/>
      <c r="R213" s="147"/>
      <c r="S213" s="498"/>
      <c r="T213" s="499"/>
      <c r="U213" s="500"/>
    </row>
    <row r="214" spans="1:21" s="8" customFormat="1" ht="15.95" customHeight="1" x14ac:dyDescent="0.2">
      <c r="A214" s="148" t="s">
        <v>10</v>
      </c>
      <c r="B214" s="148" t="s">
        <v>11</v>
      </c>
      <c r="C214" s="501" t="s">
        <v>12</v>
      </c>
      <c r="D214" s="502"/>
      <c r="E214" s="503"/>
      <c r="F214" s="148" t="s">
        <v>13</v>
      </c>
      <c r="G214" s="148" t="s">
        <v>14</v>
      </c>
      <c r="H214" s="148" t="s">
        <v>15</v>
      </c>
      <c r="I214" s="148" t="s">
        <v>16</v>
      </c>
      <c r="J214" s="148" t="s">
        <v>17</v>
      </c>
      <c r="K214" s="148" t="s">
        <v>18</v>
      </c>
      <c r="L214" s="148" t="s">
        <v>19</v>
      </c>
      <c r="M214" s="148" t="s">
        <v>20</v>
      </c>
      <c r="N214" s="148" t="s">
        <v>21</v>
      </c>
      <c r="O214" s="148" t="s">
        <v>41</v>
      </c>
      <c r="P214" s="148" t="s">
        <v>42</v>
      </c>
      <c r="Q214" s="148" t="s">
        <v>44</v>
      </c>
      <c r="R214" s="148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140">
        <f t="shared" ref="F215:J215" si="91">SUM(F216,F219,F220)</f>
        <v>0</v>
      </c>
      <c r="G215" s="140">
        <f t="shared" si="91"/>
        <v>0</v>
      </c>
      <c r="H215" s="140">
        <f t="shared" si="91"/>
        <v>0</v>
      </c>
      <c r="I215" s="140">
        <f t="shared" si="91"/>
        <v>0</v>
      </c>
      <c r="J215" s="140">
        <f t="shared" si="91"/>
        <v>0</v>
      </c>
      <c r="K215" s="140">
        <f>SUM(C215-F215-G215-H215+I215-J215)</f>
        <v>0</v>
      </c>
      <c r="L215" s="61">
        <f t="shared" ref="L215:Q215" si="92">SUM(L216,L219,L220)</f>
        <v>4</v>
      </c>
      <c r="M215" s="140">
        <f t="shared" si="92"/>
        <v>0</v>
      </c>
      <c r="N215" s="140">
        <f t="shared" si="92"/>
        <v>0</v>
      </c>
      <c r="O215" s="140">
        <f t="shared" si="92"/>
        <v>0</v>
      </c>
      <c r="P215" s="140">
        <f t="shared" si="92"/>
        <v>6</v>
      </c>
      <c r="Q215" s="140">
        <f t="shared" si="92"/>
        <v>0</v>
      </c>
      <c r="R215" s="140">
        <f>SUM(L215-M215-N215-O215+P215-Q215)</f>
        <v>10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138">
        <f t="shared" ref="K216:K220" si="95">SUM(C216-F216-G216-H216+I216-J216)</f>
        <v>0</v>
      </c>
      <c r="L216" s="63">
        <f t="shared" ref="L216:O216" si="96">SUM(L217:L218)</f>
        <v>4</v>
      </c>
      <c r="M216" s="90">
        <f t="shared" si="96"/>
        <v>0</v>
      </c>
      <c r="N216" s="90">
        <f t="shared" si="96"/>
        <v>0</v>
      </c>
      <c r="O216" s="90">
        <f t="shared" si="96"/>
        <v>0</v>
      </c>
      <c r="P216" s="90">
        <f>SUM(P217:P218)</f>
        <v>6</v>
      </c>
      <c r="Q216" s="90">
        <f t="shared" ref="Q216" si="97">SUM(Q217:Q218)</f>
        <v>0</v>
      </c>
      <c r="R216" s="138">
        <f t="shared" ref="R216:R224" si="98">SUM(L216-M216-N216-O216+P216-Q216)</f>
        <v>10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91">
        <v>0</v>
      </c>
      <c r="G217" s="91">
        <v>0</v>
      </c>
      <c r="H217" s="91">
        <v>0</v>
      </c>
      <c r="I217" s="69">
        <v>0</v>
      </c>
      <c r="J217" s="69">
        <v>0</v>
      </c>
      <c r="K217" s="138">
        <f t="shared" si="95"/>
        <v>0</v>
      </c>
      <c r="L217" s="5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138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91">
        <v>0</v>
      </c>
      <c r="G218" s="91">
        <v>0</v>
      </c>
      <c r="H218" s="91">
        <v>0</v>
      </c>
      <c r="I218" s="69">
        <v>0</v>
      </c>
      <c r="J218" s="69">
        <v>0</v>
      </c>
      <c r="K218" s="138">
        <f t="shared" si="95"/>
        <v>0</v>
      </c>
      <c r="L218" s="51">
        <v>4</v>
      </c>
      <c r="M218" s="91">
        <v>0</v>
      </c>
      <c r="N218" s="91">
        <v>0</v>
      </c>
      <c r="O218" s="91">
        <v>0</v>
      </c>
      <c r="P218" s="91">
        <v>6</v>
      </c>
      <c r="Q218" s="91">
        <v>0</v>
      </c>
      <c r="R218" s="138">
        <f t="shared" si="98"/>
        <v>10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138">
        <f t="shared" si="95"/>
        <v>0</v>
      </c>
      <c r="L219" s="64">
        <v>0</v>
      </c>
      <c r="M219" s="138">
        <v>0</v>
      </c>
      <c r="N219" s="138">
        <v>0</v>
      </c>
      <c r="O219" s="138">
        <v>0</v>
      </c>
      <c r="P219" s="138">
        <v>0</v>
      </c>
      <c r="Q219" s="138">
        <v>0</v>
      </c>
      <c r="R219" s="138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138">
        <f t="shared" si="95"/>
        <v>0</v>
      </c>
      <c r="L220" s="64">
        <v>0</v>
      </c>
      <c r="M220" s="138">
        <v>0</v>
      </c>
      <c r="N220" s="138">
        <v>0</v>
      </c>
      <c r="O220" s="138">
        <v>0</v>
      </c>
      <c r="P220" s="138">
        <v>0</v>
      </c>
      <c r="Q220" s="138">
        <v>0</v>
      </c>
      <c r="R220" s="138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138">
        <f t="shared" si="99"/>
        <v>0</v>
      </c>
      <c r="G221" s="138">
        <f t="shared" si="99"/>
        <v>0</v>
      </c>
      <c r="H221" s="26"/>
      <c r="I221" s="138">
        <f t="shared" ref="I221:J221" si="100">SUM(I222:I223)</f>
        <v>0</v>
      </c>
      <c r="J221" s="138">
        <f t="shared" si="100"/>
        <v>0</v>
      </c>
      <c r="K221" s="138">
        <f>SUM(C221-F221-G221-H221+I221-J221)</f>
        <v>0</v>
      </c>
      <c r="L221" s="64">
        <f>SUM(L222:L223)</f>
        <v>1</v>
      </c>
      <c r="M221" s="138">
        <f t="shared" ref="M221:N221" si="101">SUM(M222:M223)</f>
        <v>0</v>
      </c>
      <c r="N221" s="138">
        <f t="shared" si="101"/>
        <v>0</v>
      </c>
      <c r="O221" s="26"/>
      <c r="P221" s="138">
        <f>SUM(P222:P223)</f>
        <v>0</v>
      </c>
      <c r="Q221" s="138">
        <f>SUM(Q222:Q223)</f>
        <v>0</v>
      </c>
      <c r="R221" s="138">
        <f>SUM(L221-M221-N221-O221+P221-Q221)</f>
        <v>1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91">
        <v>0</v>
      </c>
      <c r="G222" s="91">
        <v>0</v>
      </c>
      <c r="H222" s="25"/>
      <c r="I222" s="69">
        <v>0</v>
      </c>
      <c r="J222" s="69">
        <v>0</v>
      </c>
      <c r="K222" s="138">
        <f t="shared" ref="K222:K233" si="102">SUM(C222-F222-G222-H222+I222-J222)</f>
        <v>0</v>
      </c>
      <c r="L222" s="51">
        <v>0</v>
      </c>
      <c r="M222" s="91">
        <v>0</v>
      </c>
      <c r="N222" s="91">
        <v>0</v>
      </c>
      <c r="O222" s="25"/>
      <c r="P222" s="91">
        <v>0</v>
      </c>
      <c r="Q222" s="91">
        <v>0</v>
      </c>
      <c r="R222" s="138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91">
        <v>0</v>
      </c>
      <c r="G223" s="91">
        <v>0</v>
      </c>
      <c r="H223" s="25"/>
      <c r="I223" s="69">
        <v>0</v>
      </c>
      <c r="J223" s="69">
        <v>0</v>
      </c>
      <c r="K223" s="138">
        <f t="shared" si="102"/>
        <v>0</v>
      </c>
      <c r="L223" s="51">
        <v>1</v>
      </c>
      <c r="M223" s="91">
        <v>0</v>
      </c>
      <c r="N223" s="91">
        <v>0</v>
      </c>
      <c r="O223" s="25"/>
      <c r="P223" s="91">
        <v>0</v>
      </c>
      <c r="Q223" s="91">
        <v>0</v>
      </c>
      <c r="R223" s="138">
        <f t="shared" si="98"/>
        <v>1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138">
        <v>0</v>
      </c>
      <c r="G224" s="26"/>
      <c r="H224" s="26"/>
      <c r="I224" s="138">
        <v>0</v>
      </c>
      <c r="J224" s="138">
        <v>0</v>
      </c>
      <c r="K224" s="138">
        <f t="shared" si="102"/>
        <v>0</v>
      </c>
      <c r="L224" s="66">
        <v>7</v>
      </c>
      <c r="M224" s="146">
        <v>0</v>
      </c>
      <c r="N224" s="26"/>
      <c r="O224" s="26"/>
      <c r="P224" s="146">
        <v>4</v>
      </c>
      <c r="Q224" s="146">
        <v>0</v>
      </c>
      <c r="R224" s="138">
        <f t="shared" si="98"/>
        <v>11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138">
        <f t="shared" si="102"/>
        <v>0</v>
      </c>
      <c r="L225" s="64">
        <f>SUM(L226:L227)</f>
        <v>28</v>
      </c>
      <c r="M225" s="64">
        <f>SUM(M226:M227)</f>
        <v>3</v>
      </c>
      <c r="N225" s="26"/>
      <c r="O225" s="26"/>
      <c r="P225" s="138">
        <f t="shared" ref="P225:Q225" si="105">SUM(P226:P227)</f>
        <v>7</v>
      </c>
      <c r="Q225" s="138">
        <f t="shared" si="105"/>
        <v>0</v>
      </c>
      <c r="R225" s="138">
        <f>SUM(L225-M225-N225-O225+P225-Q225)</f>
        <v>32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138">
        <f t="shared" si="102"/>
        <v>0</v>
      </c>
      <c r="L226" s="66">
        <v>0</v>
      </c>
      <c r="M226" s="146">
        <v>0</v>
      </c>
      <c r="N226" s="26"/>
      <c r="O226" s="26"/>
      <c r="P226" s="146">
        <v>0</v>
      </c>
      <c r="Q226" s="146">
        <v>0</v>
      </c>
      <c r="R226" s="138">
        <f t="shared" ref="R226" si="106">SUM(L226-M226-N226-O226+P226-Q226)</f>
        <v>0</v>
      </c>
      <c r="S226" s="532"/>
      <c r="T226" s="533"/>
      <c r="U226" s="534"/>
      <c r="W226" s="1">
        <f>7*25/1000</f>
        <v>0.17499999999999999</v>
      </c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138">
        <f t="shared" si="102"/>
        <v>0</v>
      </c>
      <c r="L227" s="66">
        <v>28</v>
      </c>
      <c r="M227" s="146">
        <v>3</v>
      </c>
      <c r="N227" s="26"/>
      <c r="O227" s="26"/>
      <c r="P227" s="146">
        <v>7</v>
      </c>
      <c r="Q227" s="146">
        <v>0</v>
      </c>
      <c r="R227" s="138">
        <f>SUM(L227-M227-N227-O227+P227-Q227)</f>
        <v>32</v>
      </c>
      <c r="S227" s="532"/>
      <c r="T227" s="533"/>
      <c r="U227" s="534"/>
      <c r="W227" s="1">
        <f>17*25/1000</f>
        <v>0.42499999999999999</v>
      </c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138">
        <v>0</v>
      </c>
      <c r="G228" s="26"/>
      <c r="H228" s="26"/>
      <c r="I228" s="138">
        <v>0</v>
      </c>
      <c r="J228" s="138">
        <v>0</v>
      </c>
      <c r="K228" s="138">
        <f t="shared" si="102"/>
        <v>0</v>
      </c>
      <c r="L228" s="146">
        <v>8</v>
      </c>
      <c r="M228" s="146">
        <v>2</v>
      </c>
      <c r="N228" s="26"/>
      <c r="O228" s="26"/>
      <c r="P228" s="146">
        <v>3</v>
      </c>
      <c r="Q228" s="146">
        <v>0</v>
      </c>
      <c r="R228" s="138">
        <f>SUM(L228-M228-N228-O228+P228-Q228)</f>
        <v>9</v>
      </c>
      <c r="S228" s="532"/>
      <c r="T228" s="533"/>
      <c r="U228" s="534"/>
      <c r="W228" s="1">
        <f>3*15/1000</f>
        <v>4.4999999999999998E-2</v>
      </c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138">
        <v>0</v>
      </c>
      <c r="G229" s="26"/>
      <c r="H229" s="26"/>
      <c r="I229" s="138">
        <v>0</v>
      </c>
      <c r="J229" s="138">
        <v>0</v>
      </c>
      <c r="K229" s="138">
        <f t="shared" si="102"/>
        <v>0</v>
      </c>
      <c r="L229" s="146">
        <v>2</v>
      </c>
      <c r="M229" s="146">
        <v>0</v>
      </c>
      <c r="N229" s="26"/>
      <c r="O229" s="26"/>
      <c r="P229" s="146">
        <v>1</v>
      </c>
      <c r="Q229" s="146">
        <v>0</v>
      </c>
      <c r="R229" s="138">
        <f t="shared" ref="R229:R234" si="107">SUM(L229-M229-N229-O229+P229-Q229)</f>
        <v>3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138">
        <v>0</v>
      </c>
      <c r="G230" s="26"/>
      <c r="H230" s="26"/>
      <c r="I230" s="138">
        <v>0</v>
      </c>
      <c r="J230" s="138">
        <v>0</v>
      </c>
      <c r="K230" s="138">
        <f t="shared" si="102"/>
        <v>0</v>
      </c>
      <c r="L230" s="146">
        <v>0</v>
      </c>
      <c r="M230" s="146">
        <v>0</v>
      </c>
      <c r="N230" s="26"/>
      <c r="O230" s="26"/>
      <c r="P230" s="146">
        <v>0</v>
      </c>
      <c r="Q230" s="146">
        <v>0</v>
      </c>
      <c r="R230" s="138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138">
        <v>0</v>
      </c>
      <c r="G231" s="26"/>
      <c r="H231" s="26"/>
      <c r="I231" s="138">
        <v>0</v>
      </c>
      <c r="J231" s="138">
        <v>0</v>
      </c>
      <c r="K231" s="138">
        <f t="shared" si="102"/>
        <v>0</v>
      </c>
      <c r="L231" s="146">
        <v>0</v>
      </c>
      <c r="M231" s="146">
        <v>0</v>
      </c>
      <c r="N231" s="26"/>
      <c r="O231" s="26"/>
      <c r="P231" s="146">
        <v>0</v>
      </c>
      <c r="Q231" s="146">
        <v>0</v>
      </c>
      <c r="R231" s="138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138">
        <v>0</v>
      </c>
      <c r="G232" s="26"/>
      <c r="H232" s="26"/>
      <c r="I232" s="70">
        <v>0</v>
      </c>
      <c r="J232" s="70">
        <v>0</v>
      </c>
      <c r="K232" s="138">
        <f t="shared" si="102"/>
        <v>0</v>
      </c>
      <c r="L232" s="146">
        <v>0</v>
      </c>
      <c r="M232" s="146">
        <v>0</v>
      </c>
      <c r="N232" s="26"/>
      <c r="O232" s="26"/>
      <c r="P232" s="146">
        <v>0</v>
      </c>
      <c r="Q232" s="146">
        <v>0</v>
      </c>
      <c r="R232" s="138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138">
        <v>0</v>
      </c>
      <c r="G233" s="26"/>
      <c r="H233" s="26"/>
      <c r="I233" s="70">
        <v>0</v>
      </c>
      <c r="J233" s="70">
        <v>0</v>
      </c>
      <c r="K233" s="138">
        <f t="shared" si="102"/>
        <v>0</v>
      </c>
      <c r="L233" s="146">
        <v>0</v>
      </c>
      <c r="M233" s="146">
        <v>0</v>
      </c>
      <c r="N233" s="26"/>
      <c r="O233" s="26"/>
      <c r="P233" s="146">
        <v>0</v>
      </c>
      <c r="Q233" s="146">
        <v>0</v>
      </c>
      <c r="R233" s="138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139">
        <v>0</v>
      </c>
      <c r="G234" s="43"/>
      <c r="H234" s="43"/>
      <c r="I234" s="71">
        <v>0</v>
      </c>
      <c r="J234" s="71">
        <v>0</v>
      </c>
      <c r="K234" s="139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139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145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Maret</v>
      </c>
      <c r="S247" s="482"/>
      <c r="T247" s="4">
        <f>+T207</f>
        <v>0</v>
      </c>
      <c r="U247" s="4">
        <f>+U207</f>
        <v>3</v>
      </c>
    </row>
    <row r="248" spans="1:21" ht="15.95" customHeight="1" thickBot="1" x14ac:dyDescent="0.25">
      <c r="A248" s="151" t="s">
        <v>75</v>
      </c>
      <c r="B248" s="151"/>
      <c r="C248" s="4">
        <v>0</v>
      </c>
      <c r="D248" s="4">
        <v>3</v>
      </c>
      <c r="E248" s="4">
        <v>2</v>
      </c>
      <c r="K248" s="480"/>
      <c r="L248" s="480"/>
      <c r="M248" s="5"/>
      <c r="N248" s="5"/>
      <c r="O248" s="5"/>
      <c r="Q248" s="1" t="s">
        <v>48</v>
      </c>
      <c r="R248" s="544">
        <f>+R208</f>
        <v>2019</v>
      </c>
      <c r="S248" s="545"/>
      <c r="T248" s="21">
        <f>+T208</f>
        <v>1</v>
      </c>
      <c r="U248" s="21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150"/>
      <c r="G250" s="150" t="s">
        <v>30</v>
      </c>
      <c r="H250" s="150" t="s">
        <v>32</v>
      </c>
      <c r="I250" s="150"/>
      <c r="J250" s="150"/>
      <c r="K250" s="150" t="s">
        <v>43</v>
      </c>
      <c r="L250" s="150" t="s">
        <v>27</v>
      </c>
      <c r="M250" s="150"/>
      <c r="N250" s="150" t="s">
        <v>30</v>
      </c>
      <c r="O250" s="150" t="s">
        <v>32</v>
      </c>
      <c r="P250" s="150"/>
      <c r="Q250" s="150"/>
      <c r="R250" s="150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147" t="s">
        <v>29</v>
      </c>
      <c r="G251" s="147" t="s">
        <v>31</v>
      </c>
      <c r="H251" s="147" t="s">
        <v>33</v>
      </c>
      <c r="I251" s="147" t="s">
        <v>37</v>
      </c>
      <c r="J251" s="147" t="s">
        <v>36</v>
      </c>
      <c r="K251" s="147" t="s">
        <v>28</v>
      </c>
      <c r="L251" s="147" t="s">
        <v>28</v>
      </c>
      <c r="M251" s="147" t="s">
        <v>35</v>
      </c>
      <c r="N251" s="147" t="s">
        <v>31</v>
      </c>
      <c r="O251" s="147" t="s">
        <v>33</v>
      </c>
      <c r="P251" s="147" t="s">
        <v>37</v>
      </c>
      <c r="Q251" s="147" t="s">
        <v>36</v>
      </c>
      <c r="R251" s="147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149"/>
      <c r="G252" s="149"/>
      <c r="H252" s="149" t="s">
        <v>34</v>
      </c>
      <c r="I252" s="149"/>
      <c r="J252" s="149"/>
      <c r="K252" s="149" t="s">
        <v>9</v>
      </c>
      <c r="L252" s="149" t="s">
        <v>8</v>
      </c>
      <c r="M252" s="149"/>
      <c r="N252" s="149"/>
      <c r="O252" s="149" t="s">
        <v>34</v>
      </c>
      <c r="P252" s="149"/>
      <c r="Q252" s="149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147"/>
      <c r="G253" s="147"/>
      <c r="H253" s="147"/>
      <c r="I253" s="147"/>
      <c r="J253" s="147"/>
      <c r="K253" s="147" t="s">
        <v>62</v>
      </c>
      <c r="L253" s="147"/>
      <c r="M253" s="147"/>
      <c r="N253" s="147"/>
      <c r="O253" s="147"/>
      <c r="P253" s="147"/>
      <c r="Q253" s="147"/>
      <c r="R253" s="147"/>
      <c r="S253" s="498"/>
      <c r="T253" s="499"/>
      <c r="U253" s="500"/>
    </row>
    <row r="254" spans="1:21" s="8" customFormat="1" ht="15.95" customHeight="1" x14ac:dyDescent="0.2">
      <c r="A254" s="148" t="s">
        <v>10</v>
      </c>
      <c r="B254" s="148" t="s">
        <v>11</v>
      </c>
      <c r="C254" s="501" t="s">
        <v>12</v>
      </c>
      <c r="D254" s="502"/>
      <c r="E254" s="503"/>
      <c r="F254" s="148" t="s">
        <v>13</v>
      </c>
      <c r="G254" s="148" t="s">
        <v>14</v>
      </c>
      <c r="H254" s="148" t="s">
        <v>15</v>
      </c>
      <c r="I254" s="148" t="s">
        <v>16</v>
      </c>
      <c r="J254" s="148" t="s">
        <v>17</v>
      </c>
      <c r="K254" s="148" t="s">
        <v>18</v>
      </c>
      <c r="L254" s="148" t="s">
        <v>19</v>
      </c>
      <c r="M254" s="148" t="s">
        <v>20</v>
      </c>
      <c r="N254" s="148" t="s">
        <v>21</v>
      </c>
      <c r="O254" s="148" t="s">
        <v>41</v>
      </c>
      <c r="P254" s="148" t="s">
        <v>42</v>
      </c>
      <c r="Q254" s="148" t="s">
        <v>44</v>
      </c>
      <c r="R254" s="148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140">
        <f t="shared" ref="F255:J255" si="109">SUM(F256,F259,F260)</f>
        <v>0</v>
      </c>
      <c r="G255" s="140">
        <f t="shared" si="109"/>
        <v>0</v>
      </c>
      <c r="H255" s="140">
        <f t="shared" si="109"/>
        <v>0</v>
      </c>
      <c r="I255" s="140">
        <f t="shared" si="109"/>
        <v>0</v>
      </c>
      <c r="J255" s="140">
        <f t="shared" si="109"/>
        <v>0</v>
      </c>
      <c r="K255" s="140">
        <f>SUM(C255-F255-G255-H255+I255-J255)</f>
        <v>0</v>
      </c>
      <c r="L255" s="140">
        <f t="shared" ref="L255:Q255" si="110">SUM(L256,L259,L260)</f>
        <v>1</v>
      </c>
      <c r="M255" s="140">
        <f t="shared" si="110"/>
        <v>0</v>
      </c>
      <c r="N255" s="140">
        <f t="shared" si="110"/>
        <v>0</v>
      </c>
      <c r="O255" s="140">
        <f t="shared" si="110"/>
        <v>0</v>
      </c>
      <c r="P255" s="140">
        <f t="shared" si="110"/>
        <v>1</v>
      </c>
      <c r="Q255" s="140">
        <f t="shared" si="110"/>
        <v>0</v>
      </c>
      <c r="R255" s="140">
        <f>SUM(L255-M255-N255-O255+P255-Q255)</f>
        <v>2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138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138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91">
        <v>0</v>
      </c>
      <c r="G257" s="91">
        <v>0</v>
      </c>
      <c r="H257" s="91">
        <v>0</v>
      </c>
      <c r="I257" s="69">
        <v>0</v>
      </c>
      <c r="J257" s="69">
        <v>0</v>
      </c>
      <c r="K257" s="138">
        <f t="shared" si="113"/>
        <v>0</v>
      </c>
      <c r="L257" s="91">
        <v>0</v>
      </c>
      <c r="M257" s="91">
        <v>0</v>
      </c>
      <c r="N257" s="91">
        <v>0</v>
      </c>
      <c r="O257" s="91">
        <v>0</v>
      </c>
      <c r="P257" s="91">
        <v>0</v>
      </c>
      <c r="Q257" s="91">
        <v>0</v>
      </c>
      <c r="R257" s="138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91">
        <v>0</v>
      </c>
      <c r="G258" s="91">
        <v>0</v>
      </c>
      <c r="H258" s="91">
        <v>0</v>
      </c>
      <c r="I258" s="69">
        <v>0</v>
      </c>
      <c r="J258" s="69">
        <v>0</v>
      </c>
      <c r="K258" s="138">
        <f t="shared" si="113"/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138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138">
        <f t="shared" si="113"/>
        <v>0</v>
      </c>
      <c r="L259" s="138">
        <v>1</v>
      </c>
      <c r="M259" s="138">
        <v>0</v>
      </c>
      <c r="N259" s="138">
        <v>0</v>
      </c>
      <c r="O259" s="138">
        <v>0</v>
      </c>
      <c r="P259" s="138">
        <v>1</v>
      </c>
      <c r="Q259" s="138">
        <v>0</v>
      </c>
      <c r="R259" s="138">
        <f t="shared" si="115"/>
        <v>2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138">
        <f t="shared" si="113"/>
        <v>0</v>
      </c>
      <c r="L260" s="138">
        <v>0</v>
      </c>
      <c r="M260" s="138">
        <v>0</v>
      </c>
      <c r="N260" s="138">
        <v>0</v>
      </c>
      <c r="O260" s="138">
        <v>0</v>
      </c>
      <c r="P260" s="138">
        <v>0</v>
      </c>
      <c r="Q260" s="138">
        <v>0</v>
      </c>
      <c r="R260" s="138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138">
        <f t="shared" si="116"/>
        <v>0</v>
      </c>
      <c r="G261" s="138">
        <f t="shared" si="116"/>
        <v>0</v>
      </c>
      <c r="H261" s="26"/>
      <c r="I261" s="138">
        <f t="shared" ref="I261:J261" si="117">SUM(I262:I263)</f>
        <v>0</v>
      </c>
      <c r="J261" s="138">
        <f t="shared" si="117"/>
        <v>0</v>
      </c>
      <c r="K261" s="138">
        <f>SUM(C261-F261-G261-H261+I261-J261)</f>
        <v>0</v>
      </c>
      <c r="L261" s="138">
        <f t="shared" ref="L261:N261" si="118">SUM(L262:L263)</f>
        <v>0</v>
      </c>
      <c r="M261" s="138">
        <f t="shared" si="118"/>
        <v>0</v>
      </c>
      <c r="N261" s="138">
        <f t="shared" si="118"/>
        <v>0</v>
      </c>
      <c r="O261" s="26"/>
      <c r="P261" s="138">
        <f t="shared" ref="P261:Q261" si="119">SUM(P262:P263)</f>
        <v>0</v>
      </c>
      <c r="Q261" s="138">
        <f t="shared" si="119"/>
        <v>0</v>
      </c>
      <c r="R261" s="138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91">
        <v>0</v>
      </c>
      <c r="G262" s="91">
        <v>0</v>
      </c>
      <c r="H262" s="25"/>
      <c r="I262" s="69">
        <v>0</v>
      </c>
      <c r="J262" s="69">
        <v>0</v>
      </c>
      <c r="K262" s="138">
        <f t="shared" ref="K262:K273" si="120">SUM(C262-F262-G262-H262+I262-J262)</f>
        <v>0</v>
      </c>
      <c r="L262" s="91">
        <v>0</v>
      </c>
      <c r="M262" s="91">
        <v>0</v>
      </c>
      <c r="N262" s="91">
        <v>0</v>
      </c>
      <c r="O262" s="25"/>
      <c r="P262" s="91">
        <v>0</v>
      </c>
      <c r="Q262" s="91">
        <v>0</v>
      </c>
      <c r="R262" s="138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91">
        <v>0</v>
      </c>
      <c r="G263" s="91">
        <v>0</v>
      </c>
      <c r="H263" s="25"/>
      <c r="I263" s="69">
        <v>0</v>
      </c>
      <c r="J263" s="69">
        <v>0</v>
      </c>
      <c r="K263" s="138">
        <f t="shared" si="120"/>
        <v>0</v>
      </c>
      <c r="L263" s="91">
        <v>0</v>
      </c>
      <c r="M263" s="91">
        <v>0</v>
      </c>
      <c r="N263" s="91">
        <v>0</v>
      </c>
      <c r="O263" s="25"/>
      <c r="P263" s="91">
        <v>0</v>
      </c>
      <c r="Q263" s="91">
        <v>0</v>
      </c>
      <c r="R263" s="138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138">
        <v>0</v>
      </c>
      <c r="G264" s="26"/>
      <c r="H264" s="26"/>
      <c r="I264" s="138">
        <v>0</v>
      </c>
      <c r="J264" s="138">
        <v>0</v>
      </c>
      <c r="K264" s="138">
        <f t="shared" si="120"/>
        <v>0</v>
      </c>
      <c r="L264" s="47">
        <v>8</v>
      </c>
      <c r="M264" s="146">
        <v>2</v>
      </c>
      <c r="N264" s="26"/>
      <c r="O264" s="26"/>
      <c r="P264" s="146">
        <v>3</v>
      </c>
      <c r="Q264" s="146">
        <v>0</v>
      </c>
      <c r="R264" s="46">
        <f>SUM(L264-M264-N264-O264+P264-Q264)</f>
        <v>9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138">
        <f t="shared" si="120"/>
        <v>0</v>
      </c>
      <c r="L265" s="46">
        <f>SUM(L266:L267)</f>
        <v>13</v>
      </c>
      <c r="M265" s="138">
        <f>SUM(M266:M267)</f>
        <v>4</v>
      </c>
      <c r="N265" s="26"/>
      <c r="O265" s="26"/>
      <c r="P265" s="138">
        <f t="shared" ref="P265:Q265" si="123">SUM(P266:P267)</f>
        <v>2</v>
      </c>
      <c r="Q265" s="138">
        <f t="shared" si="123"/>
        <v>1</v>
      </c>
      <c r="R265" s="46">
        <f>SUM(L265-M265-N265-O265+P265-Q265)</f>
        <v>10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138">
        <f t="shared" si="120"/>
        <v>0</v>
      </c>
      <c r="L266" s="146">
        <v>0</v>
      </c>
      <c r="M266" s="146">
        <v>0</v>
      </c>
      <c r="N266" s="26"/>
      <c r="O266" s="26"/>
      <c r="P266" s="146">
        <v>0</v>
      </c>
      <c r="Q266" s="146">
        <v>0</v>
      </c>
      <c r="R266" s="138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138">
        <f t="shared" si="120"/>
        <v>0</v>
      </c>
      <c r="L267" s="47">
        <v>13</v>
      </c>
      <c r="M267" s="146">
        <v>4</v>
      </c>
      <c r="N267" s="26"/>
      <c r="O267" s="26"/>
      <c r="P267" s="146">
        <v>2</v>
      </c>
      <c r="Q267" s="146">
        <v>1</v>
      </c>
      <c r="R267" s="46">
        <f>SUM(L267-M267-N267-O267+P267-Q267)</f>
        <v>10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138">
        <v>0</v>
      </c>
      <c r="G268" s="26"/>
      <c r="H268" s="26"/>
      <c r="I268" s="138">
        <v>0</v>
      </c>
      <c r="J268" s="138">
        <v>0</v>
      </c>
      <c r="K268" s="138">
        <f t="shared" si="120"/>
        <v>0</v>
      </c>
      <c r="L268" s="146">
        <v>0</v>
      </c>
      <c r="M268" s="146">
        <v>0</v>
      </c>
      <c r="N268" s="26"/>
      <c r="O268" s="26"/>
      <c r="P268" s="146">
        <v>0</v>
      </c>
      <c r="Q268" s="146">
        <v>0</v>
      </c>
      <c r="R268" s="138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138">
        <v>0</v>
      </c>
      <c r="G269" s="26"/>
      <c r="H269" s="26"/>
      <c r="I269" s="138">
        <v>0</v>
      </c>
      <c r="J269" s="138">
        <v>0</v>
      </c>
      <c r="K269" s="138">
        <f t="shared" si="120"/>
        <v>0</v>
      </c>
      <c r="L269" s="146">
        <v>0</v>
      </c>
      <c r="M269" s="146">
        <v>0</v>
      </c>
      <c r="N269" s="26"/>
      <c r="O269" s="26"/>
      <c r="P269" s="146">
        <v>0</v>
      </c>
      <c r="Q269" s="146">
        <v>0</v>
      </c>
      <c r="R269" s="138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138">
        <v>0</v>
      </c>
      <c r="G270" s="26"/>
      <c r="H270" s="26"/>
      <c r="I270" s="138">
        <v>0</v>
      </c>
      <c r="J270" s="138">
        <v>0</v>
      </c>
      <c r="K270" s="138">
        <f t="shared" si="120"/>
        <v>0</v>
      </c>
      <c r="L270" s="146">
        <v>0</v>
      </c>
      <c r="M270" s="146">
        <v>0</v>
      </c>
      <c r="N270" s="26"/>
      <c r="O270" s="26"/>
      <c r="P270" s="146">
        <v>0</v>
      </c>
      <c r="Q270" s="146">
        <v>0</v>
      </c>
      <c r="R270" s="138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138">
        <v>0</v>
      </c>
      <c r="G271" s="26"/>
      <c r="H271" s="26"/>
      <c r="I271" s="138">
        <v>0</v>
      </c>
      <c r="J271" s="138">
        <v>0</v>
      </c>
      <c r="K271" s="138">
        <f t="shared" si="120"/>
        <v>0</v>
      </c>
      <c r="L271" s="146">
        <v>0</v>
      </c>
      <c r="M271" s="146">
        <v>0</v>
      </c>
      <c r="N271" s="26"/>
      <c r="O271" s="26"/>
      <c r="P271" s="146">
        <v>0</v>
      </c>
      <c r="Q271" s="146">
        <v>0</v>
      </c>
      <c r="R271" s="138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138">
        <v>0</v>
      </c>
      <c r="G272" s="26"/>
      <c r="H272" s="26"/>
      <c r="I272" s="70">
        <v>0</v>
      </c>
      <c r="J272" s="70">
        <v>0</v>
      </c>
      <c r="K272" s="138">
        <f t="shared" si="120"/>
        <v>0</v>
      </c>
      <c r="L272" s="146">
        <v>0</v>
      </c>
      <c r="M272" s="146">
        <v>0</v>
      </c>
      <c r="N272" s="26"/>
      <c r="O272" s="26"/>
      <c r="P272" s="146">
        <v>0</v>
      </c>
      <c r="Q272" s="146">
        <v>0</v>
      </c>
      <c r="R272" s="138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138">
        <v>0</v>
      </c>
      <c r="G273" s="26"/>
      <c r="H273" s="26"/>
      <c r="I273" s="70">
        <v>0</v>
      </c>
      <c r="J273" s="70">
        <v>0</v>
      </c>
      <c r="K273" s="138">
        <f t="shared" si="120"/>
        <v>0</v>
      </c>
      <c r="L273" s="146">
        <v>0</v>
      </c>
      <c r="M273" s="146">
        <v>0</v>
      </c>
      <c r="N273" s="26"/>
      <c r="O273" s="26"/>
      <c r="P273" s="146">
        <v>0</v>
      </c>
      <c r="Q273" s="146">
        <v>0</v>
      </c>
      <c r="R273" s="138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139">
        <v>0</v>
      </c>
      <c r="G274" s="43"/>
      <c r="H274" s="43"/>
      <c r="I274" s="71">
        <v>0</v>
      </c>
      <c r="J274" s="71">
        <v>0</v>
      </c>
      <c r="K274" s="139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139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145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Maret</v>
      </c>
      <c r="S287" s="482"/>
      <c r="T287" s="4">
        <f>+T247</f>
        <v>0</v>
      </c>
      <c r="U287" s="4">
        <f>+U247</f>
        <v>3</v>
      </c>
    </row>
    <row r="288" spans="1:21" ht="15.95" customHeight="1" thickBot="1" x14ac:dyDescent="0.25">
      <c r="A288" s="151" t="s">
        <v>74</v>
      </c>
      <c r="B288" s="151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150"/>
      <c r="G290" s="150" t="s">
        <v>30</v>
      </c>
      <c r="H290" s="150" t="s">
        <v>32</v>
      </c>
      <c r="I290" s="150"/>
      <c r="J290" s="150"/>
      <c r="K290" s="150" t="s">
        <v>43</v>
      </c>
      <c r="L290" s="150" t="s">
        <v>27</v>
      </c>
      <c r="M290" s="150"/>
      <c r="N290" s="150" t="s">
        <v>30</v>
      </c>
      <c r="O290" s="150" t="s">
        <v>32</v>
      </c>
      <c r="P290" s="150"/>
      <c r="Q290" s="150"/>
      <c r="R290" s="150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147" t="s">
        <v>29</v>
      </c>
      <c r="G291" s="147" t="s">
        <v>31</v>
      </c>
      <c r="H291" s="147" t="s">
        <v>33</v>
      </c>
      <c r="I291" s="147" t="s">
        <v>37</v>
      </c>
      <c r="J291" s="147" t="s">
        <v>36</v>
      </c>
      <c r="K291" s="147" t="s">
        <v>28</v>
      </c>
      <c r="L291" s="147" t="s">
        <v>28</v>
      </c>
      <c r="M291" s="147" t="s">
        <v>35</v>
      </c>
      <c r="N291" s="147" t="s">
        <v>31</v>
      </c>
      <c r="O291" s="147" t="s">
        <v>33</v>
      </c>
      <c r="P291" s="147" t="s">
        <v>37</v>
      </c>
      <c r="Q291" s="147" t="s">
        <v>36</v>
      </c>
      <c r="R291" s="147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149"/>
      <c r="G292" s="149"/>
      <c r="H292" s="149" t="s">
        <v>34</v>
      </c>
      <c r="I292" s="149"/>
      <c r="J292" s="149"/>
      <c r="K292" s="149" t="s">
        <v>9</v>
      </c>
      <c r="L292" s="149" t="s">
        <v>8</v>
      </c>
      <c r="M292" s="149"/>
      <c r="N292" s="149"/>
      <c r="O292" s="149" t="s">
        <v>34</v>
      </c>
      <c r="P292" s="149"/>
      <c r="Q292" s="149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147"/>
      <c r="G293" s="147"/>
      <c r="H293" s="147"/>
      <c r="I293" s="147"/>
      <c r="J293" s="147"/>
      <c r="K293" s="147" t="s">
        <v>62</v>
      </c>
      <c r="L293" s="147"/>
      <c r="M293" s="147"/>
      <c r="N293" s="147"/>
      <c r="O293" s="147"/>
      <c r="P293" s="147"/>
      <c r="Q293" s="147"/>
      <c r="R293" s="147"/>
      <c r="S293" s="498"/>
      <c r="T293" s="499"/>
      <c r="U293" s="500"/>
    </row>
    <row r="294" spans="1:21" s="8" customFormat="1" ht="15.95" customHeight="1" x14ac:dyDescent="0.2">
      <c r="A294" s="148" t="s">
        <v>10</v>
      </c>
      <c r="B294" s="148" t="s">
        <v>11</v>
      </c>
      <c r="C294" s="501" t="s">
        <v>12</v>
      </c>
      <c r="D294" s="502"/>
      <c r="E294" s="503"/>
      <c r="F294" s="148" t="s">
        <v>13</v>
      </c>
      <c r="G294" s="148" t="s">
        <v>14</v>
      </c>
      <c r="H294" s="148" t="s">
        <v>15</v>
      </c>
      <c r="I294" s="148" t="s">
        <v>16</v>
      </c>
      <c r="J294" s="148" t="s">
        <v>17</v>
      </c>
      <c r="K294" s="148" t="s">
        <v>18</v>
      </c>
      <c r="L294" s="148" t="s">
        <v>19</v>
      </c>
      <c r="M294" s="148" t="s">
        <v>20</v>
      </c>
      <c r="N294" s="148" t="s">
        <v>21</v>
      </c>
      <c r="O294" s="148" t="s">
        <v>41</v>
      </c>
      <c r="P294" s="148" t="s">
        <v>42</v>
      </c>
      <c r="Q294" s="148" t="s">
        <v>44</v>
      </c>
      <c r="R294" s="148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140">
        <f t="shared" ref="F295:J295" si="127">SUM(F296,F299,F300)</f>
        <v>0</v>
      </c>
      <c r="G295" s="140">
        <f t="shared" si="127"/>
        <v>0</v>
      </c>
      <c r="H295" s="140">
        <f t="shared" si="127"/>
        <v>0</v>
      </c>
      <c r="I295" s="140">
        <f t="shared" si="127"/>
        <v>0</v>
      </c>
      <c r="J295" s="140">
        <f t="shared" si="127"/>
        <v>0</v>
      </c>
      <c r="K295" s="140">
        <f>SUM(C295-F295-G295-H295+I295-J295)</f>
        <v>0</v>
      </c>
      <c r="L295" s="140">
        <f t="shared" ref="L295:Q295" si="128">SUM(L296,L299,L300)</f>
        <v>2</v>
      </c>
      <c r="M295" s="140">
        <f t="shared" si="128"/>
        <v>0</v>
      </c>
      <c r="N295" s="140">
        <f t="shared" si="128"/>
        <v>0</v>
      </c>
      <c r="O295" s="140">
        <f t="shared" si="128"/>
        <v>0</v>
      </c>
      <c r="P295" s="140">
        <f t="shared" si="128"/>
        <v>0</v>
      </c>
      <c r="Q295" s="140">
        <f t="shared" si="128"/>
        <v>0</v>
      </c>
      <c r="R295" s="140">
        <f>SUM(L295-M295-N295-O295+P295-Q295)</f>
        <v>2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138">
        <f t="shared" ref="K296:K300" si="131">SUM(C296-F296-G296-H296+I296-J296)</f>
        <v>0</v>
      </c>
      <c r="L296" s="90">
        <f t="shared" ref="L296:O296" si="132">SUM(L297:L298)</f>
        <v>2</v>
      </c>
      <c r="M296" s="90">
        <f t="shared" si="132"/>
        <v>0</v>
      </c>
      <c r="N296" s="90">
        <f t="shared" si="132"/>
        <v>0</v>
      </c>
      <c r="O296" s="90">
        <f t="shared" si="132"/>
        <v>0</v>
      </c>
      <c r="P296" s="90">
        <f>SUM(P297:P298)</f>
        <v>0</v>
      </c>
      <c r="Q296" s="90">
        <f t="shared" ref="Q296" si="133">SUM(Q297:Q298)</f>
        <v>0</v>
      </c>
      <c r="R296" s="138">
        <f t="shared" ref="R296:R304" si="134">SUM(L296-M296-N296-O296+P296-Q296)</f>
        <v>2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91">
        <v>0</v>
      </c>
      <c r="G297" s="91">
        <v>0</v>
      </c>
      <c r="H297" s="91">
        <v>0</v>
      </c>
      <c r="I297" s="69">
        <v>0</v>
      </c>
      <c r="J297" s="69">
        <v>0</v>
      </c>
      <c r="K297" s="138">
        <f t="shared" si="131"/>
        <v>0</v>
      </c>
      <c r="L297" s="91">
        <v>2</v>
      </c>
      <c r="M297" s="91">
        <v>0</v>
      </c>
      <c r="N297" s="91">
        <v>0</v>
      </c>
      <c r="O297" s="91">
        <v>0</v>
      </c>
      <c r="P297" s="91">
        <v>0</v>
      </c>
      <c r="Q297" s="91">
        <v>0</v>
      </c>
      <c r="R297" s="138">
        <f t="shared" si="134"/>
        <v>2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91">
        <v>0</v>
      </c>
      <c r="G298" s="91">
        <v>0</v>
      </c>
      <c r="H298" s="91">
        <v>0</v>
      </c>
      <c r="I298" s="69">
        <v>0</v>
      </c>
      <c r="J298" s="69">
        <v>0</v>
      </c>
      <c r="K298" s="138">
        <f t="shared" si="131"/>
        <v>0</v>
      </c>
      <c r="L298" s="91">
        <v>0</v>
      </c>
      <c r="M298" s="91">
        <v>0</v>
      </c>
      <c r="N298" s="91">
        <v>0</v>
      </c>
      <c r="O298" s="91">
        <v>0</v>
      </c>
      <c r="P298" s="91">
        <v>0</v>
      </c>
      <c r="Q298" s="91">
        <v>0</v>
      </c>
      <c r="R298" s="138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138">
        <f t="shared" si="131"/>
        <v>0</v>
      </c>
      <c r="L299" s="138">
        <v>0</v>
      </c>
      <c r="M299" s="138">
        <v>0</v>
      </c>
      <c r="N299" s="138">
        <v>0</v>
      </c>
      <c r="O299" s="138">
        <v>0</v>
      </c>
      <c r="P299" s="138">
        <v>0</v>
      </c>
      <c r="Q299" s="138">
        <v>0</v>
      </c>
      <c r="R299" s="138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138">
        <f t="shared" si="131"/>
        <v>0</v>
      </c>
      <c r="L300" s="138">
        <v>0</v>
      </c>
      <c r="M300" s="138">
        <v>0</v>
      </c>
      <c r="N300" s="138">
        <v>0</v>
      </c>
      <c r="O300" s="138">
        <v>0</v>
      </c>
      <c r="P300" s="138">
        <v>0</v>
      </c>
      <c r="Q300" s="138">
        <v>0</v>
      </c>
      <c r="R300" s="138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138">
        <f t="shared" si="135"/>
        <v>0</v>
      </c>
      <c r="G301" s="138">
        <f t="shared" si="135"/>
        <v>0</v>
      </c>
      <c r="H301" s="26"/>
      <c r="I301" s="138">
        <f t="shared" ref="I301:J301" si="136">SUM(I302:I303)</f>
        <v>0</v>
      </c>
      <c r="J301" s="138">
        <f t="shared" si="136"/>
        <v>0</v>
      </c>
      <c r="K301" s="138">
        <f>SUM(C301-F301-G301-H301+I301-J301)</f>
        <v>0</v>
      </c>
      <c r="L301" s="138">
        <f t="shared" ref="L301:N301" si="137">SUM(L302:L303)</f>
        <v>1</v>
      </c>
      <c r="M301" s="138">
        <f t="shared" si="137"/>
        <v>0</v>
      </c>
      <c r="N301" s="138">
        <f t="shared" si="137"/>
        <v>1</v>
      </c>
      <c r="O301" s="26"/>
      <c r="P301" s="138">
        <f>SUM(P302:P303)</f>
        <v>0</v>
      </c>
      <c r="Q301" s="138">
        <f t="shared" ref="Q301" si="138">SUM(Q302:Q303)</f>
        <v>0</v>
      </c>
      <c r="R301" s="138">
        <f t="shared" si="134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91">
        <v>0</v>
      </c>
      <c r="G302" s="91">
        <v>0</v>
      </c>
      <c r="H302" s="25"/>
      <c r="I302" s="69">
        <v>0</v>
      </c>
      <c r="J302" s="69">
        <v>0</v>
      </c>
      <c r="K302" s="138">
        <f t="shared" ref="K302:K313" si="139">SUM(C302-F302-G302-H302+I302-J302)</f>
        <v>0</v>
      </c>
      <c r="L302" s="91">
        <v>0</v>
      </c>
      <c r="M302" s="91">
        <v>0</v>
      </c>
      <c r="N302" s="91">
        <v>0</v>
      </c>
      <c r="O302" s="25"/>
      <c r="P302" s="91">
        <v>0</v>
      </c>
      <c r="Q302" s="91">
        <v>0</v>
      </c>
      <c r="R302" s="138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91">
        <v>0</v>
      </c>
      <c r="G303" s="91">
        <v>0</v>
      </c>
      <c r="H303" s="25"/>
      <c r="I303" s="69">
        <v>0</v>
      </c>
      <c r="J303" s="69">
        <v>0</v>
      </c>
      <c r="K303" s="138">
        <f t="shared" si="139"/>
        <v>0</v>
      </c>
      <c r="L303" s="91">
        <v>1</v>
      </c>
      <c r="M303" s="91">
        <v>0</v>
      </c>
      <c r="N303" s="91">
        <v>1</v>
      </c>
      <c r="O303" s="25"/>
      <c r="P303" s="91">
        <v>0</v>
      </c>
      <c r="Q303" s="91">
        <v>0</v>
      </c>
      <c r="R303" s="138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138">
        <v>0</v>
      </c>
      <c r="G304" s="26"/>
      <c r="H304" s="26"/>
      <c r="I304" s="138">
        <v>0</v>
      </c>
      <c r="J304" s="138">
        <v>0</v>
      </c>
      <c r="K304" s="138">
        <f t="shared" si="139"/>
        <v>0</v>
      </c>
      <c r="L304" s="146">
        <v>5</v>
      </c>
      <c r="M304" s="146">
        <v>2</v>
      </c>
      <c r="N304" s="26"/>
      <c r="O304" s="26"/>
      <c r="P304" s="146">
        <v>2</v>
      </c>
      <c r="Q304" s="146">
        <v>0</v>
      </c>
      <c r="R304" s="138">
        <f t="shared" si="134"/>
        <v>5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138">
        <f t="shared" si="139"/>
        <v>0</v>
      </c>
      <c r="L305" s="138">
        <f>SUM(L306:L307)</f>
        <v>7</v>
      </c>
      <c r="M305" s="138">
        <f>SUM(M306:M307)</f>
        <v>2</v>
      </c>
      <c r="N305" s="26"/>
      <c r="O305" s="26"/>
      <c r="P305" s="138">
        <f t="shared" ref="P305:Q305" si="142">SUM(P306:P307)</f>
        <v>1</v>
      </c>
      <c r="Q305" s="138">
        <f t="shared" si="142"/>
        <v>0</v>
      </c>
      <c r="R305" s="138">
        <f>SUM(L305-M305-N305-O305+P305-Q305)</f>
        <v>6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138">
        <f t="shared" si="139"/>
        <v>0</v>
      </c>
      <c r="L306" s="146">
        <v>0</v>
      </c>
      <c r="M306" s="146">
        <v>0</v>
      </c>
      <c r="N306" s="26"/>
      <c r="O306" s="26"/>
      <c r="P306" s="146">
        <v>0</v>
      </c>
      <c r="Q306" s="146">
        <v>0</v>
      </c>
      <c r="R306" s="138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138">
        <f t="shared" si="139"/>
        <v>0</v>
      </c>
      <c r="L307" s="146">
        <v>7</v>
      </c>
      <c r="M307" s="146">
        <v>2</v>
      </c>
      <c r="N307" s="26"/>
      <c r="O307" s="26"/>
      <c r="P307" s="146">
        <v>1</v>
      </c>
      <c r="Q307" s="146">
        <v>0</v>
      </c>
      <c r="R307" s="138">
        <f>SUM(L307-M307-N307-O307+P307-Q307)</f>
        <v>6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138">
        <v>0</v>
      </c>
      <c r="G308" s="26"/>
      <c r="H308" s="26"/>
      <c r="I308" s="138">
        <v>0</v>
      </c>
      <c r="J308" s="138">
        <v>0</v>
      </c>
      <c r="K308" s="138">
        <f t="shared" si="139"/>
        <v>0</v>
      </c>
      <c r="L308" s="146">
        <v>3</v>
      </c>
      <c r="M308" s="146">
        <v>1</v>
      </c>
      <c r="N308" s="26"/>
      <c r="O308" s="26"/>
      <c r="P308" s="146">
        <v>1</v>
      </c>
      <c r="Q308" s="146">
        <v>0</v>
      </c>
      <c r="R308" s="138">
        <f t="shared" ref="R308:R314" si="144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138">
        <v>0</v>
      </c>
      <c r="G309" s="26"/>
      <c r="H309" s="26"/>
      <c r="I309" s="138">
        <v>0</v>
      </c>
      <c r="J309" s="138">
        <v>0</v>
      </c>
      <c r="K309" s="138">
        <f t="shared" si="139"/>
        <v>0</v>
      </c>
      <c r="L309" s="146">
        <v>3</v>
      </c>
      <c r="M309" s="146">
        <v>2</v>
      </c>
      <c r="N309" s="26"/>
      <c r="O309" s="26"/>
      <c r="P309" s="146">
        <v>2</v>
      </c>
      <c r="Q309" s="146">
        <v>0</v>
      </c>
      <c r="R309" s="138">
        <f t="shared" si="144"/>
        <v>3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138">
        <v>0</v>
      </c>
      <c r="G310" s="26"/>
      <c r="H310" s="26"/>
      <c r="I310" s="138">
        <v>0</v>
      </c>
      <c r="J310" s="138">
        <v>0</v>
      </c>
      <c r="K310" s="138">
        <f t="shared" si="139"/>
        <v>0</v>
      </c>
      <c r="L310" s="146">
        <v>0</v>
      </c>
      <c r="M310" s="146">
        <v>0</v>
      </c>
      <c r="N310" s="26"/>
      <c r="O310" s="26"/>
      <c r="P310" s="146">
        <v>0</v>
      </c>
      <c r="Q310" s="146">
        <v>0</v>
      </c>
      <c r="R310" s="138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138">
        <v>0</v>
      </c>
      <c r="G311" s="26"/>
      <c r="H311" s="26"/>
      <c r="I311" s="138">
        <v>0</v>
      </c>
      <c r="J311" s="138">
        <v>0</v>
      </c>
      <c r="K311" s="138">
        <f t="shared" si="139"/>
        <v>0</v>
      </c>
      <c r="L311" s="146">
        <v>0</v>
      </c>
      <c r="M311" s="146">
        <v>0</v>
      </c>
      <c r="N311" s="26"/>
      <c r="O311" s="26"/>
      <c r="P311" s="146">
        <v>0</v>
      </c>
      <c r="Q311" s="146">
        <v>0</v>
      </c>
      <c r="R311" s="138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138">
        <v>0</v>
      </c>
      <c r="G312" s="26"/>
      <c r="H312" s="26"/>
      <c r="I312" s="70">
        <v>0</v>
      </c>
      <c r="J312" s="70">
        <v>0</v>
      </c>
      <c r="K312" s="138">
        <f t="shared" si="139"/>
        <v>0</v>
      </c>
      <c r="L312" s="146">
        <v>0</v>
      </c>
      <c r="M312" s="146">
        <v>0</v>
      </c>
      <c r="N312" s="26"/>
      <c r="O312" s="26"/>
      <c r="P312" s="146">
        <v>0</v>
      </c>
      <c r="Q312" s="146">
        <v>0</v>
      </c>
      <c r="R312" s="138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138">
        <v>0</v>
      </c>
      <c r="G313" s="26"/>
      <c r="H313" s="26"/>
      <c r="I313" s="70">
        <v>0</v>
      </c>
      <c r="J313" s="70">
        <v>0</v>
      </c>
      <c r="K313" s="138">
        <f t="shared" si="139"/>
        <v>0</v>
      </c>
      <c r="L313" s="146">
        <v>0</v>
      </c>
      <c r="M313" s="146">
        <v>0</v>
      </c>
      <c r="N313" s="26"/>
      <c r="O313" s="26"/>
      <c r="P313" s="146">
        <v>0</v>
      </c>
      <c r="Q313" s="146">
        <v>0</v>
      </c>
      <c r="R313" s="138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139">
        <v>0</v>
      </c>
      <c r="G314" s="43"/>
      <c r="H314" s="43"/>
      <c r="I314" s="71">
        <v>0</v>
      </c>
      <c r="J314" s="71">
        <v>0</v>
      </c>
      <c r="K314" s="139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139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145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Maret</v>
      </c>
      <c r="S328" s="482"/>
      <c r="T328" s="4">
        <f>+T287</f>
        <v>0</v>
      </c>
      <c r="U328" s="4">
        <f>+U287</f>
        <v>3</v>
      </c>
    </row>
    <row r="329" spans="1:21" ht="15.95" customHeight="1" thickBot="1" x14ac:dyDescent="0.25">
      <c r="A329" s="151" t="s">
        <v>73</v>
      </c>
      <c r="B329" s="151"/>
      <c r="C329" s="4">
        <v>0</v>
      </c>
      <c r="D329" s="4">
        <v>4</v>
      </c>
      <c r="E329" s="4">
        <v>0</v>
      </c>
      <c r="K329" s="480"/>
      <c r="L329" s="480"/>
      <c r="M329" s="5"/>
      <c r="N329" s="5"/>
      <c r="O329" s="5"/>
      <c r="Q329" s="1" t="str">
        <f>+Q8:U8</f>
        <v>Tahun    :</v>
      </c>
      <c r="R329" s="544">
        <f>+R288</f>
        <v>2019</v>
      </c>
      <c r="S329" s="545"/>
      <c r="T329" s="21">
        <f>+T288</f>
        <v>1</v>
      </c>
      <c r="U329" s="21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150"/>
      <c r="G331" s="150" t="s">
        <v>30</v>
      </c>
      <c r="H331" s="150" t="s">
        <v>32</v>
      </c>
      <c r="I331" s="150"/>
      <c r="J331" s="150"/>
      <c r="K331" s="150" t="s">
        <v>43</v>
      </c>
      <c r="L331" s="150" t="s">
        <v>27</v>
      </c>
      <c r="M331" s="150"/>
      <c r="N331" s="150" t="s">
        <v>30</v>
      </c>
      <c r="O331" s="150" t="s">
        <v>32</v>
      </c>
      <c r="P331" s="150"/>
      <c r="Q331" s="150"/>
      <c r="R331" s="150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147" t="s">
        <v>29</v>
      </c>
      <c r="G332" s="147" t="s">
        <v>31</v>
      </c>
      <c r="H332" s="147" t="s">
        <v>33</v>
      </c>
      <c r="I332" s="147" t="s">
        <v>37</v>
      </c>
      <c r="J332" s="147" t="s">
        <v>36</v>
      </c>
      <c r="K332" s="147" t="s">
        <v>28</v>
      </c>
      <c r="L332" s="147" t="s">
        <v>28</v>
      </c>
      <c r="M332" s="147" t="s">
        <v>35</v>
      </c>
      <c r="N332" s="147" t="s">
        <v>31</v>
      </c>
      <c r="O332" s="147" t="s">
        <v>33</v>
      </c>
      <c r="P332" s="147" t="s">
        <v>37</v>
      </c>
      <c r="Q332" s="147" t="s">
        <v>36</v>
      </c>
      <c r="R332" s="147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149"/>
      <c r="G333" s="149"/>
      <c r="H333" s="149" t="s">
        <v>34</v>
      </c>
      <c r="I333" s="149"/>
      <c r="J333" s="149"/>
      <c r="K333" s="149" t="s">
        <v>9</v>
      </c>
      <c r="L333" s="149" t="s">
        <v>8</v>
      </c>
      <c r="M333" s="149"/>
      <c r="N333" s="149"/>
      <c r="O333" s="149" t="s">
        <v>34</v>
      </c>
      <c r="P333" s="149"/>
      <c r="Q333" s="149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147"/>
      <c r="G334" s="147"/>
      <c r="H334" s="147"/>
      <c r="I334" s="147"/>
      <c r="J334" s="147"/>
      <c r="K334" s="147" t="s">
        <v>62</v>
      </c>
      <c r="L334" s="147"/>
      <c r="M334" s="147"/>
      <c r="N334" s="147"/>
      <c r="O334" s="147"/>
      <c r="P334" s="147"/>
      <c r="Q334" s="147"/>
      <c r="R334" s="147"/>
      <c r="S334" s="498"/>
      <c r="T334" s="499"/>
      <c r="U334" s="500"/>
    </row>
    <row r="335" spans="1:21" s="8" customFormat="1" ht="15.95" customHeight="1" x14ac:dyDescent="0.2">
      <c r="A335" s="148" t="s">
        <v>10</v>
      </c>
      <c r="B335" s="148" t="s">
        <v>11</v>
      </c>
      <c r="C335" s="501" t="s">
        <v>12</v>
      </c>
      <c r="D335" s="502"/>
      <c r="E335" s="503"/>
      <c r="F335" s="148" t="s">
        <v>13</v>
      </c>
      <c r="G335" s="148" t="s">
        <v>14</v>
      </c>
      <c r="H335" s="148" t="s">
        <v>15</v>
      </c>
      <c r="I335" s="148" t="s">
        <v>16</v>
      </c>
      <c r="J335" s="148" t="s">
        <v>17</v>
      </c>
      <c r="K335" s="148" t="s">
        <v>18</v>
      </c>
      <c r="L335" s="148" t="s">
        <v>19</v>
      </c>
      <c r="M335" s="148" t="s">
        <v>20</v>
      </c>
      <c r="N335" s="148" t="s">
        <v>21</v>
      </c>
      <c r="O335" s="148" t="s">
        <v>41</v>
      </c>
      <c r="P335" s="148" t="s">
        <v>42</v>
      </c>
      <c r="Q335" s="148" t="s">
        <v>44</v>
      </c>
      <c r="R335" s="148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140">
        <f t="shared" ref="F336:J336" si="146">SUM(F337,F340,F341)</f>
        <v>0</v>
      </c>
      <c r="G336" s="140">
        <f t="shared" si="146"/>
        <v>0</v>
      </c>
      <c r="H336" s="140">
        <f t="shared" si="146"/>
        <v>0</v>
      </c>
      <c r="I336" s="140">
        <f t="shared" si="146"/>
        <v>0</v>
      </c>
      <c r="J336" s="140">
        <f t="shared" si="146"/>
        <v>0</v>
      </c>
      <c r="K336" s="140">
        <f>SUM(C336-F336-G336-H336+I336-J336)</f>
        <v>0</v>
      </c>
      <c r="L336" s="140">
        <f t="shared" ref="L336:Q336" si="147">SUM(L337,L340,L341)</f>
        <v>0</v>
      </c>
      <c r="M336" s="140">
        <f t="shared" si="147"/>
        <v>0</v>
      </c>
      <c r="N336" s="140">
        <f t="shared" si="147"/>
        <v>0</v>
      </c>
      <c r="O336" s="140">
        <f t="shared" si="147"/>
        <v>0</v>
      </c>
      <c r="P336" s="140">
        <f t="shared" si="147"/>
        <v>0</v>
      </c>
      <c r="Q336" s="140">
        <f t="shared" si="147"/>
        <v>0</v>
      </c>
      <c r="R336" s="140">
        <f>SUM(L336-M336-N336-O336+P336-Q336)</f>
        <v>0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138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138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91">
        <v>0</v>
      </c>
      <c r="G338" s="91">
        <v>0</v>
      </c>
      <c r="H338" s="91">
        <v>0</v>
      </c>
      <c r="I338" s="69">
        <v>0</v>
      </c>
      <c r="J338" s="69">
        <v>0</v>
      </c>
      <c r="K338" s="138">
        <f t="shared" si="150"/>
        <v>0</v>
      </c>
      <c r="L338" s="91">
        <v>0</v>
      </c>
      <c r="M338" s="91">
        <v>0</v>
      </c>
      <c r="N338" s="91">
        <v>0</v>
      </c>
      <c r="O338" s="91">
        <v>0</v>
      </c>
      <c r="P338" s="91">
        <v>0</v>
      </c>
      <c r="Q338" s="91">
        <v>0</v>
      </c>
      <c r="R338" s="138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91">
        <v>0</v>
      </c>
      <c r="G339" s="91">
        <v>0</v>
      </c>
      <c r="H339" s="91">
        <v>0</v>
      </c>
      <c r="I339" s="69">
        <v>0</v>
      </c>
      <c r="J339" s="69">
        <v>0</v>
      </c>
      <c r="K339" s="138">
        <f t="shared" si="150"/>
        <v>0</v>
      </c>
      <c r="L339" s="91">
        <v>0</v>
      </c>
      <c r="M339" s="91">
        <v>0</v>
      </c>
      <c r="N339" s="91">
        <v>0</v>
      </c>
      <c r="O339" s="91">
        <v>0</v>
      </c>
      <c r="P339" s="91">
        <v>0</v>
      </c>
      <c r="Q339" s="91">
        <v>0</v>
      </c>
      <c r="R339" s="138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138">
        <f t="shared" si="150"/>
        <v>0</v>
      </c>
      <c r="L340" s="138">
        <v>0</v>
      </c>
      <c r="M340" s="138">
        <v>0</v>
      </c>
      <c r="N340" s="138">
        <v>0</v>
      </c>
      <c r="O340" s="138">
        <v>0</v>
      </c>
      <c r="P340" s="138">
        <v>0</v>
      </c>
      <c r="Q340" s="138">
        <v>0</v>
      </c>
      <c r="R340" s="138">
        <f t="shared" si="153"/>
        <v>0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138">
        <f t="shared" si="150"/>
        <v>0</v>
      </c>
      <c r="L341" s="138">
        <v>0</v>
      </c>
      <c r="M341" s="138">
        <v>0</v>
      </c>
      <c r="N341" s="138">
        <v>0</v>
      </c>
      <c r="O341" s="138">
        <v>0</v>
      </c>
      <c r="P341" s="138">
        <v>0</v>
      </c>
      <c r="Q341" s="138">
        <v>0</v>
      </c>
      <c r="R341" s="138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138">
        <f t="shared" si="154"/>
        <v>0</v>
      </c>
      <c r="G342" s="138">
        <f t="shared" si="154"/>
        <v>0</v>
      </c>
      <c r="H342" s="26"/>
      <c r="I342" s="138">
        <f t="shared" ref="I342:J342" si="155">SUM(I343:I344)</f>
        <v>0</v>
      </c>
      <c r="J342" s="138">
        <f t="shared" si="155"/>
        <v>0</v>
      </c>
      <c r="K342" s="138">
        <f>SUM(C342-F342-G342-H342+I342-J342)</f>
        <v>0</v>
      </c>
      <c r="L342" s="138">
        <f>SUM(L343:L344)</f>
        <v>0</v>
      </c>
      <c r="M342" s="138">
        <f t="shared" ref="M342:N342" si="156">SUM(M343:M344)</f>
        <v>0</v>
      </c>
      <c r="N342" s="138">
        <f t="shared" si="156"/>
        <v>0</v>
      </c>
      <c r="O342" s="26"/>
      <c r="P342" s="138">
        <f t="shared" ref="P342:Q342" si="157">SUM(P343:P344)</f>
        <v>0</v>
      </c>
      <c r="Q342" s="138">
        <f t="shared" si="157"/>
        <v>0</v>
      </c>
      <c r="R342" s="138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91">
        <v>0</v>
      </c>
      <c r="G343" s="91">
        <v>0</v>
      </c>
      <c r="H343" s="25"/>
      <c r="I343" s="69">
        <v>0</v>
      </c>
      <c r="J343" s="69">
        <v>0</v>
      </c>
      <c r="K343" s="138">
        <f t="shared" ref="K343:K354" si="158">SUM(C343-F343-G343-H343+I343-J343)</f>
        <v>0</v>
      </c>
      <c r="L343" s="91">
        <v>0</v>
      </c>
      <c r="M343" s="91">
        <v>0</v>
      </c>
      <c r="N343" s="91">
        <v>0</v>
      </c>
      <c r="O343" s="25"/>
      <c r="P343" s="91">
        <v>0</v>
      </c>
      <c r="Q343" s="91">
        <v>0</v>
      </c>
      <c r="R343" s="138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91">
        <v>0</v>
      </c>
      <c r="G344" s="91">
        <v>0</v>
      </c>
      <c r="H344" s="25"/>
      <c r="I344" s="69">
        <v>0</v>
      </c>
      <c r="J344" s="69">
        <v>0</v>
      </c>
      <c r="K344" s="138">
        <f t="shared" si="158"/>
        <v>0</v>
      </c>
      <c r="L344" s="91">
        <v>0</v>
      </c>
      <c r="M344" s="91">
        <v>0</v>
      </c>
      <c r="N344" s="91">
        <v>0</v>
      </c>
      <c r="O344" s="25"/>
      <c r="P344" s="91">
        <v>0</v>
      </c>
      <c r="Q344" s="91">
        <v>0</v>
      </c>
      <c r="R344" s="138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138">
        <v>0</v>
      </c>
      <c r="G345" s="26"/>
      <c r="H345" s="26"/>
      <c r="I345" s="138">
        <v>0</v>
      </c>
      <c r="J345" s="138">
        <v>0</v>
      </c>
      <c r="K345" s="138">
        <f t="shared" si="158"/>
        <v>0</v>
      </c>
      <c r="L345" s="146">
        <v>0</v>
      </c>
      <c r="M345" s="146">
        <v>0</v>
      </c>
      <c r="N345" s="26"/>
      <c r="O345" s="26"/>
      <c r="P345" s="47">
        <v>0.5</v>
      </c>
      <c r="Q345" s="146">
        <v>0</v>
      </c>
      <c r="R345" s="46">
        <f>SUM(L345-M345-N345-O345+P345-Q345)</f>
        <v>0.5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138">
        <f t="shared" si="158"/>
        <v>0</v>
      </c>
      <c r="L346" s="68">
        <f>SUM(L347:L348)</f>
        <v>31.8</v>
      </c>
      <c r="M346" s="46">
        <f>SUM(M347:M348)</f>
        <v>21</v>
      </c>
      <c r="N346" s="26"/>
      <c r="O346" s="26"/>
      <c r="P346" s="138">
        <f t="shared" ref="P346:Q346" si="161">SUM(P347:P348)</f>
        <v>0</v>
      </c>
      <c r="Q346" s="138">
        <f t="shared" si="161"/>
        <v>0</v>
      </c>
      <c r="R346" s="46">
        <f>SUM(L346-M346-N346-O346+P346-Q346)</f>
        <v>10.8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138">
        <f t="shared" si="158"/>
        <v>0</v>
      </c>
      <c r="L347" s="146">
        <v>0</v>
      </c>
      <c r="M347" s="146">
        <v>0</v>
      </c>
      <c r="N347" s="26"/>
      <c r="O347" s="26"/>
      <c r="P347" s="146">
        <v>0</v>
      </c>
      <c r="Q347" s="146">
        <v>0</v>
      </c>
      <c r="R347" s="138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138">
        <f t="shared" si="158"/>
        <v>0</v>
      </c>
      <c r="L348" s="47">
        <v>31.8</v>
      </c>
      <c r="M348" s="47">
        <v>21</v>
      </c>
      <c r="N348" s="26"/>
      <c r="O348" s="26"/>
      <c r="P348" s="146">
        <v>0</v>
      </c>
      <c r="Q348" s="146">
        <v>0</v>
      </c>
      <c r="R348" s="46">
        <f t="shared" si="162"/>
        <v>10.8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138">
        <v>0</v>
      </c>
      <c r="G349" s="26"/>
      <c r="H349" s="26"/>
      <c r="I349" s="138">
        <v>0</v>
      </c>
      <c r="J349" s="138">
        <v>0</v>
      </c>
      <c r="K349" s="138">
        <f t="shared" si="158"/>
        <v>0</v>
      </c>
      <c r="L349" s="146">
        <v>0</v>
      </c>
      <c r="M349" s="146">
        <v>0</v>
      </c>
      <c r="N349" s="26"/>
      <c r="O349" s="26"/>
      <c r="P349" s="146">
        <v>0</v>
      </c>
      <c r="Q349" s="146">
        <v>0</v>
      </c>
      <c r="R349" s="138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138">
        <v>0</v>
      </c>
      <c r="G350" s="26"/>
      <c r="H350" s="26"/>
      <c r="I350" s="138">
        <v>0</v>
      </c>
      <c r="J350" s="138">
        <v>0</v>
      </c>
      <c r="K350" s="138">
        <f t="shared" si="158"/>
        <v>0</v>
      </c>
      <c r="L350" s="66">
        <v>0</v>
      </c>
      <c r="M350" s="146">
        <v>0</v>
      </c>
      <c r="N350" s="26"/>
      <c r="O350" s="26"/>
      <c r="P350" s="152">
        <v>2.4</v>
      </c>
      <c r="Q350" s="146">
        <v>0</v>
      </c>
      <c r="R350" s="153">
        <f t="shared" si="162"/>
        <v>2.4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138">
        <v>0</v>
      </c>
      <c r="G351" s="26"/>
      <c r="H351" s="26"/>
      <c r="I351" s="138">
        <v>0</v>
      </c>
      <c r="J351" s="138">
        <v>0</v>
      </c>
      <c r="K351" s="138">
        <f t="shared" si="158"/>
        <v>0</v>
      </c>
      <c r="L351" s="146">
        <v>0</v>
      </c>
      <c r="M351" s="146">
        <v>0</v>
      </c>
      <c r="N351" s="26"/>
      <c r="O351" s="26"/>
      <c r="P351" s="146">
        <v>0</v>
      </c>
      <c r="Q351" s="146">
        <v>0</v>
      </c>
      <c r="R351" s="138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138">
        <v>0</v>
      </c>
      <c r="G352" s="26"/>
      <c r="H352" s="26"/>
      <c r="I352" s="138">
        <v>0</v>
      </c>
      <c r="J352" s="138">
        <v>0</v>
      </c>
      <c r="K352" s="138">
        <f t="shared" si="158"/>
        <v>0</v>
      </c>
      <c r="L352" s="146">
        <v>0</v>
      </c>
      <c r="M352" s="146">
        <v>0</v>
      </c>
      <c r="N352" s="26"/>
      <c r="O352" s="26"/>
      <c r="P352" s="146">
        <v>0</v>
      </c>
      <c r="Q352" s="146">
        <v>0</v>
      </c>
      <c r="R352" s="138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138">
        <v>0</v>
      </c>
      <c r="G353" s="26"/>
      <c r="H353" s="26"/>
      <c r="I353" s="70">
        <v>0</v>
      </c>
      <c r="J353" s="70">
        <v>0</v>
      </c>
      <c r="K353" s="138">
        <f t="shared" si="158"/>
        <v>0</v>
      </c>
      <c r="L353" s="146">
        <v>0</v>
      </c>
      <c r="M353" s="146">
        <v>0</v>
      </c>
      <c r="N353" s="26"/>
      <c r="O353" s="26"/>
      <c r="P353" s="146">
        <v>0</v>
      </c>
      <c r="Q353" s="146">
        <v>0</v>
      </c>
      <c r="R353" s="138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138">
        <v>0</v>
      </c>
      <c r="G354" s="26"/>
      <c r="H354" s="26"/>
      <c r="I354" s="70">
        <v>0</v>
      </c>
      <c r="J354" s="70">
        <v>0</v>
      </c>
      <c r="K354" s="138">
        <f t="shared" si="158"/>
        <v>0</v>
      </c>
      <c r="L354" s="146">
        <v>0</v>
      </c>
      <c r="M354" s="146">
        <v>0</v>
      </c>
      <c r="N354" s="26"/>
      <c r="O354" s="26"/>
      <c r="P354" s="146">
        <v>0</v>
      </c>
      <c r="Q354" s="146">
        <v>0</v>
      </c>
      <c r="R354" s="138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139">
        <v>0</v>
      </c>
      <c r="G355" s="43"/>
      <c r="H355" s="43"/>
      <c r="I355" s="71">
        <v>0</v>
      </c>
      <c r="J355" s="71">
        <v>0</v>
      </c>
      <c r="K355" s="139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139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145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Maret</v>
      </c>
      <c r="S370" s="482"/>
      <c r="T370" s="4">
        <f>+T328</f>
        <v>0</v>
      </c>
      <c r="U370" s="4">
        <f>+U328</f>
        <v>3</v>
      </c>
    </row>
    <row r="371" spans="1:21" ht="15.95" customHeight="1" thickBot="1" x14ac:dyDescent="0.25">
      <c r="A371" s="151" t="s">
        <v>83</v>
      </c>
      <c r="B371" s="151"/>
      <c r="C371" s="4">
        <v>0</v>
      </c>
      <c r="D371" s="4">
        <v>4</v>
      </c>
      <c r="E371" s="4">
        <v>1</v>
      </c>
      <c r="K371" s="480"/>
      <c r="L371" s="480"/>
      <c r="M371" s="5"/>
      <c r="N371" s="5"/>
      <c r="O371" s="5"/>
      <c r="Q371" s="1" t="s">
        <v>48</v>
      </c>
      <c r="R371" s="544">
        <f>+R329</f>
        <v>2019</v>
      </c>
      <c r="S371" s="545"/>
      <c r="T371" s="21">
        <f>+T329</f>
        <v>1</v>
      </c>
      <c r="U371" s="21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150"/>
      <c r="G373" s="150" t="s">
        <v>30</v>
      </c>
      <c r="H373" s="150" t="s">
        <v>32</v>
      </c>
      <c r="I373" s="150"/>
      <c r="J373" s="150"/>
      <c r="K373" s="150" t="s">
        <v>43</v>
      </c>
      <c r="L373" s="150" t="s">
        <v>27</v>
      </c>
      <c r="M373" s="150"/>
      <c r="N373" s="150" t="s">
        <v>30</v>
      </c>
      <c r="O373" s="150" t="s">
        <v>32</v>
      </c>
      <c r="P373" s="150"/>
      <c r="Q373" s="150"/>
      <c r="R373" s="150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147" t="s">
        <v>29</v>
      </c>
      <c r="G374" s="147" t="s">
        <v>31</v>
      </c>
      <c r="H374" s="147" t="s">
        <v>33</v>
      </c>
      <c r="I374" s="147" t="s">
        <v>37</v>
      </c>
      <c r="J374" s="147" t="s">
        <v>36</v>
      </c>
      <c r="K374" s="147" t="s">
        <v>28</v>
      </c>
      <c r="L374" s="147" t="s">
        <v>28</v>
      </c>
      <c r="M374" s="147" t="s">
        <v>35</v>
      </c>
      <c r="N374" s="147" t="s">
        <v>31</v>
      </c>
      <c r="O374" s="147" t="s">
        <v>33</v>
      </c>
      <c r="P374" s="147" t="s">
        <v>37</v>
      </c>
      <c r="Q374" s="147" t="s">
        <v>36</v>
      </c>
      <c r="R374" s="147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149"/>
      <c r="G375" s="149"/>
      <c r="H375" s="149" t="s">
        <v>34</v>
      </c>
      <c r="I375" s="149"/>
      <c r="J375" s="149"/>
      <c r="K375" s="149" t="s">
        <v>9</v>
      </c>
      <c r="L375" s="149" t="s">
        <v>8</v>
      </c>
      <c r="M375" s="149"/>
      <c r="N375" s="149"/>
      <c r="O375" s="149" t="s">
        <v>34</v>
      </c>
      <c r="P375" s="149"/>
      <c r="Q375" s="149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147"/>
      <c r="G376" s="147"/>
      <c r="H376" s="147"/>
      <c r="I376" s="147"/>
      <c r="J376" s="147"/>
      <c r="K376" s="147" t="s">
        <v>62</v>
      </c>
      <c r="L376" s="147"/>
      <c r="M376" s="147"/>
      <c r="N376" s="147"/>
      <c r="O376" s="147"/>
      <c r="P376" s="147"/>
      <c r="Q376" s="147"/>
      <c r="R376" s="147"/>
      <c r="S376" s="498"/>
      <c r="T376" s="499"/>
      <c r="U376" s="500"/>
    </row>
    <row r="377" spans="1:21" s="8" customFormat="1" ht="11.25" x14ac:dyDescent="0.2">
      <c r="A377" s="148" t="s">
        <v>10</v>
      </c>
      <c r="B377" s="148" t="s">
        <v>11</v>
      </c>
      <c r="C377" s="501" t="s">
        <v>12</v>
      </c>
      <c r="D377" s="502"/>
      <c r="E377" s="503"/>
      <c r="F377" s="148" t="s">
        <v>13</v>
      </c>
      <c r="G377" s="148" t="s">
        <v>14</v>
      </c>
      <c r="H377" s="148" t="s">
        <v>15</v>
      </c>
      <c r="I377" s="148" t="s">
        <v>16</v>
      </c>
      <c r="J377" s="148" t="s">
        <v>17</v>
      </c>
      <c r="K377" s="148" t="s">
        <v>18</v>
      </c>
      <c r="L377" s="148" t="s">
        <v>19</v>
      </c>
      <c r="M377" s="148" t="s">
        <v>20</v>
      </c>
      <c r="N377" s="148" t="s">
        <v>21</v>
      </c>
      <c r="O377" s="148" t="s">
        <v>41</v>
      </c>
      <c r="P377" s="148" t="s">
        <v>42</v>
      </c>
      <c r="Q377" s="148" t="s">
        <v>44</v>
      </c>
      <c r="R377" s="148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140">
        <f t="shared" ref="F378:J378" si="164">SUM(F379,F382,F383)</f>
        <v>0</v>
      </c>
      <c r="G378" s="140">
        <f t="shared" si="164"/>
        <v>0</v>
      </c>
      <c r="H378" s="140">
        <f t="shared" si="164"/>
        <v>0</v>
      </c>
      <c r="I378" s="140">
        <f t="shared" si="164"/>
        <v>0</v>
      </c>
      <c r="J378" s="140">
        <f t="shared" si="164"/>
        <v>0</v>
      </c>
      <c r="K378" s="140">
        <f>SUM(C378-F378-G378-H378+I378-J378)</f>
        <v>0</v>
      </c>
      <c r="L378" s="60">
        <f t="shared" ref="L378:Q378" si="165">SUM(L379,L382,L383)</f>
        <v>185</v>
      </c>
      <c r="M378" s="61">
        <f t="shared" si="165"/>
        <v>6</v>
      </c>
      <c r="N378" s="61">
        <f t="shared" si="165"/>
        <v>0</v>
      </c>
      <c r="O378" s="61">
        <f t="shared" si="165"/>
        <v>0</v>
      </c>
      <c r="P378" s="61">
        <f t="shared" si="165"/>
        <v>0</v>
      </c>
      <c r="Q378" s="61">
        <f t="shared" si="165"/>
        <v>0</v>
      </c>
      <c r="R378" s="61">
        <f>SUM(L378-M378-N378-O378+P378-Q378)</f>
        <v>179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138">
        <f t="shared" ref="K379:K383" si="168">SUM(C379-F379-G379-H379+I379-J379)</f>
        <v>0</v>
      </c>
      <c r="L379" s="62">
        <f t="shared" ref="L379:O379" si="169">SUM(L380:L381)</f>
        <v>185</v>
      </c>
      <c r="M379" s="63">
        <f t="shared" si="169"/>
        <v>6</v>
      </c>
      <c r="N379" s="63">
        <f t="shared" si="169"/>
        <v>0</v>
      </c>
      <c r="O379" s="63">
        <f t="shared" si="169"/>
        <v>0</v>
      </c>
      <c r="P379" s="63">
        <f>SUM(P380:P381)</f>
        <v>0</v>
      </c>
      <c r="Q379" s="63">
        <f t="shared" ref="Q379" si="170">SUM(Q380:Q381)</f>
        <v>0</v>
      </c>
      <c r="R379" s="64">
        <f t="shared" ref="R379:R387" si="171">SUM(L379-M379-N379-O379+P379-Q379)</f>
        <v>179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91">
        <v>0</v>
      </c>
      <c r="G380" s="91">
        <v>0</v>
      </c>
      <c r="H380" s="91">
        <v>0</v>
      </c>
      <c r="I380" s="69">
        <v>0</v>
      </c>
      <c r="J380" s="69">
        <v>0</v>
      </c>
      <c r="K380" s="138">
        <f t="shared" si="168"/>
        <v>0</v>
      </c>
      <c r="L380" s="65">
        <v>185</v>
      </c>
      <c r="M380" s="51">
        <v>6</v>
      </c>
      <c r="N380" s="51">
        <v>0</v>
      </c>
      <c r="O380" s="51">
        <v>0</v>
      </c>
      <c r="P380" s="51">
        <v>0</v>
      </c>
      <c r="Q380" s="51">
        <v>0</v>
      </c>
      <c r="R380" s="64">
        <f t="shared" si="171"/>
        <v>179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91">
        <v>0</v>
      </c>
      <c r="G381" s="91">
        <v>0</v>
      </c>
      <c r="H381" s="91">
        <v>0</v>
      </c>
      <c r="I381" s="69">
        <v>0</v>
      </c>
      <c r="J381" s="69">
        <v>0</v>
      </c>
      <c r="K381" s="138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138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138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138">
        <f t="shared" si="172"/>
        <v>0</v>
      </c>
      <c r="G384" s="138">
        <f t="shared" si="172"/>
        <v>0</v>
      </c>
      <c r="H384" s="26"/>
      <c r="I384" s="138">
        <f t="shared" ref="I384:J384" si="173">SUM(I385:I386)</f>
        <v>0</v>
      </c>
      <c r="J384" s="138">
        <f t="shared" si="173"/>
        <v>0</v>
      </c>
      <c r="K384" s="138">
        <f>SUM(C384-F384-G384-H384+I384-J384)</f>
        <v>0</v>
      </c>
      <c r="L384" s="64">
        <f t="shared" ref="L384:Q384" si="174">SUM(L385:L386)</f>
        <v>98</v>
      </c>
      <c r="M384" s="64">
        <f t="shared" si="174"/>
        <v>15</v>
      </c>
      <c r="N384" s="64">
        <f t="shared" si="174"/>
        <v>0</v>
      </c>
      <c r="O384" s="26"/>
      <c r="P384" s="64">
        <f t="shared" si="174"/>
        <v>35</v>
      </c>
      <c r="Q384" s="64">
        <f t="shared" si="174"/>
        <v>0</v>
      </c>
      <c r="R384" s="64">
        <f>SUM(L384-M384-N384-O384+P384-Q384)</f>
        <v>118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91">
        <v>0</v>
      </c>
      <c r="G385" s="91">
        <v>0</v>
      </c>
      <c r="H385" s="25"/>
      <c r="I385" s="69">
        <v>0</v>
      </c>
      <c r="J385" s="69">
        <v>0</v>
      </c>
      <c r="K385" s="138">
        <f t="shared" ref="K385:K396" si="175">SUM(C385-F385-G385-H385+I385-J385)</f>
        <v>0</v>
      </c>
      <c r="L385" s="51">
        <v>98</v>
      </c>
      <c r="M385" s="51">
        <v>15</v>
      </c>
      <c r="N385" s="51">
        <v>0</v>
      </c>
      <c r="O385" s="26"/>
      <c r="P385" s="51">
        <v>35</v>
      </c>
      <c r="Q385" s="51">
        <v>0</v>
      </c>
      <c r="R385" s="64">
        <f t="shared" si="171"/>
        <v>118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91">
        <v>0</v>
      </c>
      <c r="G386" s="91">
        <v>0</v>
      </c>
      <c r="H386" s="25"/>
      <c r="I386" s="69">
        <v>0</v>
      </c>
      <c r="J386" s="69">
        <v>0</v>
      </c>
      <c r="K386" s="138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138">
        <v>0</v>
      </c>
      <c r="G387" s="26"/>
      <c r="H387" s="26"/>
      <c r="I387" s="138">
        <v>0</v>
      </c>
      <c r="J387" s="138">
        <v>0</v>
      </c>
      <c r="K387" s="138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138">
        <f t="shared" si="175"/>
        <v>0</v>
      </c>
      <c r="L388" s="64">
        <f t="shared" ref="L388:Q388" si="178">SUM(L389:L390)</f>
        <v>1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1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138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138">
        <f t="shared" si="175"/>
        <v>0</v>
      </c>
      <c r="L390" s="66">
        <v>1</v>
      </c>
      <c r="M390" s="66">
        <v>0</v>
      </c>
      <c r="N390" s="26"/>
      <c r="O390" s="26"/>
      <c r="P390" s="66">
        <v>0</v>
      </c>
      <c r="Q390" s="66">
        <v>0</v>
      </c>
      <c r="R390" s="64">
        <f>SUM(L390-M390-N390-O390+P390-Q390)</f>
        <v>1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138">
        <v>0</v>
      </c>
      <c r="G391" s="26"/>
      <c r="H391" s="26"/>
      <c r="I391" s="138">
        <v>0</v>
      </c>
      <c r="J391" s="138">
        <v>0</v>
      </c>
      <c r="K391" s="138">
        <f t="shared" si="175"/>
        <v>0</v>
      </c>
      <c r="L391" s="146">
        <v>0</v>
      </c>
      <c r="M391" s="146">
        <v>0</v>
      </c>
      <c r="N391" s="26"/>
      <c r="O391" s="26"/>
      <c r="P391" s="146">
        <v>0</v>
      </c>
      <c r="Q391" s="146">
        <v>0</v>
      </c>
      <c r="R391" s="138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138">
        <v>0</v>
      </c>
      <c r="G392" s="26"/>
      <c r="H392" s="26"/>
      <c r="I392" s="138">
        <v>0</v>
      </c>
      <c r="J392" s="138">
        <v>0</v>
      </c>
      <c r="K392" s="138">
        <f t="shared" si="175"/>
        <v>0</v>
      </c>
      <c r="L392" s="146">
        <v>0</v>
      </c>
      <c r="M392" s="146">
        <v>0</v>
      </c>
      <c r="N392" s="26"/>
      <c r="O392" s="26"/>
      <c r="P392" s="146">
        <v>0</v>
      </c>
      <c r="Q392" s="146">
        <v>0</v>
      </c>
      <c r="R392" s="138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138">
        <v>0</v>
      </c>
      <c r="G393" s="26"/>
      <c r="H393" s="26"/>
      <c r="I393" s="138">
        <v>0</v>
      </c>
      <c r="J393" s="138">
        <v>0</v>
      </c>
      <c r="K393" s="138">
        <f t="shared" si="175"/>
        <v>0</v>
      </c>
      <c r="L393" s="146">
        <v>0</v>
      </c>
      <c r="M393" s="146">
        <v>0</v>
      </c>
      <c r="N393" s="26"/>
      <c r="O393" s="26"/>
      <c r="P393" s="146">
        <v>0</v>
      </c>
      <c r="Q393" s="146">
        <v>0</v>
      </c>
      <c r="R393" s="138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138">
        <v>0</v>
      </c>
      <c r="G394" s="26"/>
      <c r="H394" s="26"/>
      <c r="I394" s="138">
        <v>0</v>
      </c>
      <c r="J394" s="138">
        <v>0</v>
      </c>
      <c r="K394" s="138">
        <f t="shared" si="175"/>
        <v>0</v>
      </c>
      <c r="L394" s="146">
        <v>0</v>
      </c>
      <c r="M394" s="146">
        <v>0</v>
      </c>
      <c r="N394" s="26"/>
      <c r="O394" s="26"/>
      <c r="P394" s="146">
        <v>0</v>
      </c>
      <c r="Q394" s="146">
        <v>0</v>
      </c>
      <c r="R394" s="138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138">
        <v>0</v>
      </c>
      <c r="G395" s="26"/>
      <c r="H395" s="26"/>
      <c r="I395" s="70">
        <v>0</v>
      </c>
      <c r="J395" s="70">
        <v>0</v>
      </c>
      <c r="K395" s="138">
        <f t="shared" si="175"/>
        <v>0</v>
      </c>
      <c r="L395" s="146">
        <v>0</v>
      </c>
      <c r="M395" s="146">
        <v>0</v>
      </c>
      <c r="N395" s="26"/>
      <c r="O395" s="26"/>
      <c r="P395" s="146">
        <v>0</v>
      </c>
      <c r="Q395" s="146">
        <v>0</v>
      </c>
      <c r="R395" s="138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138">
        <v>0</v>
      </c>
      <c r="G396" s="26"/>
      <c r="H396" s="26"/>
      <c r="I396" s="70">
        <v>0</v>
      </c>
      <c r="J396" s="70">
        <v>0</v>
      </c>
      <c r="K396" s="138">
        <f t="shared" si="175"/>
        <v>0</v>
      </c>
      <c r="L396" s="146">
        <v>0</v>
      </c>
      <c r="M396" s="146">
        <v>0</v>
      </c>
      <c r="N396" s="26"/>
      <c r="O396" s="26"/>
      <c r="P396" s="146">
        <v>0</v>
      </c>
      <c r="Q396" s="146">
        <v>0</v>
      </c>
      <c r="R396" s="138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139">
        <v>0</v>
      </c>
      <c r="G397" s="43"/>
      <c r="H397" s="43"/>
      <c r="I397" s="71">
        <v>0</v>
      </c>
      <c r="J397" s="71">
        <v>0</v>
      </c>
      <c r="K397" s="139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139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145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Maret</v>
      </c>
      <c r="S410" s="482"/>
      <c r="T410" s="4">
        <f>+T370</f>
        <v>0</v>
      </c>
      <c r="U410" s="4">
        <f>+U370</f>
        <v>3</v>
      </c>
    </row>
    <row r="411" spans="1:21" ht="15.95" customHeight="1" thickBot="1" x14ac:dyDescent="0.25">
      <c r="A411" s="164" t="s">
        <v>77</v>
      </c>
      <c r="B411" s="164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472" t="s">
        <v>4</v>
      </c>
      <c r="B412" s="472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473"/>
      <c r="B413" s="473"/>
      <c r="C413" s="517" t="s">
        <v>27</v>
      </c>
      <c r="D413" s="518"/>
      <c r="E413" s="519"/>
      <c r="F413" s="150"/>
      <c r="G413" s="150" t="s">
        <v>30</v>
      </c>
      <c r="H413" s="150" t="s">
        <v>32</v>
      </c>
      <c r="I413" s="150"/>
      <c r="J413" s="150"/>
      <c r="K413" s="150" t="s">
        <v>43</v>
      </c>
      <c r="L413" s="150" t="s">
        <v>27</v>
      </c>
      <c r="M413" s="150"/>
      <c r="N413" s="150" t="s">
        <v>30</v>
      </c>
      <c r="O413" s="150" t="s">
        <v>32</v>
      </c>
      <c r="P413" s="150"/>
      <c r="Q413" s="150"/>
      <c r="R413" s="150" t="s">
        <v>64</v>
      </c>
      <c r="S413" s="492" t="s">
        <v>68</v>
      </c>
      <c r="T413" s="493"/>
      <c r="U413" s="494"/>
    </row>
    <row r="414" spans="1:21" ht="12.75" customHeight="1" x14ac:dyDescent="0.2">
      <c r="A414" s="473"/>
      <c r="B414" s="473"/>
      <c r="C414" s="492" t="s">
        <v>28</v>
      </c>
      <c r="D414" s="493"/>
      <c r="E414" s="494"/>
      <c r="F414" s="147" t="s">
        <v>29</v>
      </c>
      <c r="G414" s="147" t="s">
        <v>31</v>
      </c>
      <c r="H414" s="147" t="s">
        <v>33</v>
      </c>
      <c r="I414" s="147" t="s">
        <v>37</v>
      </c>
      <c r="J414" s="147" t="s">
        <v>36</v>
      </c>
      <c r="K414" s="147" t="s">
        <v>28</v>
      </c>
      <c r="L414" s="147" t="s">
        <v>28</v>
      </c>
      <c r="M414" s="147" t="s">
        <v>35</v>
      </c>
      <c r="N414" s="147" t="s">
        <v>31</v>
      </c>
      <c r="O414" s="147" t="s">
        <v>33</v>
      </c>
      <c r="P414" s="147" t="s">
        <v>37</v>
      </c>
      <c r="Q414" s="147" t="s">
        <v>36</v>
      </c>
      <c r="R414" s="147" t="s">
        <v>38</v>
      </c>
      <c r="S414" s="492" t="s">
        <v>66</v>
      </c>
      <c r="T414" s="493"/>
      <c r="U414" s="494"/>
    </row>
    <row r="415" spans="1:21" ht="12.75" customHeight="1" x14ac:dyDescent="0.2">
      <c r="A415" s="473"/>
      <c r="B415" s="473"/>
      <c r="C415" s="489" t="s">
        <v>8</v>
      </c>
      <c r="D415" s="490"/>
      <c r="E415" s="491"/>
      <c r="F415" s="149"/>
      <c r="G415" s="149"/>
      <c r="H415" s="149" t="s">
        <v>34</v>
      </c>
      <c r="I415" s="149"/>
      <c r="J415" s="149"/>
      <c r="K415" s="149" t="s">
        <v>9</v>
      </c>
      <c r="L415" s="149" t="s">
        <v>8</v>
      </c>
      <c r="M415" s="149"/>
      <c r="N415" s="149"/>
      <c r="O415" s="149" t="s">
        <v>34</v>
      </c>
      <c r="P415" s="149"/>
      <c r="Q415" s="149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474"/>
      <c r="B416" s="474"/>
      <c r="C416" s="495"/>
      <c r="D416" s="496"/>
      <c r="E416" s="497"/>
      <c r="F416" s="147"/>
      <c r="G416" s="147"/>
      <c r="H416" s="147"/>
      <c r="I416" s="147"/>
      <c r="J416" s="147"/>
      <c r="K416" s="147" t="s">
        <v>62</v>
      </c>
      <c r="L416" s="147"/>
      <c r="M416" s="147"/>
      <c r="N416" s="147"/>
      <c r="O416" s="147"/>
      <c r="P416" s="147"/>
      <c r="Q416" s="147"/>
      <c r="R416" s="147"/>
      <c r="S416" s="498"/>
      <c r="T416" s="499"/>
      <c r="U416" s="500"/>
    </row>
    <row r="417" spans="1:22" s="8" customFormat="1" ht="11.25" x14ac:dyDescent="0.2">
      <c r="A417" s="148" t="s">
        <v>10</v>
      </c>
      <c r="B417" s="148" t="s">
        <v>11</v>
      </c>
      <c r="C417" s="501" t="s">
        <v>12</v>
      </c>
      <c r="D417" s="502"/>
      <c r="E417" s="503"/>
      <c r="F417" s="148" t="s">
        <v>13</v>
      </c>
      <c r="G417" s="148" t="s">
        <v>14</v>
      </c>
      <c r="H417" s="148" t="s">
        <v>15</v>
      </c>
      <c r="I417" s="148" t="s">
        <v>16</v>
      </c>
      <c r="J417" s="148" t="s">
        <v>17</v>
      </c>
      <c r="K417" s="148" t="s">
        <v>18</v>
      </c>
      <c r="L417" s="148" t="s">
        <v>19</v>
      </c>
      <c r="M417" s="148" t="s">
        <v>20</v>
      </c>
      <c r="N417" s="148" t="s">
        <v>21</v>
      </c>
      <c r="O417" s="148" t="s">
        <v>41</v>
      </c>
      <c r="P417" s="148" t="s">
        <v>42</v>
      </c>
      <c r="Q417" s="148" t="s">
        <v>44</v>
      </c>
      <c r="R417" s="148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31</v>
      </c>
      <c r="D418" s="579"/>
      <c r="E418" s="580"/>
      <c r="F418" s="140">
        <f t="shared" ref="F418:H418" si="182">SUM(F419,F422,F423)</f>
        <v>0</v>
      </c>
      <c r="G418" s="140">
        <f t="shared" si="182"/>
        <v>0</v>
      </c>
      <c r="H418" s="140">
        <f t="shared" si="182"/>
        <v>0</v>
      </c>
      <c r="I418" s="140">
        <f>SUM(I419,I422,I423)</f>
        <v>0</v>
      </c>
      <c r="J418" s="69">
        <v>0</v>
      </c>
      <c r="K418" s="138">
        <f>SUM(C418-F418-G418-H418+I418-J418)</f>
        <v>31</v>
      </c>
      <c r="L418" s="140">
        <f t="shared" ref="L418:Q418" si="183">SUM(L419,L422,L423)</f>
        <v>0</v>
      </c>
      <c r="M418" s="140">
        <f t="shared" si="183"/>
        <v>0</v>
      </c>
      <c r="N418" s="140">
        <f t="shared" si="183"/>
        <v>0</v>
      </c>
      <c r="O418" s="140">
        <f t="shared" si="183"/>
        <v>0</v>
      </c>
      <c r="P418" s="140">
        <f>SUM(P419,P422,P423)</f>
        <v>0</v>
      </c>
      <c r="Q418" s="140">
        <f t="shared" si="183"/>
        <v>0</v>
      </c>
      <c r="R418" s="140">
        <f>SUM(L418-M418-N418-O418+P418-Q418)</f>
        <v>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31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0</v>
      </c>
      <c r="J419" s="69">
        <v>0</v>
      </c>
      <c r="K419" s="138">
        <f t="shared" ref="K419" si="185">SUM(C419-F419-G419-H419+I419-J419)</f>
        <v>31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90">
        <f>SUM(P420:P421)</f>
        <v>0</v>
      </c>
      <c r="Q419" s="90">
        <f t="shared" ref="Q419" si="187">SUM(Q420:Q421)</f>
        <v>0</v>
      </c>
      <c r="R419" s="138">
        <f t="shared" ref="R419:R437" si="188">SUM(L419-M419-N419-O419+P419-Q419)</f>
        <v>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30</v>
      </c>
      <c r="D420" s="576"/>
      <c r="E420" s="577"/>
      <c r="F420" s="91">
        <v>0</v>
      </c>
      <c r="G420" s="91">
        <v>0</v>
      </c>
      <c r="H420" s="91">
        <v>0</v>
      </c>
      <c r="I420" s="69">
        <v>0</v>
      </c>
      <c r="J420" s="69">
        <v>0</v>
      </c>
      <c r="K420" s="138">
        <f>SUM(C420-F420-G420-H420+I420-J420)</f>
        <v>30</v>
      </c>
      <c r="L420" s="91">
        <v>0</v>
      </c>
      <c r="M420" s="91">
        <v>0</v>
      </c>
      <c r="N420" s="91">
        <v>0</v>
      </c>
      <c r="O420" s="91">
        <v>0</v>
      </c>
      <c r="P420" s="91">
        <v>0</v>
      </c>
      <c r="Q420" s="91">
        <v>0</v>
      </c>
      <c r="R420" s="138">
        <f t="shared" si="188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1</v>
      </c>
      <c r="D421" s="576">
        <v>0</v>
      </c>
      <c r="E421" s="577">
        <v>0</v>
      </c>
      <c r="F421" s="91">
        <v>0</v>
      </c>
      <c r="G421" s="91">
        <v>0</v>
      </c>
      <c r="H421" s="91">
        <v>0</v>
      </c>
      <c r="I421" s="69">
        <v>0</v>
      </c>
      <c r="J421" s="69">
        <v>0</v>
      </c>
      <c r="K421" s="154">
        <f>SUM(C421-F421-G421-H421+I421-J421)</f>
        <v>1</v>
      </c>
      <c r="L421" s="91">
        <v>0</v>
      </c>
      <c r="M421" s="91">
        <v>0</v>
      </c>
      <c r="N421" s="91">
        <v>0</v>
      </c>
      <c r="O421" s="91">
        <v>0</v>
      </c>
      <c r="P421" s="91">
        <v>0</v>
      </c>
      <c r="Q421" s="91">
        <v>0</v>
      </c>
      <c r="R421" s="138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138">
        <f t="shared" ref="K422:K437" si="189">SUM(E422-F422-G422-H422+I422-J422)</f>
        <v>0</v>
      </c>
      <c r="L422" s="138">
        <v>0</v>
      </c>
      <c r="M422" s="138">
        <v>0</v>
      </c>
      <c r="N422" s="138">
        <v>0</v>
      </c>
      <c r="O422" s="138">
        <v>0</v>
      </c>
      <c r="P422" s="138">
        <v>0</v>
      </c>
      <c r="Q422" s="138">
        <v>0</v>
      </c>
      <c r="R422" s="138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138">
        <f t="shared" si="189"/>
        <v>0</v>
      </c>
      <c r="L423" s="138">
        <v>0</v>
      </c>
      <c r="M423" s="138">
        <v>0</v>
      </c>
      <c r="N423" s="138">
        <v>0</v>
      </c>
      <c r="O423" s="138">
        <v>0</v>
      </c>
      <c r="P423" s="138">
        <v>0</v>
      </c>
      <c r="Q423" s="138">
        <v>0</v>
      </c>
      <c r="R423" s="138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138">
        <f>SUM(F425:F426)</f>
        <v>0</v>
      </c>
      <c r="G424" s="138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138">
        <f>SUM(C424-F424-G424-H424+I424-J424)</f>
        <v>30</v>
      </c>
      <c r="L424" s="138">
        <f t="shared" ref="L424:N424" si="192">SUM(L425:L426)</f>
        <v>0</v>
      </c>
      <c r="M424" s="138">
        <f t="shared" si="192"/>
        <v>0</v>
      </c>
      <c r="N424" s="138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91">
        <v>0</v>
      </c>
      <c r="G425" s="91">
        <v>0</v>
      </c>
      <c r="H425" s="25"/>
      <c r="I425" s="69">
        <v>0</v>
      </c>
      <c r="J425" s="69">
        <v>0</v>
      </c>
      <c r="K425" s="138">
        <f>SUM(C425-F425-G425-H425+I425-J425)</f>
        <v>30</v>
      </c>
      <c r="L425" s="91">
        <v>0</v>
      </c>
      <c r="M425" s="91">
        <v>0</v>
      </c>
      <c r="N425" s="91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91">
        <v>0</v>
      </c>
      <c r="G426" s="91">
        <v>0</v>
      </c>
      <c r="H426" s="25"/>
      <c r="I426" s="69">
        <v>0</v>
      </c>
      <c r="J426" s="69">
        <v>0</v>
      </c>
      <c r="K426" s="138">
        <f t="shared" si="189"/>
        <v>0</v>
      </c>
      <c r="L426" s="91">
        <v>0</v>
      </c>
      <c r="M426" s="91">
        <v>0</v>
      </c>
      <c r="N426" s="91">
        <v>0</v>
      </c>
      <c r="O426" s="25"/>
      <c r="P426" s="91">
        <v>0</v>
      </c>
      <c r="Q426" s="91">
        <v>0</v>
      </c>
      <c r="R426" s="138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0</v>
      </c>
      <c r="D427" s="505">
        <v>0</v>
      </c>
      <c r="E427" s="506">
        <v>0</v>
      </c>
      <c r="F427" s="138">
        <v>0</v>
      </c>
      <c r="G427" s="26"/>
      <c r="H427" s="26"/>
      <c r="I427" s="138">
        <v>9</v>
      </c>
      <c r="J427" s="138">
        <v>0</v>
      </c>
      <c r="K427" s="138">
        <f t="shared" si="189"/>
        <v>9</v>
      </c>
      <c r="L427" s="146">
        <v>0</v>
      </c>
      <c r="M427" s="146">
        <v>0</v>
      </c>
      <c r="N427" s="26"/>
      <c r="O427" s="26"/>
      <c r="P427" s="146">
        <v>0</v>
      </c>
      <c r="Q427" s="146">
        <v>0</v>
      </c>
      <c r="R427" s="138">
        <f t="shared" si="188"/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138">
        <f t="shared" si="189"/>
        <v>0</v>
      </c>
      <c r="L428" s="138">
        <f t="shared" ref="L428:Q428" si="195">SUM(L429:L430)</f>
        <v>0</v>
      </c>
      <c r="M428" s="138">
        <f t="shared" si="195"/>
        <v>0</v>
      </c>
      <c r="N428" s="26"/>
      <c r="O428" s="26"/>
      <c r="P428" s="138">
        <f t="shared" si="195"/>
        <v>0</v>
      </c>
      <c r="Q428" s="138">
        <f t="shared" si="195"/>
        <v>0</v>
      </c>
      <c r="R428" s="138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138">
        <f t="shared" si="189"/>
        <v>0</v>
      </c>
      <c r="L429" s="91">
        <v>0</v>
      </c>
      <c r="M429" s="91">
        <v>0</v>
      </c>
      <c r="N429" s="25"/>
      <c r="O429" s="25"/>
      <c r="P429" s="91">
        <v>0</v>
      </c>
      <c r="Q429" s="91">
        <v>0</v>
      </c>
      <c r="R429" s="138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138">
        <f t="shared" si="189"/>
        <v>0</v>
      </c>
      <c r="L430" s="91">
        <v>0</v>
      </c>
      <c r="M430" s="91">
        <v>0</v>
      </c>
      <c r="N430" s="25"/>
      <c r="O430" s="25"/>
      <c r="P430" s="91">
        <v>0</v>
      </c>
      <c r="Q430" s="91">
        <v>0</v>
      </c>
      <c r="R430" s="138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138">
        <v>0</v>
      </c>
      <c r="G431" s="26"/>
      <c r="H431" s="26"/>
      <c r="I431" s="138">
        <v>0</v>
      </c>
      <c r="J431" s="138">
        <v>0</v>
      </c>
      <c r="K431" s="138">
        <f t="shared" si="189"/>
        <v>0</v>
      </c>
      <c r="L431" s="146">
        <v>0</v>
      </c>
      <c r="M431" s="146">
        <v>0</v>
      </c>
      <c r="N431" s="26"/>
      <c r="O431" s="26"/>
      <c r="P431" s="146">
        <v>0</v>
      </c>
      <c r="Q431" s="146">
        <v>0</v>
      </c>
      <c r="R431" s="138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138">
        <v>0</v>
      </c>
      <c r="G432" s="26"/>
      <c r="H432" s="26"/>
      <c r="I432" s="138">
        <v>0</v>
      </c>
      <c r="J432" s="138">
        <v>0</v>
      </c>
      <c r="K432" s="138">
        <f t="shared" si="189"/>
        <v>0</v>
      </c>
      <c r="L432" s="146">
        <v>0</v>
      </c>
      <c r="M432" s="146">
        <v>0</v>
      </c>
      <c r="N432" s="26"/>
      <c r="O432" s="26"/>
      <c r="P432" s="146">
        <v>0</v>
      </c>
      <c r="Q432" s="146">
        <v>0</v>
      </c>
      <c r="R432" s="138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138">
        <v>0</v>
      </c>
      <c r="G433" s="26"/>
      <c r="H433" s="26"/>
      <c r="I433" s="138">
        <v>0</v>
      </c>
      <c r="J433" s="138">
        <v>0</v>
      </c>
      <c r="K433" s="138">
        <f t="shared" si="189"/>
        <v>0</v>
      </c>
      <c r="L433" s="146">
        <v>0</v>
      </c>
      <c r="M433" s="146">
        <v>0</v>
      </c>
      <c r="N433" s="26"/>
      <c r="O433" s="26"/>
      <c r="P433" s="146">
        <v>0</v>
      </c>
      <c r="Q433" s="146">
        <v>0</v>
      </c>
      <c r="R433" s="138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138">
        <v>0</v>
      </c>
      <c r="G434" s="26"/>
      <c r="H434" s="26"/>
      <c r="I434" s="138">
        <v>0</v>
      </c>
      <c r="J434" s="138">
        <v>0</v>
      </c>
      <c r="K434" s="138">
        <f t="shared" si="189"/>
        <v>0</v>
      </c>
      <c r="L434" s="146">
        <v>0</v>
      </c>
      <c r="M434" s="146">
        <v>0</v>
      </c>
      <c r="N434" s="26"/>
      <c r="O434" s="26"/>
      <c r="P434" s="146">
        <v>0</v>
      </c>
      <c r="Q434" s="146">
        <v>0</v>
      </c>
      <c r="R434" s="138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138">
        <v>0</v>
      </c>
      <c r="G435" s="26"/>
      <c r="H435" s="26"/>
      <c r="I435" s="70">
        <v>0</v>
      </c>
      <c r="J435" s="70">
        <v>0</v>
      </c>
      <c r="K435" s="138">
        <f t="shared" si="189"/>
        <v>0</v>
      </c>
      <c r="L435" s="146">
        <v>0</v>
      </c>
      <c r="M435" s="146">
        <v>0</v>
      </c>
      <c r="N435" s="26"/>
      <c r="O435" s="26"/>
      <c r="P435" s="146">
        <v>0</v>
      </c>
      <c r="Q435" s="146">
        <v>0</v>
      </c>
      <c r="R435" s="138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138">
        <v>0</v>
      </c>
      <c r="G436" s="26"/>
      <c r="H436" s="26"/>
      <c r="I436" s="70">
        <v>0</v>
      </c>
      <c r="J436" s="70">
        <v>0</v>
      </c>
      <c r="K436" s="138">
        <f t="shared" si="189"/>
        <v>0</v>
      </c>
      <c r="L436" s="146">
        <v>0</v>
      </c>
      <c r="M436" s="146">
        <v>0</v>
      </c>
      <c r="N436" s="26"/>
      <c r="O436" s="26"/>
      <c r="P436" s="146">
        <v>0</v>
      </c>
      <c r="Q436" s="146">
        <v>0</v>
      </c>
      <c r="R436" s="138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139">
        <v>0</v>
      </c>
      <c r="G437" s="43"/>
      <c r="H437" s="43"/>
      <c r="I437" s="71">
        <v>0</v>
      </c>
      <c r="J437" s="71">
        <v>0</v>
      </c>
      <c r="K437" s="139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139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145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Maret</v>
      </c>
      <c r="S454" s="482"/>
      <c r="T454" s="4">
        <f>+T410</f>
        <v>0</v>
      </c>
      <c r="U454" s="4">
        <f>+U410</f>
        <v>3</v>
      </c>
    </row>
    <row r="455" spans="1:21" ht="13.5" customHeight="1" thickBot="1" x14ac:dyDescent="0.25">
      <c r="A455" s="151" t="s">
        <v>76</v>
      </c>
      <c r="B455" s="151"/>
      <c r="C455" s="67">
        <v>0</v>
      </c>
      <c r="D455" s="67">
        <v>4</v>
      </c>
      <c r="E455" s="67">
        <v>3</v>
      </c>
      <c r="F455" s="45"/>
      <c r="G455" s="45"/>
      <c r="H455" s="45"/>
      <c r="K455" s="480"/>
      <c r="L455" s="480"/>
      <c r="M455" s="5"/>
      <c r="N455" s="5"/>
      <c r="O455" s="5"/>
      <c r="Q455" s="1" t="s">
        <v>48</v>
      </c>
      <c r="R455" s="544">
        <f>+R411</f>
        <v>2019</v>
      </c>
      <c r="S455" s="545"/>
      <c r="T455" s="21">
        <f>+T411</f>
        <v>1</v>
      </c>
      <c r="U455" s="21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150"/>
      <c r="G457" s="150" t="s">
        <v>30</v>
      </c>
      <c r="H457" s="150" t="s">
        <v>32</v>
      </c>
      <c r="I457" s="150"/>
      <c r="J457" s="150"/>
      <c r="K457" s="150" t="s">
        <v>43</v>
      </c>
      <c r="L457" s="150" t="s">
        <v>27</v>
      </c>
      <c r="M457" s="150"/>
      <c r="N457" s="150" t="s">
        <v>30</v>
      </c>
      <c r="O457" s="150" t="s">
        <v>32</v>
      </c>
      <c r="P457" s="150"/>
      <c r="Q457" s="150"/>
      <c r="R457" s="150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147" t="s">
        <v>29</v>
      </c>
      <c r="G458" s="147" t="s">
        <v>31</v>
      </c>
      <c r="H458" s="147" t="s">
        <v>33</v>
      </c>
      <c r="I458" s="147" t="s">
        <v>37</v>
      </c>
      <c r="J458" s="147" t="s">
        <v>36</v>
      </c>
      <c r="K458" s="147" t="s">
        <v>28</v>
      </c>
      <c r="L458" s="147" t="s">
        <v>28</v>
      </c>
      <c r="M458" s="147" t="s">
        <v>35</v>
      </c>
      <c r="N458" s="147" t="s">
        <v>31</v>
      </c>
      <c r="O458" s="147" t="s">
        <v>33</v>
      </c>
      <c r="P458" s="147" t="s">
        <v>37</v>
      </c>
      <c r="Q458" s="147" t="s">
        <v>36</v>
      </c>
      <c r="R458" s="147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149"/>
      <c r="G459" s="149"/>
      <c r="H459" s="149" t="s">
        <v>34</v>
      </c>
      <c r="I459" s="149"/>
      <c r="J459" s="149"/>
      <c r="K459" s="149" t="s">
        <v>9</v>
      </c>
      <c r="L459" s="149" t="s">
        <v>8</v>
      </c>
      <c r="M459" s="149"/>
      <c r="N459" s="149"/>
      <c r="O459" s="149" t="s">
        <v>34</v>
      </c>
      <c r="P459" s="149"/>
      <c r="Q459" s="149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147"/>
      <c r="G460" s="147"/>
      <c r="H460" s="147"/>
      <c r="I460" s="147"/>
      <c r="J460" s="147"/>
      <c r="K460" s="147" t="s">
        <v>62</v>
      </c>
      <c r="L460" s="147"/>
      <c r="M460" s="147"/>
      <c r="N460" s="147"/>
      <c r="O460" s="147"/>
      <c r="P460" s="147"/>
      <c r="Q460" s="147"/>
      <c r="R460" s="147"/>
      <c r="S460" s="498"/>
      <c r="T460" s="499"/>
      <c r="U460" s="500"/>
    </row>
    <row r="461" spans="1:21" s="8" customFormat="1" ht="11.25" x14ac:dyDescent="0.2">
      <c r="A461" s="148" t="s">
        <v>10</v>
      </c>
      <c r="B461" s="148" t="s">
        <v>11</v>
      </c>
      <c r="C461" s="501" t="s">
        <v>12</v>
      </c>
      <c r="D461" s="502"/>
      <c r="E461" s="503"/>
      <c r="F461" s="148" t="s">
        <v>13</v>
      </c>
      <c r="G461" s="148" t="s">
        <v>14</v>
      </c>
      <c r="H461" s="148" t="s">
        <v>15</v>
      </c>
      <c r="I461" s="148" t="s">
        <v>16</v>
      </c>
      <c r="J461" s="148" t="s">
        <v>17</v>
      </c>
      <c r="K461" s="148" t="s">
        <v>18</v>
      </c>
      <c r="L461" s="148" t="s">
        <v>19</v>
      </c>
      <c r="M461" s="148" t="s">
        <v>20</v>
      </c>
      <c r="N461" s="148" t="s">
        <v>21</v>
      </c>
      <c r="O461" s="148" t="s">
        <v>41</v>
      </c>
      <c r="P461" s="148" t="s">
        <v>42</v>
      </c>
      <c r="Q461" s="148" t="s">
        <v>44</v>
      </c>
      <c r="R461" s="148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140">
        <f t="shared" ref="F462:J462" si="196">SUM(F463,F466,F467)</f>
        <v>0</v>
      </c>
      <c r="G462" s="140">
        <f t="shared" si="196"/>
        <v>0</v>
      </c>
      <c r="H462" s="140">
        <f t="shared" si="196"/>
        <v>0</v>
      </c>
      <c r="I462" s="140">
        <f t="shared" si="196"/>
        <v>0</v>
      </c>
      <c r="J462" s="140">
        <f t="shared" si="196"/>
        <v>0</v>
      </c>
      <c r="K462" s="140">
        <f>SUM(C462-F462-G462-H462+I462-J462)</f>
        <v>0</v>
      </c>
      <c r="L462" s="140">
        <f>SUM(L463,L466,L467)</f>
        <v>15</v>
      </c>
      <c r="M462" s="140">
        <f t="shared" ref="M462:Q462" si="197">SUM(M463,M466,M467)</f>
        <v>0</v>
      </c>
      <c r="N462" s="140">
        <f t="shared" si="197"/>
        <v>0</v>
      </c>
      <c r="O462" s="140">
        <f t="shared" si="197"/>
        <v>0</v>
      </c>
      <c r="P462" s="140">
        <f t="shared" si="197"/>
        <v>0</v>
      </c>
      <c r="Q462" s="140">
        <f t="shared" si="197"/>
        <v>0</v>
      </c>
      <c r="R462" s="140">
        <f>SUM(L462-M462-N462-O462+P462-Q462)</f>
        <v>15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138">
        <f t="shared" ref="K463:K480" si="200">SUM(C463-F463-G463-H463+I463-J463)</f>
        <v>0</v>
      </c>
      <c r="L463" s="90">
        <f t="shared" ref="L463:O463" si="201">SUM(L464:L465)</f>
        <v>15</v>
      </c>
      <c r="M463" s="90">
        <f t="shared" si="201"/>
        <v>0</v>
      </c>
      <c r="N463" s="90">
        <f t="shared" si="201"/>
        <v>0</v>
      </c>
      <c r="O463" s="90">
        <f t="shared" si="201"/>
        <v>0</v>
      </c>
      <c r="P463" s="90">
        <f>SUM(P464:P465)</f>
        <v>0</v>
      </c>
      <c r="Q463" s="90">
        <f t="shared" ref="Q463" si="202">SUM(Q464:Q465)</f>
        <v>0</v>
      </c>
      <c r="R463" s="138">
        <f t="shared" ref="R463:R471" si="203">SUM(L463-M463-N463-O463+P463-Q463)</f>
        <v>15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91">
        <v>0</v>
      </c>
      <c r="G464" s="91">
        <v>0</v>
      </c>
      <c r="H464" s="91">
        <v>0</v>
      </c>
      <c r="I464" s="69">
        <v>0</v>
      </c>
      <c r="J464" s="69">
        <v>0</v>
      </c>
      <c r="K464" s="138">
        <f t="shared" si="200"/>
        <v>0</v>
      </c>
      <c r="L464" s="91">
        <v>0</v>
      </c>
      <c r="M464" s="91">
        <v>0</v>
      </c>
      <c r="N464" s="91">
        <v>0</v>
      </c>
      <c r="O464" s="91">
        <v>0</v>
      </c>
      <c r="P464" s="91">
        <v>0</v>
      </c>
      <c r="Q464" s="91">
        <v>0</v>
      </c>
      <c r="R464" s="138">
        <f t="shared" si="203"/>
        <v>0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91">
        <v>0</v>
      </c>
      <c r="G465" s="91">
        <v>0</v>
      </c>
      <c r="H465" s="91">
        <v>0</v>
      </c>
      <c r="I465" s="69">
        <v>0</v>
      </c>
      <c r="J465" s="69">
        <v>0</v>
      </c>
      <c r="K465" s="138">
        <f t="shared" si="200"/>
        <v>0</v>
      </c>
      <c r="L465" s="91">
        <v>15</v>
      </c>
      <c r="M465" s="91">
        <v>0</v>
      </c>
      <c r="N465" s="91">
        <v>0</v>
      </c>
      <c r="O465" s="91">
        <v>0</v>
      </c>
      <c r="P465" s="91">
        <v>0</v>
      </c>
      <c r="Q465" s="91">
        <v>0</v>
      </c>
      <c r="R465" s="138">
        <f t="shared" si="203"/>
        <v>15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138">
        <f t="shared" si="200"/>
        <v>0</v>
      </c>
      <c r="L466" s="138">
        <v>0</v>
      </c>
      <c r="M466" s="138">
        <v>0</v>
      </c>
      <c r="N466" s="138">
        <v>0</v>
      </c>
      <c r="O466" s="138">
        <v>0</v>
      </c>
      <c r="P466" s="138">
        <v>0</v>
      </c>
      <c r="Q466" s="138">
        <v>0</v>
      </c>
      <c r="R466" s="138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138">
        <f t="shared" si="200"/>
        <v>0</v>
      </c>
      <c r="L467" s="138">
        <v>0</v>
      </c>
      <c r="M467" s="138">
        <v>0</v>
      </c>
      <c r="N467" s="138">
        <v>0</v>
      </c>
      <c r="O467" s="138">
        <v>0</v>
      </c>
      <c r="P467" s="138">
        <v>0</v>
      </c>
      <c r="Q467" s="138">
        <v>0</v>
      </c>
      <c r="R467" s="138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138">
        <f t="shared" si="204"/>
        <v>0</v>
      </c>
      <c r="G468" s="138">
        <f t="shared" si="204"/>
        <v>0</v>
      </c>
      <c r="H468" s="26"/>
      <c r="I468" s="138">
        <f t="shared" ref="I468:J468" si="205">SUM(I469:I470)</f>
        <v>0</v>
      </c>
      <c r="J468" s="138">
        <f t="shared" si="205"/>
        <v>0</v>
      </c>
      <c r="K468" s="138">
        <f>SUM(C468-F468-G468-H468+I468-J468)</f>
        <v>0</v>
      </c>
      <c r="L468" s="138">
        <f>SUM(L469:L470)</f>
        <v>0</v>
      </c>
      <c r="M468" s="138">
        <f t="shared" ref="M468:N468" si="206">SUM(M469:M470)</f>
        <v>0</v>
      </c>
      <c r="N468" s="138">
        <f t="shared" si="206"/>
        <v>0</v>
      </c>
      <c r="O468" s="26"/>
      <c r="P468" s="138">
        <f t="shared" ref="P468:Q468" si="207">SUM(P469:P470)</f>
        <v>0</v>
      </c>
      <c r="Q468" s="138">
        <f t="shared" si="207"/>
        <v>0</v>
      </c>
      <c r="R468" s="138">
        <f t="shared" si="203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91">
        <v>0</v>
      </c>
      <c r="G469" s="91">
        <v>0</v>
      </c>
      <c r="H469" s="25"/>
      <c r="I469" s="69">
        <v>0</v>
      </c>
      <c r="J469" s="69">
        <v>0</v>
      </c>
      <c r="K469" s="138">
        <f t="shared" si="200"/>
        <v>0</v>
      </c>
      <c r="L469" s="91">
        <v>0</v>
      </c>
      <c r="M469" s="91">
        <v>0</v>
      </c>
      <c r="N469" s="91">
        <v>0</v>
      </c>
      <c r="O469" s="25"/>
      <c r="P469" s="91">
        <v>0</v>
      </c>
      <c r="Q469" s="91">
        <v>0</v>
      </c>
      <c r="R469" s="138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91">
        <v>0</v>
      </c>
      <c r="G470" s="91">
        <v>0</v>
      </c>
      <c r="H470" s="25"/>
      <c r="I470" s="69">
        <v>0</v>
      </c>
      <c r="J470" s="69">
        <v>0</v>
      </c>
      <c r="K470" s="138">
        <f t="shared" si="200"/>
        <v>0</v>
      </c>
      <c r="L470" s="91">
        <v>0</v>
      </c>
      <c r="M470" s="91">
        <v>0</v>
      </c>
      <c r="N470" s="91">
        <v>0</v>
      </c>
      <c r="O470" s="25"/>
      <c r="P470" s="91">
        <v>0</v>
      </c>
      <c r="Q470" s="91">
        <v>0</v>
      </c>
      <c r="R470" s="138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138">
        <v>0</v>
      </c>
      <c r="G471" s="26"/>
      <c r="H471" s="26"/>
      <c r="I471" s="138">
        <v>0</v>
      </c>
      <c r="J471" s="138">
        <v>0</v>
      </c>
      <c r="K471" s="138">
        <f t="shared" si="200"/>
        <v>0</v>
      </c>
      <c r="L471" s="146">
        <v>0</v>
      </c>
      <c r="M471" s="146">
        <v>0</v>
      </c>
      <c r="N471" s="26"/>
      <c r="O471" s="26"/>
      <c r="P471" s="146">
        <v>1</v>
      </c>
      <c r="Q471" s="146">
        <v>0</v>
      </c>
      <c r="R471" s="138">
        <f t="shared" si="203"/>
        <v>1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138">
        <f t="shared" si="200"/>
        <v>0</v>
      </c>
      <c r="L472" s="138">
        <f>SUM(L473:L474)</f>
        <v>1</v>
      </c>
      <c r="M472" s="138">
        <f>SUM(M473:M474)</f>
        <v>0</v>
      </c>
      <c r="N472" s="26"/>
      <c r="O472" s="26"/>
      <c r="P472" s="138">
        <f t="shared" ref="P472:Q472" si="210">SUM(P473:P474)</f>
        <v>1</v>
      </c>
      <c r="Q472" s="138">
        <f t="shared" si="210"/>
        <v>0</v>
      </c>
      <c r="R472" s="138">
        <f>SUM(L472-M472-N472-O472+P472-Q472)</f>
        <v>2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138">
        <f t="shared" si="200"/>
        <v>0</v>
      </c>
      <c r="L473" s="146">
        <v>0</v>
      </c>
      <c r="M473" s="146">
        <v>0</v>
      </c>
      <c r="N473" s="26"/>
      <c r="O473" s="26"/>
      <c r="P473" s="146">
        <v>0</v>
      </c>
      <c r="Q473" s="146">
        <v>0</v>
      </c>
      <c r="R473" s="138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138">
        <f t="shared" si="200"/>
        <v>0</v>
      </c>
      <c r="L474" s="146">
        <v>1</v>
      </c>
      <c r="M474" s="146">
        <v>0</v>
      </c>
      <c r="N474" s="26"/>
      <c r="O474" s="26"/>
      <c r="P474" s="146">
        <v>1</v>
      </c>
      <c r="Q474" s="146">
        <v>0</v>
      </c>
      <c r="R474" s="138">
        <f>SUM(L474-M474-N474-O474+P474-Q474)</f>
        <v>2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138">
        <v>0</v>
      </c>
      <c r="G475" s="26"/>
      <c r="H475" s="26"/>
      <c r="I475" s="138">
        <v>0</v>
      </c>
      <c r="J475" s="138">
        <v>0</v>
      </c>
      <c r="K475" s="138">
        <f t="shared" si="200"/>
        <v>0</v>
      </c>
      <c r="L475" s="146">
        <v>0</v>
      </c>
      <c r="M475" s="146">
        <v>0</v>
      </c>
      <c r="N475" s="26"/>
      <c r="O475" s="26"/>
      <c r="P475" s="146">
        <v>0</v>
      </c>
      <c r="Q475" s="146">
        <v>0</v>
      </c>
      <c r="R475" s="138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138">
        <v>0</v>
      </c>
      <c r="G476" s="26"/>
      <c r="H476" s="26"/>
      <c r="I476" s="138">
        <v>0</v>
      </c>
      <c r="J476" s="138">
        <v>0</v>
      </c>
      <c r="K476" s="138">
        <f t="shared" si="200"/>
        <v>0</v>
      </c>
      <c r="L476" s="146">
        <v>0</v>
      </c>
      <c r="M476" s="146">
        <v>0</v>
      </c>
      <c r="N476" s="26"/>
      <c r="O476" s="26"/>
      <c r="P476" s="146">
        <v>0</v>
      </c>
      <c r="Q476" s="146">
        <v>0</v>
      </c>
      <c r="R476" s="138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138">
        <v>0</v>
      </c>
      <c r="G477" s="26"/>
      <c r="H477" s="26"/>
      <c r="I477" s="138">
        <v>0</v>
      </c>
      <c r="J477" s="138">
        <v>0</v>
      </c>
      <c r="K477" s="138">
        <f t="shared" si="200"/>
        <v>0</v>
      </c>
      <c r="L477" s="146">
        <v>0</v>
      </c>
      <c r="M477" s="146">
        <v>0</v>
      </c>
      <c r="N477" s="26"/>
      <c r="O477" s="26"/>
      <c r="P477" s="146">
        <v>0</v>
      </c>
      <c r="Q477" s="146">
        <v>0</v>
      </c>
      <c r="R477" s="138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138">
        <v>0</v>
      </c>
      <c r="G478" s="26"/>
      <c r="H478" s="26"/>
      <c r="I478" s="138">
        <v>0</v>
      </c>
      <c r="J478" s="138">
        <v>0</v>
      </c>
      <c r="K478" s="138">
        <f t="shared" si="200"/>
        <v>0</v>
      </c>
      <c r="L478" s="146">
        <v>0</v>
      </c>
      <c r="M478" s="146">
        <v>0</v>
      </c>
      <c r="N478" s="26"/>
      <c r="O478" s="26"/>
      <c r="P478" s="146">
        <v>0</v>
      </c>
      <c r="Q478" s="146">
        <v>0</v>
      </c>
      <c r="R478" s="138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138">
        <v>0</v>
      </c>
      <c r="G479" s="26"/>
      <c r="H479" s="26"/>
      <c r="I479" s="70">
        <v>0</v>
      </c>
      <c r="J479" s="70">
        <v>0</v>
      </c>
      <c r="K479" s="138">
        <f t="shared" si="200"/>
        <v>0</v>
      </c>
      <c r="L479" s="146">
        <v>0</v>
      </c>
      <c r="M479" s="146">
        <v>0</v>
      </c>
      <c r="N479" s="26"/>
      <c r="O479" s="26"/>
      <c r="P479" s="146">
        <v>0</v>
      </c>
      <c r="Q479" s="146">
        <v>0</v>
      </c>
      <c r="R479" s="138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138">
        <v>0</v>
      </c>
      <c r="G480" s="26"/>
      <c r="H480" s="26"/>
      <c r="I480" s="70">
        <v>0</v>
      </c>
      <c r="J480" s="70">
        <v>0</v>
      </c>
      <c r="K480" s="138">
        <f t="shared" si="200"/>
        <v>0</v>
      </c>
      <c r="L480" s="146">
        <v>0</v>
      </c>
      <c r="M480" s="146">
        <v>0</v>
      </c>
      <c r="N480" s="26"/>
      <c r="O480" s="26"/>
      <c r="P480" s="146">
        <v>0</v>
      </c>
      <c r="Q480" s="146">
        <v>0</v>
      </c>
      <c r="R480" s="138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139">
        <v>0</v>
      </c>
      <c r="G481" s="43"/>
      <c r="H481" s="43"/>
      <c r="I481" s="71">
        <v>0</v>
      </c>
      <c r="J481" s="71">
        <v>0</v>
      </c>
      <c r="K481" s="139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139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145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Maret</v>
      </c>
      <c r="S495" s="482"/>
      <c r="T495" s="4">
        <f>+T87:U87</f>
        <v>0</v>
      </c>
      <c r="U495" s="4">
        <f>+U47</f>
        <v>3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2.75" customHeight="1" x14ac:dyDescent="0.2">
      <c r="A498" s="536"/>
      <c r="B498" s="473"/>
      <c r="C498" s="517" t="s">
        <v>27</v>
      </c>
      <c r="D498" s="518"/>
      <c r="E498" s="519"/>
      <c r="F498" s="150"/>
      <c r="G498" s="150" t="s">
        <v>30</v>
      </c>
      <c r="H498" s="150" t="s">
        <v>32</v>
      </c>
      <c r="I498" s="150"/>
      <c r="J498" s="150"/>
      <c r="K498" s="35" t="s">
        <v>43</v>
      </c>
      <c r="L498" s="143" t="s">
        <v>27</v>
      </c>
      <c r="M498" s="150"/>
      <c r="N498" s="150" t="s">
        <v>30</v>
      </c>
      <c r="O498" s="150" t="s">
        <v>32</v>
      </c>
      <c r="P498" s="150"/>
      <c r="Q498" s="150"/>
      <c r="R498" s="150" t="s">
        <v>64</v>
      </c>
      <c r="S498" s="492" t="s">
        <v>68</v>
      </c>
      <c r="T498" s="493"/>
      <c r="U498" s="587"/>
    </row>
    <row r="499" spans="1:21" ht="12.75" customHeight="1" x14ac:dyDescent="0.2">
      <c r="A499" s="536"/>
      <c r="B499" s="473"/>
      <c r="C499" s="492" t="s">
        <v>28</v>
      </c>
      <c r="D499" s="493"/>
      <c r="E499" s="494"/>
      <c r="F499" s="147" t="s">
        <v>29</v>
      </c>
      <c r="G499" s="147" t="s">
        <v>31</v>
      </c>
      <c r="H499" s="147" t="s">
        <v>33</v>
      </c>
      <c r="I499" s="147" t="s">
        <v>37</v>
      </c>
      <c r="J499" s="147" t="s">
        <v>36</v>
      </c>
      <c r="K499" s="36" t="s">
        <v>28</v>
      </c>
      <c r="L499" s="144" t="s">
        <v>28</v>
      </c>
      <c r="M499" s="147" t="s">
        <v>35</v>
      </c>
      <c r="N499" s="147" t="s">
        <v>31</v>
      </c>
      <c r="O499" s="147" t="s">
        <v>33</v>
      </c>
      <c r="P499" s="147" t="s">
        <v>37</v>
      </c>
      <c r="Q499" s="147" t="s">
        <v>36</v>
      </c>
      <c r="R499" s="147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149"/>
      <c r="G500" s="149"/>
      <c r="H500" s="149" t="s">
        <v>34</v>
      </c>
      <c r="I500" s="149"/>
      <c r="J500" s="149"/>
      <c r="K500" s="37" t="s">
        <v>9</v>
      </c>
      <c r="L500" s="141" t="s">
        <v>8</v>
      </c>
      <c r="M500" s="149"/>
      <c r="N500" s="149"/>
      <c r="O500" s="149" t="s">
        <v>34</v>
      </c>
      <c r="P500" s="149"/>
      <c r="Q500" s="149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147"/>
      <c r="G501" s="147"/>
      <c r="H501" s="147"/>
      <c r="I501" s="147"/>
      <c r="J501" s="147"/>
      <c r="K501" s="36" t="s">
        <v>62</v>
      </c>
      <c r="L501" s="144"/>
      <c r="M501" s="147"/>
      <c r="N501" s="147"/>
      <c r="O501" s="147"/>
      <c r="P501" s="147"/>
      <c r="Q501" s="147"/>
      <c r="R501" s="147"/>
      <c r="S501" s="498"/>
      <c r="T501" s="499"/>
      <c r="U501" s="599"/>
    </row>
    <row r="502" spans="1:21" s="8" customFormat="1" ht="11.25" x14ac:dyDescent="0.2">
      <c r="A502" s="28" t="s">
        <v>10</v>
      </c>
      <c r="B502" s="148" t="s">
        <v>11</v>
      </c>
      <c r="C502" s="501" t="s">
        <v>12</v>
      </c>
      <c r="D502" s="502"/>
      <c r="E502" s="503"/>
      <c r="F502" s="148" t="s">
        <v>13</v>
      </c>
      <c r="G502" s="148" t="s">
        <v>14</v>
      </c>
      <c r="H502" s="148" t="s">
        <v>15</v>
      </c>
      <c r="I502" s="148" t="s">
        <v>16</v>
      </c>
      <c r="J502" s="148" t="s">
        <v>17</v>
      </c>
      <c r="K502" s="39" t="s">
        <v>18</v>
      </c>
      <c r="L502" s="142" t="s">
        <v>19</v>
      </c>
      <c r="M502" s="148" t="s">
        <v>20</v>
      </c>
      <c r="N502" s="148" t="s">
        <v>21</v>
      </c>
      <c r="O502" s="148" t="s">
        <v>41</v>
      </c>
      <c r="P502" s="148" t="s">
        <v>42</v>
      </c>
      <c r="Q502" s="148" t="s">
        <v>44</v>
      </c>
      <c r="R502" s="148" t="s">
        <v>70</v>
      </c>
      <c r="S502" s="501" t="s">
        <v>71</v>
      </c>
      <c r="T502" s="502"/>
      <c r="U502" s="600"/>
    </row>
    <row r="503" spans="1:21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31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95">
        <f t="shared" si="214"/>
        <v>0</v>
      </c>
      <c r="J503" s="95">
        <f t="shared" si="214"/>
        <v>0</v>
      </c>
      <c r="K503" s="95">
        <f t="shared" si="214"/>
        <v>31</v>
      </c>
      <c r="L503" s="59">
        <f t="shared" si="214"/>
        <v>220</v>
      </c>
      <c r="M503" s="59">
        <f t="shared" si="214"/>
        <v>19</v>
      </c>
      <c r="N503" s="59">
        <f t="shared" si="214"/>
        <v>0</v>
      </c>
      <c r="O503" s="59">
        <f t="shared" si="214"/>
        <v>0</v>
      </c>
      <c r="P503" s="165">
        <f t="shared" si="214"/>
        <v>9</v>
      </c>
      <c r="Q503" s="59">
        <f t="shared" si="214"/>
        <v>0</v>
      </c>
      <c r="R503" s="59">
        <f t="shared" si="214"/>
        <v>210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31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0</v>
      </c>
      <c r="J504" s="96">
        <f t="shared" si="214"/>
        <v>0</v>
      </c>
      <c r="K504" s="96">
        <f t="shared" si="214"/>
        <v>31</v>
      </c>
      <c r="L504" s="46">
        <f t="shared" si="214"/>
        <v>219</v>
      </c>
      <c r="M504" s="46">
        <f t="shared" si="214"/>
        <v>19</v>
      </c>
      <c r="N504" s="46">
        <f t="shared" si="214"/>
        <v>0</v>
      </c>
      <c r="O504" s="46">
        <f t="shared" si="214"/>
        <v>0</v>
      </c>
      <c r="P504" s="46">
        <f t="shared" si="214"/>
        <v>8</v>
      </c>
      <c r="Q504" s="46">
        <f t="shared" si="214"/>
        <v>0</v>
      </c>
      <c r="R504" s="46">
        <f t="shared" si="214"/>
        <v>208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30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30</v>
      </c>
      <c r="L505" s="46">
        <f t="shared" si="214"/>
        <v>200</v>
      </c>
      <c r="M505" s="46">
        <f t="shared" si="214"/>
        <v>19</v>
      </c>
      <c r="N505" s="46">
        <f t="shared" si="214"/>
        <v>0</v>
      </c>
      <c r="O505" s="46">
        <f t="shared" si="214"/>
        <v>0</v>
      </c>
      <c r="P505" s="46">
        <f t="shared" si="214"/>
        <v>0</v>
      </c>
      <c r="Q505" s="46">
        <f t="shared" si="214"/>
        <v>0</v>
      </c>
      <c r="R505" s="46">
        <f t="shared" si="214"/>
        <v>181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19</v>
      </c>
      <c r="M506" s="46">
        <f t="shared" si="214"/>
        <v>0</v>
      </c>
      <c r="N506" s="46">
        <f t="shared" si="214"/>
        <v>0</v>
      </c>
      <c r="O506" s="46">
        <f t="shared" si="214"/>
        <v>0</v>
      </c>
      <c r="P506" s="46">
        <f t="shared" si="214"/>
        <v>8</v>
      </c>
      <c r="Q506" s="46">
        <f t="shared" si="214"/>
        <v>0</v>
      </c>
      <c r="R506" s="46">
        <f t="shared" si="214"/>
        <v>27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1</v>
      </c>
      <c r="M507" s="46">
        <f t="shared" si="214"/>
        <v>0</v>
      </c>
      <c r="N507" s="46">
        <f t="shared" si="214"/>
        <v>0</v>
      </c>
      <c r="O507" s="46">
        <f t="shared" si="214"/>
        <v>0</v>
      </c>
      <c r="P507" s="46">
        <f t="shared" si="214"/>
        <v>1</v>
      </c>
      <c r="Q507" s="46">
        <f t="shared" si="214"/>
        <v>0</v>
      </c>
      <c r="R507" s="46">
        <f t="shared" si="214"/>
        <v>2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30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96">
        <f t="shared" si="214"/>
        <v>0</v>
      </c>
      <c r="J509" s="96">
        <f t="shared" si="214"/>
        <v>0</v>
      </c>
      <c r="K509" s="96">
        <f t="shared" si="214"/>
        <v>30</v>
      </c>
      <c r="L509" s="46">
        <f t="shared" si="214"/>
        <v>181</v>
      </c>
      <c r="M509" s="46">
        <f t="shared" si="214"/>
        <v>74</v>
      </c>
      <c r="N509" s="46">
        <f t="shared" si="214"/>
        <v>1</v>
      </c>
      <c r="O509" s="48"/>
      <c r="P509" s="153">
        <f t="shared" si="214"/>
        <v>83</v>
      </c>
      <c r="Q509" s="46">
        <f t="shared" si="214"/>
        <v>0</v>
      </c>
      <c r="R509" s="46">
        <f t="shared" si="214"/>
        <v>189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179</v>
      </c>
      <c r="M510" s="46">
        <f t="shared" si="214"/>
        <v>74</v>
      </c>
      <c r="N510" s="46">
        <f t="shared" si="214"/>
        <v>0</v>
      </c>
      <c r="O510" s="55"/>
      <c r="P510" s="46">
        <f t="shared" si="214"/>
        <v>83</v>
      </c>
      <c r="Q510" s="46">
        <f t="shared" si="214"/>
        <v>0</v>
      </c>
      <c r="R510" s="46">
        <f t="shared" si="214"/>
        <v>188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2</v>
      </c>
      <c r="M511" s="46">
        <f t="shared" si="214"/>
        <v>0</v>
      </c>
      <c r="N511" s="46">
        <f t="shared" si="214"/>
        <v>1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1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0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9</v>
      </c>
      <c r="J512" s="96">
        <f t="shared" si="214"/>
        <v>0</v>
      </c>
      <c r="K512" s="96">
        <f t="shared" si="214"/>
        <v>9</v>
      </c>
      <c r="L512" s="46">
        <f t="shared" si="214"/>
        <v>22</v>
      </c>
      <c r="M512" s="46">
        <f t="shared" si="214"/>
        <v>4</v>
      </c>
      <c r="N512" s="48"/>
      <c r="O512" s="48"/>
      <c r="P512" s="46">
        <f t="shared" si="214"/>
        <v>10.5</v>
      </c>
      <c r="Q512" s="46">
        <f t="shared" si="214"/>
        <v>0</v>
      </c>
      <c r="R512" s="46">
        <f t="shared" si="214"/>
        <v>28.5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102.8</v>
      </c>
      <c r="M513" s="46">
        <f t="shared" si="214"/>
        <v>32</v>
      </c>
      <c r="N513" s="48"/>
      <c r="O513" s="48"/>
      <c r="P513" s="46">
        <f t="shared" si="214"/>
        <v>16</v>
      </c>
      <c r="Q513" s="46">
        <f t="shared" si="214"/>
        <v>1</v>
      </c>
      <c r="R513" s="46">
        <f t="shared" si="214"/>
        <v>85.8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102.8</v>
      </c>
      <c r="M515" s="46">
        <f t="shared" si="214"/>
        <v>32</v>
      </c>
      <c r="N515" s="48"/>
      <c r="O515" s="48"/>
      <c r="P515" s="46">
        <f t="shared" si="214"/>
        <v>16</v>
      </c>
      <c r="Q515" s="46">
        <f t="shared" si="214"/>
        <v>1</v>
      </c>
      <c r="R515" s="46">
        <f t="shared" si="214"/>
        <v>85.8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13</v>
      </c>
      <c r="M516" s="46">
        <f t="shared" si="214"/>
        <v>3</v>
      </c>
      <c r="N516" s="48"/>
      <c r="O516" s="48"/>
      <c r="P516" s="46">
        <f t="shared" si="214"/>
        <v>4</v>
      </c>
      <c r="Q516" s="46">
        <f t="shared" si="214"/>
        <v>0</v>
      </c>
      <c r="R516" s="46">
        <f t="shared" si="214"/>
        <v>14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8</v>
      </c>
      <c r="M517" s="46">
        <f t="shared" si="214"/>
        <v>3</v>
      </c>
      <c r="N517" s="48"/>
      <c r="O517" s="48"/>
      <c r="P517" s="46">
        <f t="shared" si="214"/>
        <v>6.4</v>
      </c>
      <c r="Q517" s="46">
        <f t="shared" si="214"/>
        <v>0</v>
      </c>
      <c r="R517" s="46">
        <f t="shared" si="214"/>
        <v>11.4</v>
      </c>
      <c r="S517" s="604">
        <f t="shared" si="214"/>
        <v>0.8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5" scale="90" orientation="landscape" horizontalDpi="4294967293" verticalDpi="360" r:id="rId1"/>
  <rowBreaks count="5" manualBreakCount="5">
    <brk id="97" max="25" man="1"/>
    <brk id="200" max="16383" man="1"/>
    <brk id="234" max="16383" man="1"/>
    <brk id="448" max="25" man="1"/>
    <brk id="489" max="16383" man="1"/>
  </rowBreaks>
  <colBreaks count="1" manualBreakCount="1">
    <brk id="23" max="5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526"/>
  <sheetViews>
    <sheetView view="pageBreakPreview" topLeftCell="A212" zoomScale="60" zoomScaleNormal="80" workbookViewId="0">
      <pane xSplit="2" topLeftCell="C1" activePane="topRight" state="frozen"/>
      <selection pane="topRight" activeCell="W504" sqref="W504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166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2</v>
      </c>
      <c r="L7" s="479"/>
      <c r="M7" s="5"/>
      <c r="N7" s="5"/>
      <c r="O7" s="5"/>
      <c r="Q7" s="1" t="str">
        <f>+Q87:U87</f>
        <v>Bulan     :</v>
      </c>
      <c r="R7" s="481" t="s">
        <v>93</v>
      </c>
      <c r="S7" s="482"/>
      <c r="T7" s="4">
        <v>0</v>
      </c>
      <c r="U7" s="4">
        <v>4</v>
      </c>
    </row>
    <row r="8" spans="1:21" ht="13.5" customHeight="1" thickBot="1" x14ac:dyDescent="0.25">
      <c r="A8" s="45" t="s">
        <v>72</v>
      </c>
      <c r="B8" s="45"/>
      <c r="C8" s="4">
        <v>0</v>
      </c>
      <c r="D8" s="4">
        <v>1</v>
      </c>
      <c r="E8" s="4">
        <v>0</v>
      </c>
      <c r="K8" s="480"/>
      <c r="L8" s="480"/>
      <c r="M8" s="5"/>
      <c r="N8" s="5"/>
      <c r="O8" s="5"/>
      <c r="Q8" s="1" t="str">
        <f>+Q88:U88</f>
        <v>Tahun    :</v>
      </c>
      <c r="R8" s="544">
        <v>2019</v>
      </c>
      <c r="S8" s="545"/>
      <c r="T8" s="21">
        <v>1</v>
      </c>
      <c r="U8" s="21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170"/>
      <c r="G10" s="170" t="s">
        <v>30</v>
      </c>
      <c r="H10" s="170" t="s">
        <v>32</v>
      </c>
      <c r="I10" s="170"/>
      <c r="J10" s="170"/>
      <c r="K10" s="170" t="s">
        <v>43</v>
      </c>
      <c r="L10" s="170" t="s">
        <v>27</v>
      </c>
      <c r="M10" s="170"/>
      <c r="N10" s="170" t="s">
        <v>30</v>
      </c>
      <c r="O10" s="170" t="s">
        <v>32</v>
      </c>
      <c r="P10" s="170"/>
      <c r="Q10" s="170"/>
      <c r="R10" s="170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171" t="s">
        <v>29</v>
      </c>
      <c r="G11" s="171" t="s">
        <v>31</v>
      </c>
      <c r="H11" s="171" t="s">
        <v>33</v>
      </c>
      <c r="I11" s="171" t="s">
        <v>37</v>
      </c>
      <c r="J11" s="171" t="s">
        <v>36</v>
      </c>
      <c r="K11" s="171" t="s">
        <v>28</v>
      </c>
      <c r="L11" s="171" t="s">
        <v>28</v>
      </c>
      <c r="M11" s="171" t="s">
        <v>35</v>
      </c>
      <c r="N11" s="171" t="s">
        <v>31</v>
      </c>
      <c r="O11" s="171" t="s">
        <v>33</v>
      </c>
      <c r="P11" s="171" t="s">
        <v>37</v>
      </c>
      <c r="Q11" s="171" t="s">
        <v>36</v>
      </c>
      <c r="R11" s="171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173"/>
      <c r="G12" s="173"/>
      <c r="H12" s="173" t="s">
        <v>34</v>
      </c>
      <c r="I12" s="173"/>
      <c r="J12" s="173"/>
      <c r="K12" s="173" t="s">
        <v>9</v>
      </c>
      <c r="L12" s="173" t="s">
        <v>8</v>
      </c>
      <c r="M12" s="173"/>
      <c r="N12" s="173"/>
      <c r="O12" s="173" t="s">
        <v>34</v>
      </c>
      <c r="P12" s="173"/>
      <c r="Q12" s="173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171"/>
      <c r="G13" s="171"/>
      <c r="H13" s="171"/>
      <c r="I13" s="171"/>
      <c r="J13" s="171"/>
      <c r="K13" s="171" t="s">
        <v>62</v>
      </c>
      <c r="L13" s="171"/>
      <c r="M13" s="171"/>
      <c r="N13" s="171"/>
      <c r="O13" s="171"/>
      <c r="P13" s="171"/>
      <c r="Q13" s="171"/>
      <c r="R13" s="171"/>
      <c r="S13" s="498"/>
      <c r="T13" s="499"/>
      <c r="U13" s="500"/>
    </row>
    <row r="14" spans="1:21" s="8" customFormat="1" ht="12.75" customHeight="1" x14ac:dyDescent="0.2">
      <c r="A14" s="174" t="s">
        <v>10</v>
      </c>
      <c r="B14" s="174" t="s">
        <v>11</v>
      </c>
      <c r="C14" s="501" t="s">
        <v>12</v>
      </c>
      <c r="D14" s="502"/>
      <c r="E14" s="503"/>
      <c r="F14" s="174" t="s">
        <v>13</v>
      </c>
      <c r="G14" s="174" t="s">
        <v>14</v>
      </c>
      <c r="H14" s="174" t="s">
        <v>15</v>
      </c>
      <c r="I14" s="174" t="s">
        <v>16</v>
      </c>
      <c r="J14" s="174" t="s">
        <v>17</v>
      </c>
      <c r="K14" s="174" t="s">
        <v>18</v>
      </c>
      <c r="L14" s="174" t="s">
        <v>19</v>
      </c>
      <c r="M14" s="174" t="s">
        <v>20</v>
      </c>
      <c r="N14" s="174" t="s">
        <v>21</v>
      </c>
      <c r="O14" s="174" t="s">
        <v>41</v>
      </c>
      <c r="P14" s="174" t="s">
        <v>42</v>
      </c>
      <c r="Q14" s="174" t="s">
        <v>44</v>
      </c>
      <c r="R14" s="174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176">
        <f t="shared" ref="F15:J15" si="0">SUM(F16,F19,F20)</f>
        <v>0</v>
      </c>
      <c r="G15" s="176">
        <f t="shared" si="0"/>
        <v>0</v>
      </c>
      <c r="H15" s="176">
        <f t="shared" si="0"/>
        <v>0</v>
      </c>
      <c r="I15" s="176">
        <f t="shared" si="0"/>
        <v>0</v>
      </c>
      <c r="J15" s="176">
        <f t="shared" si="0"/>
        <v>0</v>
      </c>
      <c r="K15" s="176">
        <f>SUM(C15-F15-G15-H15+I15-J15)</f>
        <v>0</v>
      </c>
      <c r="L15" s="176">
        <f t="shared" ref="L15:Q15" si="1">SUM(L16,L19,L20)</f>
        <v>0</v>
      </c>
      <c r="M15" s="176">
        <f t="shared" si="1"/>
        <v>0</v>
      </c>
      <c r="N15" s="176">
        <f t="shared" si="1"/>
        <v>0</v>
      </c>
      <c r="O15" s="176">
        <f t="shared" si="1"/>
        <v>0</v>
      </c>
      <c r="P15" s="176">
        <f t="shared" si="1"/>
        <v>0</v>
      </c>
      <c r="Q15" s="176">
        <f t="shared" si="1"/>
        <v>0</v>
      </c>
      <c r="R15" s="176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177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177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91">
        <v>0</v>
      </c>
      <c r="G17" s="91">
        <v>0</v>
      </c>
      <c r="H17" s="91">
        <v>0</v>
      </c>
      <c r="I17" s="69">
        <v>0</v>
      </c>
      <c r="J17" s="69">
        <v>0</v>
      </c>
      <c r="K17" s="177">
        <f t="shared" si="4"/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177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91">
        <v>0</v>
      </c>
      <c r="G18" s="91">
        <v>0</v>
      </c>
      <c r="H18" s="91">
        <v>0</v>
      </c>
      <c r="I18" s="69">
        <v>0</v>
      </c>
      <c r="J18" s="69">
        <v>0</v>
      </c>
      <c r="K18" s="177">
        <f t="shared" si="4"/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177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177">
        <f t="shared" si="4"/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177">
        <f t="shared" si="4"/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47">
        <f t="shared" ref="C21" si="8">SUM(C22:C23)</f>
        <v>0</v>
      </c>
      <c r="D21" s="548"/>
      <c r="E21" s="549"/>
      <c r="F21" s="64">
        <f t="shared" ref="F21:G21" si="9">SUM(F22:F23)</f>
        <v>0</v>
      </c>
      <c r="G21" s="177">
        <f t="shared" si="9"/>
        <v>0</v>
      </c>
      <c r="H21" s="26"/>
      <c r="I21" s="177">
        <f t="shared" ref="I21:J21" si="10">SUM(I22:I23)</f>
        <v>0</v>
      </c>
      <c r="J21" s="64">
        <f t="shared" si="10"/>
        <v>0</v>
      </c>
      <c r="K21" s="177">
        <f>SUM(C21-F21-G21-H21+I21-J21)</f>
        <v>0</v>
      </c>
      <c r="L21" s="64">
        <f t="shared" ref="L21:N21" si="11">SUM(L22:L23)</f>
        <v>0</v>
      </c>
      <c r="M21" s="64">
        <f t="shared" si="11"/>
        <v>0</v>
      </c>
      <c r="N21" s="177">
        <f t="shared" si="11"/>
        <v>0</v>
      </c>
      <c r="O21" s="26"/>
      <c r="P21" s="64">
        <f t="shared" ref="P21:Q21" si="12">SUM(P22:P23)</f>
        <v>25</v>
      </c>
      <c r="Q21" s="177">
        <f t="shared" si="12"/>
        <v>0</v>
      </c>
      <c r="R21" s="177">
        <f>SUM(L21-M21-N21-O21+P21-Q21)</f>
        <v>25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550">
        <v>0</v>
      </c>
      <c r="D22" s="551"/>
      <c r="E22" s="552"/>
      <c r="F22" s="51">
        <v>0</v>
      </c>
      <c r="G22" s="91">
        <v>0</v>
      </c>
      <c r="H22" s="25"/>
      <c r="I22" s="91">
        <v>0</v>
      </c>
      <c r="J22" s="51">
        <v>0</v>
      </c>
      <c r="K22" s="177">
        <f t="shared" ref="K22:K33" si="13">SUM(C22-F22-G22-H22+I22-J22)</f>
        <v>0</v>
      </c>
      <c r="L22" s="51">
        <v>0</v>
      </c>
      <c r="M22" s="51">
        <v>0</v>
      </c>
      <c r="N22" s="91">
        <v>0</v>
      </c>
      <c r="O22" s="25"/>
      <c r="P22" s="91">
        <v>25</v>
      </c>
      <c r="Q22" s="91">
        <v>0</v>
      </c>
      <c r="R22" s="177">
        <f>SUM(L22-M22-N22-O22+P22-Q22)</f>
        <v>25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553">
        <v>0</v>
      </c>
      <c r="D23" s="553"/>
      <c r="E23" s="553"/>
      <c r="F23" s="91">
        <v>0</v>
      </c>
      <c r="G23" s="91">
        <v>0</v>
      </c>
      <c r="H23" s="25"/>
      <c r="I23" s="69">
        <v>0</v>
      </c>
      <c r="J23" s="69">
        <v>0</v>
      </c>
      <c r="K23" s="177">
        <f t="shared" si="13"/>
        <v>0</v>
      </c>
      <c r="L23" s="91">
        <v>0</v>
      </c>
      <c r="M23" s="91">
        <v>0</v>
      </c>
      <c r="N23" s="91">
        <v>0</v>
      </c>
      <c r="O23" s="25"/>
      <c r="P23" s="91">
        <v>0</v>
      </c>
      <c r="Q23" s="91">
        <v>0</v>
      </c>
      <c r="R23" s="177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177">
        <v>0</v>
      </c>
      <c r="G24" s="26"/>
      <c r="H24" s="26"/>
      <c r="I24" s="177">
        <v>0</v>
      </c>
      <c r="J24" s="177">
        <v>0</v>
      </c>
      <c r="K24" s="177">
        <f t="shared" si="13"/>
        <v>0</v>
      </c>
      <c r="L24" s="175">
        <v>0</v>
      </c>
      <c r="M24" s="175">
        <v>0</v>
      </c>
      <c r="N24" s="26"/>
      <c r="O24" s="26"/>
      <c r="P24" s="175">
        <v>0</v>
      </c>
      <c r="Q24" s="175">
        <v>0</v>
      </c>
      <c r="R24" s="177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177">
        <f t="shared" si="13"/>
        <v>0</v>
      </c>
      <c r="L25" s="177">
        <f>SUM(L26:L27)</f>
        <v>0</v>
      </c>
      <c r="M25" s="177">
        <f>SUM(M26:M27)</f>
        <v>0</v>
      </c>
      <c r="N25" s="26"/>
      <c r="O25" s="26"/>
      <c r="P25" s="177">
        <f t="shared" ref="P25:Q25" si="16">SUM(P26:P27)</f>
        <v>0</v>
      </c>
      <c r="Q25" s="177">
        <f t="shared" si="16"/>
        <v>0</v>
      </c>
      <c r="R25" s="177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177">
        <f t="shared" si="13"/>
        <v>0</v>
      </c>
      <c r="L26" s="175">
        <v>0</v>
      </c>
      <c r="M26" s="175">
        <v>0</v>
      </c>
      <c r="N26" s="26"/>
      <c r="O26" s="26"/>
      <c r="P26" s="175">
        <v>0</v>
      </c>
      <c r="Q26" s="175">
        <v>0</v>
      </c>
      <c r="R26" s="177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177">
        <f t="shared" si="13"/>
        <v>0</v>
      </c>
      <c r="L27" s="175">
        <v>0</v>
      </c>
      <c r="M27" s="175">
        <v>0</v>
      </c>
      <c r="N27" s="26"/>
      <c r="O27" s="26"/>
      <c r="P27" s="175">
        <v>0</v>
      </c>
      <c r="Q27" s="175">
        <v>0</v>
      </c>
      <c r="R27" s="177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177">
        <v>0</v>
      </c>
      <c r="G28" s="26"/>
      <c r="H28" s="26"/>
      <c r="I28" s="177">
        <v>0</v>
      </c>
      <c r="J28" s="177">
        <v>0</v>
      </c>
      <c r="K28" s="177">
        <f t="shared" si="13"/>
        <v>0</v>
      </c>
      <c r="L28" s="175">
        <v>0</v>
      </c>
      <c r="M28" s="175">
        <v>0</v>
      </c>
      <c r="N28" s="26"/>
      <c r="O28" s="26"/>
      <c r="P28" s="175">
        <v>0</v>
      </c>
      <c r="Q28" s="175">
        <v>0</v>
      </c>
      <c r="R28" s="177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177">
        <v>0</v>
      </c>
      <c r="G29" s="26"/>
      <c r="H29" s="26"/>
      <c r="I29" s="177">
        <v>0</v>
      </c>
      <c r="J29" s="177">
        <v>0</v>
      </c>
      <c r="K29" s="177">
        <f t="shared" si="13"/>
        <v>0</v>
      </c>
      <c r="L29" s="175">
        <v>0</v>
      </c>
      <c r="M29" s="175">
        <v>0</v>
      </c>
      <c r="N29" s="26"/>
      <c r="O29" s="26"/>
      <c r="P29" s="175">
        <v>0</v>
      </c>
      <c r="Q29" s="175">
        <v>0</v>
      </c>
      <c r="R29" s="177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177">
        <v>0</v>
      </c>
      <c r="G30" s="26"/>
      <c r="H30" s="26"/>
      <c r="I30" s="177">
        <v>0</v>
      </c>
      <c r="J30" s="177">
        <v>0</v>
      </c>
      <c r="K30" s="177">
        <f t="shared" si="13"/>
        <v>0</v>
      </c>
      <c r="L30" s="175">
        <v>0</v>
      </c>
      <c r="M30" s="175">
        <v>0</v>
      </c>
      <c r="N30" s="26"/>
      <c r="O30" s="26"/>
      <c r="P30" s="175">
        <v>0</v>
      </c>
      <c r="Q30" s="175">
        <v>0</v>
      </c>
      <c r="R30" s="177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177">
        <v>0</v>
      </c>
      <c r="G31" s="26"/>
      <c r="H31" s="26"/>
      <c r="I31" s="177">
        <v>0</v>
      </c>
      <c r="J31" s="177">
        <v>0</v>
      </c>
      <c r="K31" s="177">
        <f t="shared" si="13"/>
        <v>0</v>
      </c>
      <c r="L31" s="175">
        <v>0</v>
      </c>
      <c r="M31" s="175">
        <v>0</v>
      </c>
      <c r="N31" s="26"/>
      <c r="O31" s="26"/>
      <c r="P31" s="175">
        <v>0</v>
      </c>
      <c r="Q31" s="175">
        <v>0</v>
      </c>
      <c r="R31" s="177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177">
        <v>0</v>
      </c>
      <c r="G32" s="26"/>
      <c r="H32" s="26"/>
      <c r="I32" s="70">
        <v>0</v>
      </c>
      <c r="J32" s="70">
        <v>0</v>
      </c>
      <c r="K32" s="177">
        <f t="shared" si="13"/>
        <v>0</v>
      </c>
      <c r="L32" s="175">
        <v>0</v>
      </c>
      <c r="M32" s="175">
        <v>0</v>
      </c>
      <c r="N32" s="26"/>
      <c r="O32" s="26"/>
      <c r="P32" s="175">
        <v>0</v>
      </c>
      <c r="Q32" s="175">
        <v>0</v>
      </c>
      <c r="R32" s="177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177">
        <v>0</v>
      </c>
      <c r="G33" s="26"/>
      <c r="H33" s="26"/>
      <c r="I33" s="70">
        <v>0</v>
      </c>
      <c r="J33" s="70">
        <v>0</v>
      </c>
      <c r="K33" s="177">
        <f t="shared" si="13"/>
        <v>0</v>
      </c>
      <c r="L33" s="175">
        <v>0</v>
      </c>
      <c r="M33" s="175">
        <v>0</v>
      </c>
      <c r="N33" s="26"/>
      <c r="O33" s="26"/>
      <c r="P33" s="175">
        <v>0</v>
      </c>
      <c r="Q33" s="175">
        <v>0</v>
      </c>
      <c r="R33" s="177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178">
        <v>0</v>
      </c>
      <c r="G34" s="43"/>
      <c r="H34" s="43"/>
      <c r="I34" s="71">
        <v>0</v>
      </c>
      <c r="J34" s="71">
        <v>0</v>
      </c>
      <c r="K34" s="178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178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166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479">
        <v>12</v>
      </c>
      <c r="L47" s="479"/>
      <c r="M47" s="5"/>
      <c r="N47" s="5"/>
      <c r="O47" s="5"/>
      <c r="Q47" s="1" t="str">
        <f>+Q410:U410</f>
        <v>Bulan     :</v>
      </c>
      <c r="R47" s="481" t="str">
        <f>+R7</f>
        <v>April</v>
      </c>
      <c r="S47" s="482"/>
      <c r="T47" s="4">
        <f>+T7</f>
        <v>0</v>
      </c>
      <c r="U47" s="4">
        <f>+U7</f>
        <v>4</v>
      </c>
    </row>
    <row r="48" spans="1:21" ht="12.75" customHeight="1" thickBot="1" x14ac:dyDescent="0.25">
      <c r="A48" s="45" t="s">
        <v>78</v>
      </c>
      <c r="B48" s="45"/>
      <c r="C48" s="4">
        <v>0</v>
      </c>
      <c r="D48" s="4">
        <v>1</v>
      </c>
      <c r="E48" s="4">
        <v>1</v>
      </c>
      <c r="K48" s="480"/>
      <c r="L48" s="480"/>
      <c r="M48" s="5"/>
      <c r="N48" s="5"/>
      <c r="O48" s="5"/>
      <c r="Q48" s="1" t="s">
        <v>48</v>
      </c>
      <c r="R48" s="544">
        <f>+R8</f>
        <v>2019</v>
      </c>
      <c r="S48" s="545"/>
      <c r="T48" s="21">
        <f>+T8</f>
        <v>1</v>
      </c>
      <c r="U48" s="21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170"/>
      <c r="G50" s="170" t="s">
        <v>30</v>
      </c>
      <c r="H50" s="170" t="s">
        <v>32</v>
      </c>
      <c r="I50" s="170"/>
      <c r="J50" s="170"/>
      <c r="K50" s="170" t="s">
        <v>43</v>
      </c>
      <c r="L50" s="170" t="s">
        <v>27</v>
      </c>
      <c r="M50" s="170"/>
      <c r="N50" s="170" t="s">
        <v>30</v>
      </c>
      <c r="O50" s="170" t="s">
        <v>32</v>
      </c>
      <c r="P50" s="170"/>
      <c r="Q50" s="170"/>
      <c r="R50" s="170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171" t="s">
        <v>29</v>
      </c>
      <c r="G51" s="171" t="s">
        <v>31</v>
      </c>
      <c r="H51" s="171" t="s">
        <v>33</v>
      </c>
      <c r="I51" s="171" t="s">
        <v>37</v>
      </c>
      <c r="J51" s="171" t="s">
        <v>36</v>
      </c>
      <c r="K51" s="171" t="s">
        <v>28</v>
      </c>
      <c r="L51" s="171" t="s">
        <v>28</v>
      </c>
      <c r="M51" s="171" t="s">
        <v>35</v>
      </c>
      <c r="N51" s="171" t="s">
        <v>31</v>
      </c>
      <c r="O51" s="171" t="s">
        <v>33</v>
      </c>
      <c r="P51" s="171" t="s">
        <v>37</v>
      </c>
      <c r="Q51" s="171" t="s">
        <v>36</v>
      </c>
      <c r="R51" s="171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173"/>
      <c r="G52" s="173"/>
      <c r="H52" s="173" t="s">
        <v>34</v>
      </c>
      <c r="I52" s="173"/>
      <c r="J52" s="173"/>
      <c r="K52" s="173" t="s">
        <v>9</v>
      </c>
      <c r="L52" s="173" t="s">
        <v>8</v>
      </c>
      <c r="M52" s="173"/>
      <c r="N52" s="173"/>
      <c r="O52" s="173" t="s">
        <v>34</v>
      </c>
      <c r="P52" s="173"/>
      <c r="Q52" s="173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171"/>
      <c r="G53" s="171"/>
      <c r="H53" s="171"/>
      <c r="I53" s="171"/>
      <c r="J53" s="171"/>
      <c r="K53" s="171" t="s">
        <v>62</v>
      </c>
      <c r="L53" s="171"/>
      <c r="M53" s="171"/>
      <c r="N53" s="171"/>
      <c r="O53" s="171"/>
      <c r="P53" s="171"/>
      <c r="Q53" s="171"/>
      <c r="R53" s="171"/>
      <c r="S53" s="498"/>
      <c r="T53" s="499"/>
      <c r="U53" s="500"/>
    </row>
    <row r="54" spans="1:21" s="8" customFormat="1" ht="15.95" customHeight="1" x14ac:dyDescent="0.2">
      <c r="A54" s="174" t="s">
        <v>10</v>
      </c>
      <c r="B54" s="174" t="s">
        <v>11</v>
      </c>
      <c r="C54" s="501" t="s">
        <v>12</v>
      </c>
      <c r="D54" s="502"/>
      <c r="E54" s="503"/>
      <c r="F54" s="174" t="s">
        <v>13</v>
      </c>
      <c r="G54" s="174" t="s">
        <v>14</v>
      </c>
      <c r="H54" s="174" t="s">
        <v>15</v>
      </c>
      <c r="I54" s="174" t="s">
        <v>16</v>
      </c>
      <c r="J54" s="174" t="s">
        <v>17</v>
      </c>
      <c r="K54" s="174" t="s">
        <v>18</v>
      </c>
      <c r="L54" s="174" t="s">
        <v>19</v>
      </c>
      <c r="M54" s="174" t="s">
        <v>20</v>
      </c>
      <c r="N54" s="174" t="s">
        <v>21</v>
      </c>
      <c r="O54" s="174" t="s">
        <v>41</v>
      </c>
      <c r="P54" s="174" t="s">
        <v>42</v>
      </c>
      <c r="Q54" s="174" t="s">
        <v>44</v>
      </c>
      <c r="R54" s="174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176">
        <f t="shared" ref="F55:J55" si="19">SUM(F56,F59,F60)</f>
        <v>0</v>
      </c>
      <c r="G55" s="176">
        <f t="shared" si="19"/>
        <v>0</v>
      </c>
      <c r="H55" s="176">
        <f t="shared" si="19"/>
        <v>0</v>
      </c>
      <c r="I55" s="176">
        <f t="shared" si="19"/>
        <v>0</v>
      </c>
      <c r="J55" s="176">
        <f t="shared" si="19"/>
        <v>0</v>
      </c>
      <c r="K55" s="176">
        <f>SUM(C55-F55-G55-H55+I55-J55)</f>
        <v>0</v>
      </c>
      <c r="L55" s="176">
        <f t="shared" ref="L55:Q55" si="20">SUM(L56,L59,L60)</f>
        <v>0</v>
      </c>
      <c r="M55" s="176">
        <f t="shared" si="20"/>
        <v>0</v>
      </c>
      <c r="N55" s="176">
        <f t="shared" si="20"/>
        <v>0</v>
      </c>
      <c r="O55" s="176">
        <f t="shared" si="20"/>
        <v>0</v>
      </c>
      <c r="P55" s="176">
        <f t="shared" si="20"/>
        <v>0</v>
      </c>
      <c r="Q55" s="176">
        <f t="shared" si="20"/>
        <v>0</v>
      </c>
      <c r="R55" s="176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177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177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91">
        <v>0</v>
      </c>
      <c r="G57" s="91">
        <v>0</v>
      </c>
      <c r="H57" s="91">
        <v>0</v>
      </c>
      <c r="I57" s="69">
        <v>0</v>
      </c>
      <c r="J57" s="69">
        <v>0</v>
      </c>
      <c r="K57" s="177">
        <f t="shared" si="23"/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177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91">
        <v>0</v>
      </c>
      <c r="G58" s="91">
        <v>0</v>
      </c>
      <c r="H58" s="91">
        <v>0</v>
      </c>
      <c r="I58" s="69">
        <v>0</v>
      </c>
      <c r="J58" s="69">
        <v>0</v>
      </c>
      <c r="K58" s="177">
        <f t="shared" si="23"/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177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177">
        <f t="shared" si="23"/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177">
        <f t="shared" si="23"/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177">
        <f t="shared" si="27"/>
        <v>0</v>
      </c>
      <c r="G61" s="177">
        <f t="shared" si="27"/>
        <v>0</v>
      </c>
      <c r="H61" s="26"/>
      <c r="I61" s="177">
        <f t="shared" ref="I61:J61" si="28">SUM(I62:I63)</f>
        <v>0</v>
      </c>
      <c r="J61" s="177">
        <f t="shared" si="28"/>
        <v>0</v>
      </c>
      <c r="K61" s="177">
        <f>SUM(C61-F61-G61-H61+I61-J61)</f>
        <v>0</v>
      </c>
      <c r="L61" s="177">
        <f t="shared" ref="L61:N61" si="29">SUM(L62:L63)</f>
        <v>0</v>
      </c>
      <c r="M61" s="177">
        <f t="shared" si="29"/>
        <v>0</v>
      </c>
      <c r="N61" s="177">
        <f t="shared" si="29"/>
        <v>0</v>
      </c>
      <c r="O61" s="26"/>
      <c r="P61" s="177">
        <f t="shared" ref="P61:Q61" si="30">SUM(P62:P63)</f>
        <v>0</v>
      </c>
      <c r="Q61" s="177">
        <f t="shared" si="30"/>
        <v>0</v>
      </c>
      <c r="R61" s="177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91">
        <v>0</v>
      </c>
      <c r="G62" s="91">
        <v>0</v>
      </c>
      <c r="H62" s="25"/>
      <c r="I62" s="69">
        <v>0</v>
      </c>
      <c r="J62" s="69">
        <v>0</v>
      </c>
      <c r="K62" s="177">
        <f t="shared" ref="K62:K73" si="31">SUM(C62-F62-G62-H62+I62-J62)</f>
        <v>0</v>
      </c>
      <c r="L62" s="91">
        <v>0</v>
      </c>
      <c r="M62" s="91">
        <v>0</v>
      </c>
      <c r="N62" s="91">
        <v>0</v>
      </c>
      <c r="O62" s="25"/>
      <c r="P62" s="91">
        <v>0</v>
      </c>
      <c r="Q62" s="91">
        <v>0</v>
      </c>
      <c r="R62" s="177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91">
        <v>0</v>
      </c>
      <c r="G63" s="91">
        <v>0</v>
      </c>
      <c r="H63" s="25"/>
      <c r="I63" s="69">
        <v>0</v>
      </c>
      <c r="J63" s="69">
        <v>0</v>
      </c>
      <c r="K63" s="177">
        <f t="shared" si="31"/>
        <v>0</v>
      </c>
      <c r="L63" s="91">
        <v>0</v>
      </c>
      <c r="M63" s="91">
        <v>0</v>
      </c>
      <c r="N63" s="91">
        <v>0</v>
      </c>
      <c r="O63" s="25"/>
      <c r="P63" s="91">
        <v>0</v>
      </c>
      <c r="Q63" s="91">
        <v>0</v>
      </c>
      <c r="R63" s="177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177">
        <v>0</v>
      </c>
      <c r="G64" s="26"/>
      <c r="H64" s="26"/>
      <c r="I64" s="177">
        <v>0</v>
      </c>
      <c r="J64" s="177">
        <v>0</v>
      </c>
      <c r="K64" s="177">
        <f t="shared" si="31"/>
        <v>0</v>
      </c>
      <c r="L64" s="175">
        <v>0</v>
      </c>
      <c r="M64" s="175">
        <v>0</v>
      </c>
      <c r="N64" s="26"/>
      <c r="O64" s="26"/>
      <c r="P64" s="175">
        <v>0</v>
      </c>
      <c r="Q64" s="175">
        <v>0</v>
      </c>
      <c r="R64" s="177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177">
        <f t="shared" si="31"/>
        <v>0</v>
      </c>
      <c r="L65" s="177">
        <f t="shared" ref="L65:P65" si="34">SUM(L66:L67)</f>
        <v>0</v>
      </c>
      <c r="M65" s="177">
        <f t="shared" si="34"/>
        <v>0</v>
      </c>
      <c r="N65" s="26"/>
      <c r="O65" s="26"/>
      <c r="P65" s="177">
        <f t="shared" si="34"/>
        <v>0</v>
      </c>
      <c r="Q65" s="177">
        <v>0</v>
      </c>
      <c r="R65" s="177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177">
        <f t="shared" si="31"/>
        <v>0</v>
      </c>
      <c r="L66" s="91">
        <v>0</v>
      </c>
      <c r="M66" s="91">
        <v>0</v>
      </c>
      <c r="N66" s="26"/>
      <c r="O66" s="26"/>
      <c r="P66" s="91">
        <v>0</v>
      </c>
      <c r="Q66" s="91">
        <v>0</v>
      </c>
      <c r="R66" s="177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177">
        <f t="shared" si="31"/>
        <v>0</v>
      </c>
      <c r="L67" s="91">
        <v>0</v>
      </c>
      <c r="M67" s="91">
        <v>0</v>
      </c>
      <c r="N67" s="25"/>
      <c r="O67" s="25"/>
      <c r="P67" s="91">
        <v>0</v>
      </c>
      <c r="Q67" s="91">
        <v>0</v>
      </c>
      <c r="R67" s="177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177">
        <v>0</v>
      </c>
      <c r="G68" s="26"/>
      <c r="H68" s="26"/>
      <c r="I68" s="177">
        <v>0</v>
      </c>
      <c r="J68" s="177">
        <v>0</v>
      </c>
      <c r="K68" s="177">
        <f t="shared" si="31"/>
        <v>0</v>
      </c>
      <c r="L68" s="175">
        <v>0</v>
      </c>
      <c r="M68" s="175">
        <v>0</v>
      </c>
      <c r="N68" s="26"/>
      <c r="O68" s="26"/>
      <c r="P68" s="175">
        <v>0</v>
      </c>
      <c r="Q68" s="175">
        <v>0</v>
      </c>
      <c r="R68" s="177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177">
        <v>0</v>
      </c>
      <c r="G69" s="26"/>
      <c r="H69" s="26"/>
      <c r="I69" s="177">
        <v>0</v>
      </c>
      <c r="J69" s="177">
        <v>0</v>
      </c>
      <c r="K69" s="177">
        <f t="shared" si="31"/>
        <v>0</v>
      </c>
      <c r="L69" s="175">
        <v>0</v>
      </c>
      <c r="M69" s="175">
        <v>0</v>
      </c>
      <c r="N69" s="26"/>
      <c r="O69" s="26"/>
      <c r="P69" s="175">
        <v>0</v>
      </c>
      <c r="Q69" s="175">
        <v>0</v>
      </c>
      <c r="R69" s="177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177">
        <v>0</v>
      </c>
      <c r="G70" s="26"/>
      <c r="H70" s="26"/>
      <c r="I70" s="177">
        <v>0</v>
      </c>
      <c r="J70" s="177">
        <v>0</v>
      </c>
      <c r="K70" s="177">
        <f t="shared" si="31"/>
        <v>0</v>
      </c>
      <c r="L70" s="175">
        <v>0</v>
      </c>
      <c r="M70" s="175">
        <v>0</v>
      </c>
      <c r="N70" s="26"/>
      <c r="O70" s="26"/>
      <c r="P70" s="175">
        <v>0</v>
      </c>
      <c r="Q70" s="175">
        <v>0</v>
      </c>
      <c r="R70" s="177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177">
        <v>0</v>
      </c>
      <c r="G71" s="26"/>
      <c r="H71" s="26"/>
      <c r="I71" s="177">
        <v>0</v>
      </c>
      <c r="J71" s="177">
        <v>0</v>
      </c>
      <c r="K71" s="177">
        <f t="shared" si="31"/>
        <v>0</v>
      </c>
      <c r="L71" s="175">
        <v>0</v>
      </c>
      <c r="M71" s="175">
        <v>0</v>
      </c>
      <c r="N71" s="26"/>
      <c r="O71" s="26"/>
      <c r="P71" s="175">
        <v>0</v>
      </c>
      <c r="Q71" s="175">
        <v>0</v>
      </c>
      <c r="R71" s="177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177">
        <v>0</v>
      </c>
      <c r="G72" s="26"/>
      <c r="H72" s="26"/>
      <c r="I72" s="70">
        <v>0</v>
      </c>
      <c r="J72" s="70">
        <v>0</v>
      </c>
      <c r="K72" s="177">
        <f t="shared" si="31"/>
        <v>0</v>
      </c>
      <c r="L72" s="175">
        <v>0</v>
      </c>
      <c r="M72" s="175">
        <v>0</v>
      </c>
      <c r="N72" s="26"/>
      <c r="O72" s="26"/>
      <c r="P72" s="175">
        <v>0</v>
      </c>
      <c r="Q72" s="175">
        <v>0</v>
      </c>
      <c r="R72" s="177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177">
        <v>0</v>
      </c>
      <c r="G73" s="26"/>
      <c r="H73" s="26"/>
      <c r="I73" s="70">
        <v>0</v>
      </c>
      <c r="J73" s="70">
        <v>0</v>
      </c>
      <c r="K73" s="177">
        <f t="shared" si="31"/>
        <v>0</v>
      </c>
      <c r="L73" s="175">
        <v>0</v>
      </c>
      <c r="M73" s="175">
        <v>0</v>
      </c>
      <c r="N73" s="26"/>
      <c r="O73" s="26"/>
      <c r="P73" s="175">
        <v>0</v>
      </c>
      <c r="Q73" s="175">
        <v>0</v>
      </c>
      <c r="R73" s="177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178">
        <v>0</v>
      </c>
      <c r="G74" s="43"/>
      <c r="H74" s="43"/>
      <c r="I74" s="71">
        <v>0</v>
      </c>
      <c r="J74" s="71">
        <v>0</v>
      </c>
      <c r="K74" s="178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178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166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April</v>
      </c>
      <c r="S87" s="482"/>
      <c r="T87" s="4">
        <f>+T47</f>
        <v>0</v>
      </c>
      <c r="U87" s="4">
        <f>+U47</f>
        <v>4</v>
      </c>
    </row>
    <row r="88" spans="1:21" ht="12.75" customHeight="1" thickBot="1" x14ac:dyDescent="0.25">
      <c r="A88" s="45" t="s">
        <v>79</v>
      </c>
      <c r="B88" s="45"/>
      <c r="C88" s="4">
        <v>0</v>
      </c>
      <c r="D88" s="4">
        <v>2</v>
      </c>
      <c r="E88" s="4">
        <v>0</v>
      </c>
      <c r="K88" s="480"/>
      <c r="L88" s="480"/>
      <c r="M88" s="5"/>
      <c r="N88" s="5"/>
      <c r="O88" s="5"/>
      <c r="Q88" s="1" t="s">
        <v>48</v>
      </c>
      <c r="R88" s="481">
        <f>+R48</f>
        <v>2019</v>
      </c>
      <c r="S88" s="482"/>
      <c r="T88" s="21">
        <f>+T48</f>
        <v>1</v>
      </c>
      <c r="U88" s="21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170"/>
      <c r="G90" s="170" t="s">
        <v>30</v>
      </c>
      <c r="H90" s="170" t="s">
        <v>32</v>
      </c>
      <c r="I90" s="170"/>
      <c r="J90" s="170"/>
      <c r="K90" s="170" t="s">
        <v>43</v>
      </c>
      <c r="L90" s="170" t="s">
        <v>27</v>
      </c>
      <c r="M90" s="170"/>
      <c r="N90" s="170" t="s">
        <v>30</v>
      </c>
      <c r="O90" s="170" t="s">
        <v>32</v>
      </c>
      <c r="P90" s="170"/>
      <c r="Q90" s="170"/>
      <c r="R90" s="170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171" t="s">
        <v>29</v>
      </c>
      <c r="G91" s="171" t="s">
        <v>31</v>
      </c>
      <c r="H91" s="171" t="s">
        <v>33</v>
      </c>
      <c r="I91" s="171" t="s">
        <v>37</v>
      </c>
      <c r="J91" s="171" t="s">
        <v>36</v>
      </c>
      <c r="K91" s="171" t="s">
        <v>28</v>
      </c>
      <c r="L91" s="171" t="s">
        <v>28</v>
      </c>
      <c r="M91" s="171" t="s">
        <v>35</v>
      </c>
      <c r="N91" s="171" t="s">
        <v>31</v>
      </c>
      <c r="O91" s="171" t="s">
        <v>33</v>
      </c>
      <c r="P91" s="171" t="s">
        <v>37</v>
      </c>
      <c r="Q91" s="171" t="s">
        <v>36</v>
      </c>
      <c r="R91" s="171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173"/>
      <c r="G92" s="173"/>
      <c r="H92" s="173" t="s">
        <v>34</v>
      </c>
      <c r="I92" s="173"/>
      <c r="J92" s="173"/>
      <c r="K92" s="173" t="s">
        <v>9</v>
      </c>
      <c r="L92" s="173" t="s">
        <v>8</v>
      </c>
      <c r="M92" s="173"/>
      <c r="N92" s="173"/>
      <c r="O92" s="173" t="s">
        <v>34</v>
      </c>
      <c r="P92" s="173"/>
      <c r="Q92" s="173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171"/>
      <c r="G93" s="171"/>
      <c r="H93" s="171"/>
      <c r="I93" s="171"/>
      <c r="J93" s="171"/>
      <c r="K93" s="171" t="s">
        <v>62</v>
      </c>
      <c r="L93" s="171"/>
      <c r="M93" s="171"/>
      <c r="N93" s="171"/>
      <c r="O93" s="171"/>
      <c r="P93" s="171"/>
      <c r="Q93" s="171"/>
      <c r="R93" s="171"/>
      <c r="S93" s="498"/>
      <c r="T93" s="563"/>
      <c r="U93" s="564"/>
    </row>
    <row r="94" spans="1:21" s="8" customFormat="1" ht="15.95" customHeight="1" x14ac:dyDescent="0.2">
      <c r="A94" s="174" t="s">
        <v>10</v>
      </c>
      <c r="B94" s="174" t="s">
        <v>11</v>
      </c>
      <c r="C94" s="565" t="s">
        <v>12</v>
      </c>
      <c r="D94" s="565"/>
      <c r="E94" s="565"/>
      <c r="F94" s="174" t="s">
        <v>13</v>
      </c>
      <c r="G94" s="174" t="s">
        <v>14</v>
      </c>
      <c r="H94" s="174" t="s">
        <v>15</v>
      </c>
      <c r="I94" s="174" t="s">
        <v>16</v>
      </c>
      <c r="J94" s="174" t="s">
        <v>17</v>
      </c>
      <c r="K94" s="174" t="s">
        <v>18</v>
      </c>
      <c r="L94" s="174" t="s">
        <v>19</v>
      </c>
      <c r="M94" s="174" t="s">
        <v>20</v>
      </c>
      <c r="N94" s="174" t="s">
        <v>21</v>
      </c>
      <c r="O94" s="174" t="s">
        <v>41</v>
      </c>
      <c r="P94" s="174" t="s">
        <v>42</v>
      </c>
      <c r="Q94" s="174" t="s">
        <v>44</v>
      </c>
      <c r="R94" s="174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176">
        <f t="shared" ref="F95:J95" si="36">SUM(F96,F99,F100)</f>
        <v>0</v>
      </c>
      <c r="G95" s="176">
        <f t="shared" si="36"/>
        <v>0</v>
      </c>
      <c r="H95" s="176">
        <f t="shared" si="36"/>
        <v>0</v>
      </c>
      <c r="I95" s="176">
        <f t="shared" si="36"/>
        <v>0</v>
      </c>
      <c r="J95" s="176">
        <f t="shared" si="36"/>
        <v>0</v>
      </c>
      <c r="K95" s="176">
        <f>SUM(C95-F95-G95-H95+I95-J95)</f>
        <v>0</v>
      </c>
      <c r="L95" s="176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176">
        <f t="shared" si="37"/>
        <v>0</v>
      </c>
      <c r="P95" s="176">
        <f t="shared" si="37"/>
        <v>0</v>
      </c>
      <c r="Q95" s="176">
        <f t="shared" si="37"/>
        <v>0</v>
      </c>
      <c r="R95" s="176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177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177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91">
        <v>0</v>
      </c>
      <c r="G97" s="91">
        <v>0</v>
      </c>
      <c r="H97" s="91">
        <v>0</v>
      </c>
      <c r="I97" s="69">
        <v>0</v>
      </c>
      <c r="J97" s="69">
        <v>0</v>
      </c>
      <c r="K97" s="177">
        <f t="shared" si="40"/>
        <v>0</v>
      </c>
      <c r="L97" s="91">
        <v>0</v>
      </c>
      <c r="M97" s="54">
        <v>0</v>
      </c>
      <c r="N97" s="54">
        <v>0</v>
      </c>
      <c r="O97" s="91">
        <v>0</v>
      </c>
      <c r="P97" s="91">
        <v>0</v>
      </c>
      <c r="Q97" s="91">
        <v>0</v>
      </c>
      <c r="R97" s="177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91">
        <v>0</v>
      </c>
      <c r="G98" s="91">
        <v>0</v>
      </c>
      <c r="H98" s="91">
        <v>0</v>
      </c>
      <c r="I98" s="69">
        <v>0</v>
      </c>
      <c r="J98" s="69">
        <v>0</v>
      </c>
      <c r="K98" s="177">
        <f t="shared" si="40"/>
        <v>0</v>
      </c>
      <c r="L98" s="91">
        <v>0</v>
      </c>
      <c r="M98" s="54">
        <v>0</v>
      </c>
      <c r="N98" s="54">
        <v>0</v>
      </c>
      <c r="O98" s="91">
        <v>0</v>
      </c>
      <c r="P98" s="91">
        <v>0</v>
      </c>
      <c r="Q98" s="91">
        <v>0</v>
      </c>
      <c r="R98" s="177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177">
        <f t="shared" si="40"/>
        <v>0</v>
      </c>
      <c r="L99" s="177">
        <v>0</v>
      </c>
      <c r="M99" s="58">
        <v>0</v>
      </c>
      <c r="N99" s="58">
        <v>0</v>
      </c>
      <c r="O99" s="177">
        <v>0</v>
      </c>
      <c r="P99" s="91">
        <v>0</v>
      </c>
      <c r="Q99" s="177">
        <v>0</v>
      </c>
      <c r="R99" s="177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177">
        <f t="shared" si="40"/>
        <v>0</v>
      </c>
      <c r="L100" s="177">
        <v>0</v>
      </c>
      <c r="M100" s="177">
        <v>0</v>
      </c>
      <c r="N100" s="177">
        <v>0</v>
      </c>
      <c r="O100" s="177">
        <v>0</v>
      </c>
      <c r="P100" s="91">
        <v>0</v>
      </c>
      <c r="Q100" s="177">
        <v>0</v>
      </c>
      <c r="R100" s="177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177">
        <f t="shared" si="43"/>
        <v>0</v>
      </c>
      <c r="G101" s="177">
        <f t="shared" si="43"/>
        <v>0</v>
      </c>
      <c r="H101" s="26"/>
      <c r="I101" s="177">
        <f t="shared" ref="I101:J101" si="44">SUM(I102:I103)</f>
        <v>0</v>
      </c>
      <c r="J101" s="177">
        <f t="shared" si="44"/>
        <v>0</v>
      </c>
      <c r="K101" s="177">
        <f>SUM(C101-F101-G101-H101+I101-J101)</f>
        <v>0</v>
      </c>
      <c r="L101" s="177">
        <f t="shared" ref="L101:N101" si="45">SUM(L102:L103)</f>
        <v>0</v>
      </c>
      <c r="M101" s="177">
        <f t="shared" si="45"/>
        <v>0</v>
      </c>
      <c r="N101" s="177">
        <f t="shared" si="45"/>
        <v>0</v>
      </c>
      <c r="O101" s="26"/>
      <c r="P101" s="177">
        <f t="shared" ref="P101:Q101" si="46">SUM(P102:P103)</f>
        <v>0</v>
      </c>
      <c r="Q101" s="177">
        <f t="shared" si="46"/>
        <v>0</v>
      </c>
      <c r="R101" s="177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91">
        <v>0</v>
      </c>
      <c r="G102" s="91">
        <v>0</v>
      </c>
      <c r="H102" s="25"/>
      <c r="I102" s="69">
        <v>0</v>
      </c>
      <c r="J102" s="69">
        <v>0</v>
      </c>
      <c r="K102" s="177">
        <f t="shared" ref="K102:K113" si="47">SUM(C102-F102-G102-H102+I102-J102)</f>
        <v>0</v>
      </c>
      <c r="L102" s="91">
        <v>0</v>
      </c>
      <c r="M102" s="91">
        <v>0</v>
      </c>
      <c r="N102" s="91">
        <v>0</v>
      </c>
      <c r="O102" s="25"/>
      <c r="P102" s="91">
        <v>0</v>
      </c>
      <c r="Q102" s="91">
        <v>0</v>
      </c>
      <c r="R102" s="177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91">
        <v>0</v>
      </c>
      <c r="G103" s="91">
        <v>0</v>
      </c>
      <c r="H103" s="25"/>
      <c r="I103" s="69">
        <v>0</v>
      </c>
      <c r="J103" s="69">
        <v>0</v>
      </c>
      <c r="K103" s="177">
        <f t="shared" si="47"/>
        <v>0</v>
      </c>
      <c r="L103" s="91">
        <v>0</v>
      </c>
      <c r="M103" s="91">
        <v>0</v>
      </c>
      <c r="N103" s="91">
        <v>0</v>
      </c>
      <c r="O103" s="25"/>
      <c r="P103" s="91">
        <v>0</v>
      </c>
      <c r="Q103" s="91">
        <v>0</v>
      </c>
      <c r="R103" s="177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177">
        <v>0</v>
      </c>
      <c r="G104" s="26"/>
      <c r="H104" s="26"/>
      <c r="I104" s="177">
        <v>0</v>
      </c>
      <c r="J104" s="177">
        <v>0</v>
      </c>
      <c r="K104" s="177">
        <f t="shared" si="47"/>
        <v>0</v>
      </c>
      <c r="L104" s="175">
        <v>0</v>
      </c>
      <c r="M104" s="175">
        <v>0</v>
      </c>
      <c r="N104" s="26"/>
      <c r="O104" s="26"/>
      <c r="P104" s="175">
        <v>0</v>
      </c>
      <c r="Q104" s="175">
        <v>0</v>
      </c>
      <c r="R104" s="177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177">
        <f t="shared" si="47"/>
        <v>0</v>
      </c>
      <c r="L105" s="177">
        <f>SUM(L106:L107)</f>
        <v>6</v>
      </c>
      <c r="M105" s="177">
        <f>SUM(M106:M107)</f>
        <v>0</v>
      </c>
      <c r="N105" s="26"/>
      <c r="O105" s="26"/>
      <c r="P105" s="177">
        <f>SUM(P106:P107)</f>
        <v>0</v>
      </c>
      <c r="Q105" s="177">
        <f>SUM(Q106:Q107)</f>
        <v>0</v>
      </c>
      <c r="R105" s="177">
        <f>SUM(L105-M105-N105-O105+P105-Q105)</f>
        <v>6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177">
        <f t="shared" si="47"/>
        <v>0</v>
      </c>
      <c r="L106" s="175">
        <v>0</v>
      </c>
      <c r="M106" s="175">
        <v>0</v>
      </c>
      <c r="N106" s="26"/>
      <c r="O106" s="26"/>
      <c r="P106" s="175">
        <v>0</v>
      </c>
      <c r="Q106" s="175">
        <v>0</v>
      </c>
      <c r="R106" s="177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177">
        <f t="shared" si="47"/>
        <v>0</v>
      </c>
      <c r="L107" s="175">
        <v>6</v>
      </c>
      <c r="M107" s="175">
        <v>0</v>
      </c>
      <c r="N107" s="26"/>
      <c r="O107" s="26"/>
      <c r="P107" s="175">
        <v>0</v>
      </c>
      <c r="Q107" s="175">
        <v>0</v>
      </c>
      <c r="R107" s="177">
        <f t="shared" si="50"/>
        <v>6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177">
        <v>0</v>
      </c>
      <c r="G108" s="26"/>
      <c r="H108" s="26"/>
      <c r="I108" s="177">
        <v>0</v>
      </c>
      <c r="J108" s="177">
        <v>0</v>
      </c>
      <c r="K108" s="177">
        <f t="shared" si="47"/>
        <v>0</v>
      </c>
      <c r="L108" s="175">
        <v>0</v>
      </c>
      <c r="M108" s="175">
        <v>0</v>
      </c>
      <c r="N108" s="26"/>
      <c r="O108" s="26"/>
      <c r="P108" s="175">
        <v>0</v>
      </c>
      <c r="Q108" s="175">
        <v>0</v>
      </c>
      <c r="R108" s="177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177">
        <v>0</v>
      </c>
      <c r="G109" s="26"/>
      <c r="H109" s="26"/>
      <c r="I109" s="177">
        <v>0</v>
      </c>
      <c r="J109" s="177">
        <v>0</v>
      </c>
      <c r="K109" s="177">
        <f t="shared" si="47"/>
        <v>0</v>
      </c>
      <c r="L109" s="175">
        <v>0</v>
      </c>
      <c r="M109" s="175">
        <v>0</v>
      </c>
      <c r="N109" s="26"/>
      <c r="O109" s="26"/>
      <c r="P109" s="175">
        <v>0</v>
      </c>
      <c r="Q109" s="175">
        <v>0</v>
      </c>
      <c r="R109" s="177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177">
        <v>0</v>
      </c>
      <c r="G110" s="26"/>
      <c r="H110" s="26"/>
      <c r="I110" s="177">
        <v>0</v>
      </c>
      <c r="J110" s="177">
        <v>0</v>
      </c>
      <c r="K110" s="177">
        <f t="shared" si="47"/>
        <v>0</v>
      </c>
      <c r="L110" s="175">
        <v>0</v>
      </c>
      <c r="M110" s="175">
        <v>0</v>
      </c>
      <c r="N110" s="26"/>
      <c r="O110" s="26"/>
      <c r="P110" s="175">
        <v>0</v>
      </c>
      <c r="Q110" s="175">
        <v>0</v>
      </c>
      <c r="R110" s="177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177">
        <v>0</v>
      </c>
      <c r="G111" s="26"/>
      <c r="H111" s="26"/>
      <c r="I111" s="177">
        <v>0</v>
      </c>
      <c r="J111" s="177">
        <v>0</v>
      </c>
      <c r="K111" s="177">
        <f t="shared" si="47"/>
        <v>0</v>
      </c>
      <c r="L111" s="175">
        <v>0</v>
      </c>
      <c r="M111" s="175">
        <v>0</v>
      </c>
      <c r="N111" s="26"/>
      <c r="O111" s="26"/>
      <c r="P111" s="175">
        <v>0</v>
      </c>
      <c r="Q111" s="175">
        <v>0</v>
      </c>
      <c r="R111" s="177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177">
        <v>0</v>
      </c>
      <c r="G112" s="26"/>
      <c r="H112" s="26"/>
      <c r="I112" s="70">
        <v>0</v>
      </c>
      <c r="J112" s="70">
        <v>0</v>
      </c>
      <c r="K112" s="177">
        <f t="shared" si="47"/>
        <v>0</v>
      </c>
      <c r="L112" s="175">
        <v>0</v>
      </c>
      <c r="M112" s="175">
        <v>0</v>
      </c>
      <c r="N112" s="26"/>
      <c r="O112" s="26"/>
      <c r="P112" s="175">
        <v>0</v>
      </c>
      <c r="Q112" s="175">
        <v>0</v>
      </c>
      <c r="R112" s="177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177">
        <v>0</v>
      </c>
      <c r="G113" s="26"/>
      <c r="H113" s="26"/>
      <c r="I113" s="70">
        <v>0</v>
      </c>
      <c r="J113" s="70">
        <v>0</v>
      </c>
      <c r="K113" s="177">
        <f t="shared" si="47"/>
        <v>0</v>
      </c>
      <c r="L113" s="175">
        <v>0</v>
      </c>
      <c r="M113" s="175">
        <v>0</v>
      </c>
      <c r="N113" s="26"/>
      <c r="O113" s="26"/>
      <c r="P113" s="175">
        <v>0</v>
      </c>
      <c r="Q113" s="175">
        <v>0</v>
      </c>
      <c r="R113" s="177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178">
        <v>0</v>
      </c>
      <c r="G114" s="43"/>
      <c r="H114" s="43"/>
      <c r="I114" s="71">
        <v>0</v>
      </c>
      <c r="J114" s="71">
        <v>0</v>
      </c>
      <c r="K114" s="178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178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166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April</v>
      </c>
      <c r="S127" s="482"/>
      <c r="T127" s="4">
        <f>+T87</f>
        <v>0</v>
      </c>
      <c r="U127" s="4">
        <f>+U87</f>
        <v>4</v>
      </c>
    </row>
    <row r="128" spans="1:21" ht="12.75" customHeight="1" thickBot="1" x14ac:dyDescent="0.25">
      <c r="A128" s="45" t="s">
        <v>81</v>
      </c>
      <c r="B128" s="45"/>
      <c r="C128" s="4">
        <v>0</v>
      </c>
      <c r="D128" s="4">
        <v>2</v>
      </c>
      <c r="E128" s="4">
        <v>1</v>
      </c>
      <c r="K128" s="480"/>
      <c r="L128" s="480"/>
      <c r="M128" s="5"/>
      <c r="N128" s="5"/>
      <c r="O128" s="5"/>
      <c r="Q128" s="1" t="s">
        <v>48</v>
      </c>
      <c r="R128" s="544">
        <f>+R88</f>
        <v>2019</v>
      </c>
      <c r="S128" s="545"/>
      <c r="T128" s="21">
        <f>+T88</f>
        <v>1</v>
      </c>
      <c r="U128" s="21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170"/>
      <c r="G130" s="170" t="s">
        <v>30</v>
      </c>
      <c r="H130" s="170" t="s">
        <v>32</v>
      </c>
      <c r="I130" s="170"/>
      <c r="J130" s="170"/>
      <c r="K130" s="170" t="s">
        <v>43</v>
      </c>
      <c r="L130" s="170" t="s">
        <v>27</v>
      </c>
      <c r="M130" s="170"/>
      <c r="N130" s="170" t="s">
        <v>30</v>
      </c>
      <c r="O130" s="170" t="s">
        <v>32</v>
      </c>
      <c r="P130" s="170"/>
      <c r="Q130" s="170"/>
      <c r="R130" s="170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171" t="s">
        <v>29</v>
      </c>
      <c r="G131" s="171" t="s">
        <v>31</v>
      </c>
      <c r="H131" s="171" t="s">
        <v>33</v>
      </c>
      <c r="I131" s="171" t="s">
        <v>37</v>
      </c>
      <c r="J131" s="171" t="s">
        <v>36</v>
      </c>
      <c r="K131" s="171" t="s">
        <v>28</v>
      </c>
      <c r="L131" s="171" t="s">
        <v>28</v>
      </c>
      <c r="M131" s="171" t="s">
        <v>35</v>
      </c>
      <c r="N131" s="171" t="s">
        <v>31</v>
      </c>
      <c r="O131" s="171" t="s">
        <v>33</v>
      </c>
      <c r="P131" s="171" t="s">
        <v>37</v>
      </c>
      <c r="Q131" s="171" t="s">
        <v>36</v>
      </c>
      <c r="R131" s="171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173"/>
      <c r="G132" s="173"/>
      <c r="H132" s="173" t="s">
        <v>34</v>
      </c>
      <c r="I132" s="173"/>
      <c r="J132" s="173"/>
      <c r="K132" s="173" t="s">
        <v>9</v>
      </c>
      <c r="L132" s="173" t="s">
        <v>8</v>
      </c>
      <c r="M132" s="173"/>
      <c r="N132" s="173"/>
      <c r="O132" s="173" t="s">
        <v>34</v>
      </c>
      <c r="P132" s="173"/>
      <c r="Q132" s="173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171"/>
      <c r="G133" s="171"/>
      <c r="H133" s="171"/>
      <c r="I133" s="171"/>
      <c r="J133" s="171"/>
      <c r="K133" s="171" t="s">
        <v>62</v>
      </c>
      <c r="L133" s="171"/>
      <c r="M133" s="171"/>
      <c r="N133" s="171"/>
      <c r="O133" s="171"/>
      <c r="P133" s="171"/>
      <c r="Q133" s="171"/>
      <c r="R133" s="171"/>
      <c r="S133" s="498"/>
      <c r="T133" s="499"/>
      <c r="U133" s="500"/>
    </row>
    <row r="134" spans="1:21" s="8" customFormat="1" ht="15.95" customHeight="1" x14ac:dyDescent="0.2">
      <c r="A134" s="174" t="s">
        <v>10</v>
      </c>
      <c r="B134" s="174" t="s">
        <v>11</v>
      </c>
      <c r="C134" s="501" t="s">
        <v>12</v>
      </c>
      <c r="D134" s="502"/>
      <c r="E134" s="503"/>
      <c r="F134" s="174" t="s">
        <v>13</v>
      </c>
      <c r="G134" s="174" t="s">
        <v>14</v>
      </c>
      <c r="H134" s="174" t="s">
        <v>15</v>
      </c>
      <c r="I134" s="174" t="s">
        <v>16</v>
      </c>
      <c r="J134" s="174" t="s">
        <v>17</v>
      </c>
      <c r="K134" s="174" t="s">
        <v>18</v>
      </c>
      <c r="L134" s="174" t="s">
        <v>19</v>
      </c>
      <c r="M134" s="174" t="s">
        <v>20</v>
      </c>
      <c r="N134" s="174" t="s">
        <v>21</v>
      </c>
      <c r="O134" s="174" t="s">
        <v>41</v>
      </c>
      <c r="P134" s="174" t="s">
        <v>42</v>
      </c>
      <c r="Q134" s="174" t="s">
        <v>44</v>
      </c>
      <c r="R134" s="174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176">
        <f t="shared" ref="F135:J135" si="52">SUM(F136,F139,F140)</f>
        <v>0</v>
      </c>
      <c r="G135" s="176">
        <f t="shared" si="52"/>
        <v>0</v>
      </c>
      <c r="H135" s="176">
        <f t="shared" si="52"/>
        <v>0</v>
      </c>
      <c r="I135" s="176">
        <f t="shared" si="52"/>
        <v>0</v>
      </c>
      <c r="J135" s="176">
        <f t="shared" si="52"/>
        <v>0</v>
      </c>
      <c r="K135" s="176">
        <f>SUM(C135-F135-G135-H135+I135-J135)</f>
        <v>0</v>
      </c>
      <c r="L135" s="176">
        <f t="shared" ref="L135:Q135" si="53">SUM(L136,L139,L140)</f>
        <v>0</v>
      </c>
      <c r="M135" s="176">
        <f t="shared" si="53"/>
        <v>0</v>
      </c>
      <c r="N135" s="176">
        <f t="shared" si="53"/>
        <v>0</v>
      </c>
      <c r="O135" s="176">
        <f t="shared" si="53"/>
        <v>0</v>
      </c>
      <c r="P135" s="176">
        <f t="shared" si="53"/>
        <v>0</v>
      </c>
      <c r="Q135" s="176">
        <f t="shared" si="53"/>
        <v>0</v>
      </c>
      <c r="R135" s="176">
        <f>SUM(L135-M135-N135-O135+P135-Q135)</f>
        <v>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177">
        <f t="shared" ref="K136:K140" si="56">SUM(C136-F136-G136-H136+I136-J136)</f>
        <v>0</v>
      </c>
      <c r="L136" s="90">
        <f t="shared" ref="L136:O136" si="57">SUM(L137:L138)</f>
        <v>0</v>
      </c>
      <c r="M136" s="90">
        <f t="shared" si="57"/>
        <v>0</v>
      </c>
      <c r="N136" s="90">
        <f t="shared" si="57"/>
        <v>0</v>
      </c>
      <c r="O136" s="90">
        <f t="shared" si="57"/>
        <v>0</v>
      </c>
      <c r="P136" s="90">
        <f>SUM(P137:P138)</f>
        <v>0</v>
      </c>
      <c r="Q136" s="90">
        <f t="shared" ref="Q136" si="58">SUM(Q137:Q138)</f>
        <v>0</v>
      </c>
      <c r="R136" s="177">
        <f t="shared" ref="R136:R144" si="59">SUM(L136-M136-N136-O136+P136-Q136)</f>
        <v>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91">
        <v>0</v>
      </c>
      <c r="G137" s="91">
        <v>0</v>
      </c>
      <c r="H137" s="91">
        <v>0</v>
      </c>
      <c r="I137" s="69">
        <v>0</v>
      </c>
      <c r="J137" s="69">
        <v>0</v>
      </c>
      <c r="K137" s="177">
        <f t="shared" si="56"/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177">
        <f>SUM(L137-M137-N137-O137+P137-Q137)</f>
        <v>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91">
        <v>0</v>
      </c>
      <c r="G138" s="91">
        <v>0</v>
      </c>
      <c r="H138" s="91">
        <v>0</v>
      </c>
      <c r="I138" s="69">
        <v>0</v>
      </c>
      <c r="J138" s="69">
        <v>0</v>
      </c>
      <c r="K138" s="177">
        <f t="shared" si="56"/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177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177">
        <f t="shared" si="56"/>
        <v>0</v>
      </c>
      <c r="L139" s="177">
        <v>0</v>
      </c>
      <c r="M139" s="177">
        <v>0</v>
      </c>
      <c r="N139" s="177">
        <v>0</v>
      </c>
      <c r="O139" s="177">
        <v>0</v>
      </c>
      <c r="P139" s="177">
        <v>0</v>
      </c>
      <c r="Q139" s="177">
        <v>0</v>
      </c>
      <c r="R139" s="177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177">
        <f t="shared" si="56"/>
        <v>0</v>
      </c>
      <c r="L140" s="177">
        <v>0</v>
      </c>
      <c r="M140" s="177">
        <v>0</v>
      </c>
      <c r="N140" s="177">
        <v>0</v>
      </c>
      <c r="O140" s="177">
        <v>0</v>
      </c>
      <c r="P140" s="177">
        <v>0</v>
      </c>
      <c r="Q140" s="177">
        <v>0</v>
      </c>
      <c r="R140" s="177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177">
        <f t="shared" si="60"/>
        <v>0</v>
      </c>
      <c r="G141" s="177">
        <f t="shared" si="60"/>
        <v>0</v>
      </c>
      <c r="H141" s="26"/>
      <c r="I141" s="177">
        <f t="shared" ref="I141:J141" si="61">SUM(I142:I143)</f>
        <v>0</v>
      </c>
      <c r="J141" s="177">
        <f t="shared" si="61"/>
        <v>0</v>
      </c>
      <c r="K141" s="177">
        <f>SUM(C141-F141-G141-H141+I141-J141)</f>
        <v>0</v>
      </c>
      <c r="L141" s="177">
        <f t="shared" ref="L141:N141" si="62">SUM(L142:L143)</f>
        <v>70</v>
      </c>
      <c r="M141" s="177">
        <f t="shared" si="62"/>
        <v>15</v>
      </c>
      <c r="N141" s="177">
        <f t="shared" si="62"/>
        <v>0</v>
      </c>
      <c r="O141" s="26"/>
      <c r="P141" s="177">
        <f t="shared" ref="P141:Q141" si="63">SUM(P142:P143)</f>
        <v>15</v>
      </c>
      <c r="Q141" s="177">
        <f t="shared" si="63"/>
        <v>0</v>
      </c>
      <c r="R141" s="177">
        <f t="shared" si="59"/>
        <v>70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91">
        <v>0</v>
      </c>
      <c r="G142" s="91">
        <v>0</v>
      </c>
      <c r="H142" s="25"/>
      <c r="I142" s="69">
        <v>0</v>
      </c>
      <c r="J142" s="69">
        <v>0</v>
      </c>
      <c r="K142" s="177">
        <f t="shared" ref="K142:K153" si="64">SUM(C142-F142-G142-H142+I142-J142)</f>
        <v>0</v>
      </c>
      <c r="L142" s="91">
        <v>70</v>
      </c>
      <c r="M142" s="91">
        <v>15</v>
      </c>
      <c r="N142" s="91">
        <v>0</v>
      </c>
      <c r="O142" s="25"/>
      <c r="P142" s="91">
        <v>15</v>
      </c>
      <c r="Q142" s="91">
        <v>0</v>
      </c>
      <c r="R142" s="177">
        <f t="shared" si="59"/>
        <v>70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91">
        <v>0</v>
      </c>
      <c r="G143" s="91">
        <v>0</v>
      </c>
      <c r="H143" s="25"/>
      <c r="I143" s="69">
        <v>0</v>
      </c>
      <c r="J143" s="69">
        <v>0</v>
      </c>
      <c r="K143" s="177">
        <f t="shared" si="64"/>
        <v>0</v>
      </c>
      <c r="L143" s="91">
        <v>0</v>
      </c>
      <c r="M143" s="91">
        <v>0</v>
      </c>
      <c r="N143" s="91">
        <v>0</v>
      </c>
      <c r="O143" s="25"/>
      <c r="P143" s="91">
        <v>0</v>
      </c>
      <c r="Q143" s="91">
        <v>0</v>
      </c>
      <c r="R143" s="177">
        <f t="shared" si="59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177">
        <v>0</v>
      </c>
      <c r="G144" s="26"/>
      <c r="H144" s="26"/>
      <c r="I144" s="177">
        <v>0</v>
      </c>
      <c r="J144" s="177">
        <v>0</v>
      </c>
      <c r="K144" s="177">
        <f t="shared" si="64"/>
        <v>0</v>
      </c>
      <c r="L144" s="175">
        <v>0</v>
      </c>
      <c r="M144" s="175">
        <v>0</v>
      </c>
      <c r="N144" s="26"/>
      <c r="O144" s="26"/>
      <c r="P144" s="175">
        <v>0</v>
      </c>
      <c r="Q144" s="175">
        <v>0</v>
      </c>
      <c r="R144" s="177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177">
        <f t="shared" si="64"/>
        <v>0</v>
      </c>
      <c r="L145" s="175">
        <f t="shared" ref="L145:M145" si="67">SUM(L146:L147)</f>
        <v>2</v>
      </c>
      <c r="M145" s="175">
        <f t="shared" si="67"/>
        <v>0</v>
      </c>
      <c r="N145" s="26"/>
      <c r="O145" s="26"/>
      <c r="P145" s="175">
        <f t="shared" ref="P145:R145" si="68">SUM(P146:P147)</f>
        <v>1</v>
      </c>
      <c r="Q145" s="177">
        <f t="shared" si="68"/>
        <v>0</v>
      </c>
      <c r="R145" s="175">
        <f t="shared" si="68"/>
        <v>3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177">
        <f t="shared" si="64"/>
        <v>0</v>
      </c>
      <c r="L146" s="175">
        <v>0</v>
      </c>
      <c r="M146" s="175">
        <v>0</v>
      </c>
      <c r="N146" s="26"/>
      <c r="O146" s="26"/>
      <c r="P146" s="175">
        <v>0</v>
      </c>
      <c r="Q146" s="175">
        <v>0</v>
      </c>
      <c r="R146" s="177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177">
        <f t="shared" si="64"/>
        <v>0</v>
      </c>
      <c r="L147" s="175">
        <v>2</v>
      </c>
      <c r="M147" s="175">
        <v>0</v>
      </c>
      <c r="N147" s="26"/>
      <c r="O147" s="26"/>
      <c r="P147" s="175">
        <v>1</v>
      </c>
      <c r="Q147" s="175">
        <v>0</v>
      </c>
      <c r="R147" s="175">
        <f>SUM(L147-M147-N147-O147+P147-Q147)</f>
        <v>3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177">
        <v>0</v>
      </c>
      <c r="G148" s="26"/>
      <c r="H148" s="26"/>
      <c r="I148" s="177">
        <v>0</v>
      </c>
      <c r="J148" s="177">
        <v>0</v>
      </c>
      <c r="K148" s="177">
        <f t="shared" si="64"/>
        <v>0</v>
      </c>
      <c r="L148" s="175">
        <v>0</v>
      </c>
      <c r="M148" s="175">
        <v>0</v>
      </c>
      <c r="N148" s="26"/>
      <c r="O148" s="26"/>
      <c r="P148" s="175">
        <v>0</v>
      </c>
      <c r="Q148" s="175">
        <v>0</v>
      </c>
      <c r="R148" s="177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177">
        <v>0</v>
      </c>
      <c r="G149" s="26"/>
      <c r="H149" s="26"/>
      <c r="I149" s="177">
        <v>0</v>
      </c>
      <c r="J149" s="177">
        <v>0</v>
      </c>
      <c r="K149" s="177">
        <f t="shared" si="64"/>
        <v>0</v>
      </c>
      <c r="L149" s="175">
        <v>0</v>
      </c>
      <c r="M149" s="175">
        <v>0</v>
      </c>
      <c r="N149" s="26"/>
      <c r="O149" s="26"/>
      <c r="P149" s="175">
        <v>0</v>
      </c>
      <c r="Q149" s="175">
        <v>0</v>
      </c>
      <c r="R149" s="177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177">
        <v>0</v>
      </c>
      <c r="G150" s="26"/>
      <c r="H150" s="26"/>
      <c r="I150" s="177">
        <v>0</v>
      </c>
      <c r="J150" s="177">
        <v>0</v>
      </c>
      <c r="K150" s="177">
        <f t="shared" si="64"/>
        <v>0</v>
      </c>
      <c r="L150" s="175">
        <v>0</v>
      </c>
      <c r="M150" s="175">
        <v>0</v>
      </c>
      <c r="N150" s="26"/>
      <c r="O150" s="26"/>
      <c r="P150" s="175">
        <v>0</v>
      </c>
      <c r="Q150" s="175">
        <v>0</v>
      </c>
      <c r="R150" s="177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177">
        <v>0</v>
      </c>
      <c r="G151" s="26"/>
      <c r="H151" s="26"/>
      <c r="I151" s="177">
        <v>0</v>
      </c>
      <c r="J151" s="177">
        <v>0</v>
      </c>
      <c r="K151" s="177">
        <f t="shared" si="64"/>
        <v>0</v>
      </c>
      <c r="L151" s="175">
        <v>0</v>
      </c>
      <c r="M151" s="175">
        <v>0</v>
      </c>
      <c r="N151" s="26"/>
      <c r="O151" s="26"/>
      <c r="P151" s="175">
        <v>0</v>
      </c>
      <c r="Q151" s="175">
        <v>0</v>
      </c>
      <c r="R151" s="177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177">
        <v>0</v>
      </c>
      <c r="G152" s="26"/>
      <c r="H152" s="26"/>
      <c r="I152" s="70">
        <v>0</v>
      </c>
      <c r="J152" s="70">
        <v>0</v>
      </c>
      <c r="K152" s="177">
        <f t="shared" si="64"/>
        <v>0</v>
      </c>
      <c r="L152" s="175">
        <v>0</v>
      </c>
      <c r="M152" s="175">
        <v>0</v>
      </c>
      <c r="N152" s="26"/>
      <c r="O152" s="26"/>
      <c r="P152" s="175">
        <v>0</v>
      </c>
      <c r="Q152" s="175">
        <v>0</v>
      </c>
      <c r="R152" s="177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177">
        <v>0</v>
      </c>
      <c r="G153" s="26"/>
      <c r="H153" s="26"/>
      <c r="I153" s="70">
        <v>0</v>
      </c>
      <c r="J153" s="70">
        <v>0</v>
      </c>
      <c r="K153" s="177">
        <f t="shared" si="64"/>
        <v>0</v>
      </c>
      <c r="L153" s="175">
        <v>0</v>
      </c>
      <c r="M153" s="175">
        <v>0</v>
      </c>
      <c r="N153" s="26"/>
      <c r="O153" s="26"/>
      <c r="P153" s="175">
        <v>0</v>
      </c>
      <c r="Q153" s="175">
        <v>0</v>
      </c>
      <c r="R153" s="177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178">
        <v>0</v>
      </c>
      <c r="G154" s="43"/>
      <c r="H154" s="43"/>
      <c r="I154" s="71">
        <v>0</v>
      </c>
      <c r="J154" s="71">
        <v>0</v>
      </c>
      <c r="K154" s="178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178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166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April</v>
      </c>
      <c r="S167" s="482"/>
      <c r="T167" s="4">
        <f>+T127</f>
        <v>0</v>
      </c>
      <c r="U167" s="4">
        <f>+U127</f>
        <v>4</v>
      </c>
    </row>
    <row r="168" spans="1:21" ht="15.95" customHeight="1" thickBot="1" x14ac:dyDescent="0.25">
      <c r="A168" s="45" t="s">
        <v>82</v>
      </c>
      <c r="B168" s="45"/>
      <c r="C168" s="4">
        <v>0</v>
      </c>
      <c r="D168" s="4">
        <v>2</v>
      </c>
      <c r="E168" s="4">
        <v>2</v>
      </c>
      <c r="K168" s="480"/>
      <c r="L168" s="480"/>
      <c r="M168" s="5"/>
      <c r="N168" s="5"/>
      <c r="O168" s="5"/>
      <c r="Q168" s="1" t="s">
        <v>48</v>
      </c>
      <c r="R168" s="544">
        <f>+R128</f>
        <v>2019</v>
      </c>
      <c r="S168" s="545"/>
      <c r="T168" s="21">
        <f>+T128</f>
        <v>1</v>
      </c>
      <c r="U168" s="21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170"/>
      <c r="G170" s="170" t="s">
        <v>30</v>
      </c>
      <c r="H170" s="170" t="s">
        <v>32</v>
      </c>
      <c r="I170" s="170"/>
      <c r="J170" s="170"/>
      <c r="K170" s="170" t="s">
        <v>43</v>
      </c>
      <c r="L170" s="170" t="s">
        <v>27</v>
      </c>
      <c r="M170" s="170"/>
      <c r="N170" s="170" t="s">
        <v>30</v>
      </c>
      <c r="O170" s="170" t="s">
        <v>32</v>
      </c>
      <c r="P170" s="170"/>
      <c r="Q170" s="170"/>
      <c r="R170" s="170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171" t="s">
        <v>29</v>
      </c>
      <c r="G171" s="171" t="s">
        <v>31</v>
      </c>
      <c r="H171" s="171" t="s">
        <v>33</v>
      </c>
      <c r="I171" s="171" t="s">
        <v>37</v>
      </c>
      <c r="J171" s="171" t="s">
        <v>36</v>
      </c>
      <c r="K171" s="171" t="s">
        <v>28</v>
      </c>
      <c r="L171" s="171" t="s">
        <v>28</v>
      </c>
      <c r="M171" s="171" t="s">
        <v>35</v>
      </c>
      <c r="N171" s="171" t="s">
        <v>31</v>
      </c>
      <c r="O171" s="171" t="s">
        <v>33</v>
      </c>
      <c r="P171" s="171" t="s">
        <v>37</v>
      </c>
      <c r="Q171" s="171" t="s">
        <v>36</v>
      </c>
      <c r="R171" s="171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173"/>
      <c r="G172" s="173"/>
      <c r="H172" s="173" t="s">
        <v>34</v>
      </c>
      <c r="I172" s="173"/>
      <c r="J172" s="173"/>
      <c r="K172" s="173" t="s">
        <v>9</v>
      </c>
      <c r="L172" s="173" t="s">
        <v>8</v>
      </c>
      <c r="M172" s="173"/>
      <c r="N172" s="173"/>
      <c r="O172" s="173" t="s">
        <v>34</v>
      </c>
      <c r="P172" s="173"/>
      <c r="Q172" s="173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171"/>
      <c r="G173" s="171"/>
      <c r="H173" s="171"/>
      <c r="I173" s="171"/>
      <c r="J173" s="171"/>
      <c r="K173" s="171" t="s">
        <v>62</v>
      </c>
      <c r="L173" s="171"/>
      <c r="M173" s="171"/>
      <c r="N173" s="171"/>
      <c r="O173" s="171"/>
      <c r="P173" s="171"/>
      <c r="Q173" s="171"/>
      <c r="R173" s="171"/>
      <c r="S173" s="498"/>
      <c r="T173" s="499"/>
      <c r="U173" s="500"/>
    </row>
    <row r="174" spans="1:21" s="8" customFormat="1" ht="15.95" customHeight="1" x14ac:dyDescent="0.2">
      <c r="A174" s="174" t="s">
        <v>10</v>
      </c>
      <c r="B174" s="174" t="s">
        <v>11</v>
      </c>
      <c r="C174" s="501" t="s">
        <v>12</v>
      </c>
      <c r="D174" s="502"/>
      <c r="E174" s="503"/>
      <c r="F174" s="174" t="s">
        <v>13</v>
      </c>
      <c r="G174" s="174" t="s">
        <v>14</v>
      </c>
      <c r="H174" s="174" t="s">
        <v>15</v>
      </c>
      <c r="I174" s="174" t="s">
        <v>16</v>
      </c>
      <c r="J174" s="174" t="s">
        <v>17</v>
      </c>
      <c r="K174" s="174" t="s">
        <v>18</v>
      </c>
      <c r="L174" s="174" t="s">
        <v>19</v>
      </c>
      <c r="M174" s="174" t="s">
        <v>20</v>
      </c>
      <c r="N174" s="174" t="s">
        <v>21</v>
      </c>
      <c r="O174" s="174" t="s">
        <v>41</v>
      </c>
      <c r="P174" s="174" t="s">
        <v>42</v>
      </c>
      <c r="Q174" s="174" t="s">
        <v>44</v>
      </c>
      <c r="R174" s="174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176">
        <f t="shared" ref="F175:J175" si="72">SUM(F176,F179,F180)</f>
        <v>0</v>
      </c>
      <c r="G175" s="176">
        <f t="shared" si="72"/>
        <v>0</v>
      </c>
      <c r="H175" s="176">
        <f t="shared" si="72"/>
        <v>0</v>
      </c>
      <c r="I175" s="176">
        <f t="shared" si="72"/>
        <v>0</v>
      </c>
      <c r="J175" s="176">
        <f t="shared" si="72"/>
        <v>0</v>
      </c>
      <c r="K175" s="176">
        <f>SUM(C175-F175-G175-H175+I175-J175)</f>
        <v>0</v>
      </c>
      <c r="L175" s="176">
        <f t="shared" ref="L175:Q175" si="73">SUM(L176,L179,L180)</f>
        <v>2</v>
      </c>
      <c r="M175" s="176">
        <f t="shared" si="73"/>
        <v>0</v>
      </c>
      <c r="N175" s="176">
        <f t="shared" si="73"/>
        <v>0</v>
      </c>
      <c r="O175" s="176">
        <f t="shared" si="73"/>
        <v>0</v>
      </c>
      <c r="P175" s="176">
        <f>SUM(P176,P179,P180)</f>
        <v>0</v>
      </c>
      <c r="Q175" s="176">
        <f t="shared" si="73"/>
        <v>0</v>
      </c>
      <c r="R175" s="176">
        <f>SUM(L175-M175-N175-O175+P175-Q175)</f>
        <v>2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177">
        <f t="shared" ref="K176:K180" si="76">SUM(C176-F176-G176-H176+I176-J176)</f>
        <v>0</v>
      </c>
      <c r="L176" s="90">
        <f t="shared" ref="L176:O176" si="77">SUM(L177:L178)</f>
        <v>2</v>
      </c>
      <c r="M176" s="90">
        <f t="shared" si="77"/>
        <v>0</v>
      </c>
      <c r="N176" s="90">
        <f t="shared" si="77"/>
        <v>0</v>
      </c>
      <c r="O176" s="90">
        <f t="shared" si="77"/>
        <v>0</v>
      </c>
      <c r="P176" s="90">
        <f>SUM(P177:P178)</f>
        <v>0</v>
      </c>
      <c r="Q176" s="90">
        <f t="shared" ref="Q176" si="78">SUM(Q177:Q178)</f>
        <v>0</v>
      </c>
      <c r="R176" s="177">
        <f t="shared" ref="R176:R184" si="79">SUM(L176-M176-N176-O176+P176-Q176)</f>
        <v>2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91">
        <v>0</v>
      </c>
      <c r="G177" s="91">
        <v>0</v>
      </c>
      <c r="H177" s="91">
        <v>0</v>
      </c>
      <c r="I177" s="69">
        <v>0</v>
      </c>
      <c r="J177" s="69">
        <v>0</v>
      </c>
      <c r="K177" s="177">
        <f t="shared" si="76"/>
        <v>0</v>
      </c>
      <c r="L177" s="91">
        <v>0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177">
        <f>SUM(L177-M177-N177-O177+P177-Q177)</f>
        <v>0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91">
        <v>0</v>
      </c>
      <c r="G178" s="91">
        <v>0</v>
      </c>
      <c r="H178" s="91">
        <v>0</v>
      </c>
      <c r="I178" s="69">
        <v>0</v>
      </c>
      <c r="J178" s="69">
        <v>0</v>
      </c>
      <c r="K178" s="177">
        <f t="shared" si="76"/>
        <v>0</v>
      </c>
      <c r="L178" s="91">
        <v>2</v>
      </c>
      <c r="M178" s="91">
        <v>0</v>
      </c>
      <c r="N178" s="91">
        <v>0</v>
      </c>
      <c r="O178" s="91">
        <v>0</v>
      </c>
      <c r="P178" s="91">
        <v>0</v>
      </c>
      <c r="Q178" s="91">
        <v>0</v>
      </c>
      <c r="R178" s="177">
        <f t="shared" si="79"/>
        <v>2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177">
        <f t="shared" si="76"/>
        <v>0</v>
      </c>
      <c r="L179" s="177">
        <v>0</v>
      </c>
      <c r="M179" s="177">
        <v>0</v>
      </c>
      <c r="N179" s="177">
        <v>0</v>
      </c>
      <c r="O179" s="177">
        <v>0</v>
      </c>
      <c r="P179" s="182">
        <v>0</v>
      </c>
      <c r="Q179" s="177">
        <v>0</v>
      </c>
      <c r="R179" s="177">
        <f t="shared" si="79"/>
        <v>0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177">
        <f t="shared" si="76"/>
        <v>0</v>
      </c>
      <c r="L180" s="177">
        <v>0</v>
      </c>
      <c r="M180" s="177">
        <v>0</v>
      </c>
      <c r="N180" s="177">
        <v>0</v>
      </c>
      <c r="O180" s="177">
        <v>0</v>
      </c>
      <c r="P180" s="177">
        <v>0</v>
      </c>
      <c r="Q180" s="177">
        <v>0</v>
      </c>
      <c r="R180" s="177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177">
        <f t="shared" si="80"/>
        <v>0</v>
      </c>
      <c r="G181" s="177">
        <f t="shared" si="80"/>
        <v>0</v>
      </c>
      <c r="H181" s="26"/>
      <c r="I181" s="177">
        <f t="shared" ref="I181:J181" si="81">SUM(I182:I183)</f>
        <v>0</v>
      </c>
      <c r="J181" s="177">
        <f t="shared" si="81"/>
        <v>0</v>
      </c>
      <c r="K181" s="177">
        <f>SUM(C181-F181-G181-H181+I181-J181)</f>
        <v>0</v>
      </c>
      <c r="L181" s="177">
        <f t="shared" ref="L181:N181" si="82">SUM(L182:L183)</f>
        <v>0</v>
      </c>
      <c r="M181" s="177">
        <f t="shared" si="82"/>
        <v>0</v>
      </c>
      <c r="N181" s="177">
        <f t="shared" si="82"/>
        <v>0</v>
      </c>
      <c r="O181" s="26"/>
      <c r="P181" s="177">
        <f t="shared" ref="P181:Q181" si="83">SUM(P182:P183)</f>
        <v>0</v>
      </c>
      <c r="Q181" s="177">
        <f t="shared" si="83"/>
        <v>0</v>
      </c>
      <c r="R181" s="177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91">
        <v>0</v>
      </c>
      <c r="G182" s="91">
        <v>0</v>
      </c>
      <c r="H182" s="25"/>
      <c r="I182" s="69">
        <v>0</v>
      </c>
      <c r="J182" s="69">
        <v>0</v>
      </c>
      <c r="K182" s="177">
        <f t="shared" ref="K182:K193" si="84">SUM(C182-F182-G182-H182+I182-J182)</f>
        <v>0</v>
      </c>
      <c r="L182" s="91">
        <v>0</v>
      </c>
      <c r="M182" s="91">
        <v>0</v>
      </c>
      <c r="N182" s="91">
        <v>0</v>
      </c>
      <c r="O182" s="25"/>
      <c r="P182" s="91">
        <v>0</v>
      </c>
      <c r="Q182" s="91">
        <v>0</v>
      </c>
      <c r="R182" s="177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91">
        <v>0</v>
      </c>
      <c r="G183" s="91">
        <v>0</v>
      </c>
      <c r="H183" s="25"/>
      <c r="I183" s="69">
        <v>0</v>
      </c>
      <c r="J183" s="69">
        <v>0</v>
      </c>
      <c r="K183" s="177">
        <f t="shared" si="84"/>
        <v>0</v>
      </c>
      <c r="L183" s="91">
        <v>0</v>
      </c>
      <c r="M183" s="91">
        <v>0</v>
      </c>
      <c r="N183" s="91">
        <v>0</v>
      </c>
      <c r="O183" s="25"/>
      <c r="P183" s="91">
        <v>0</v>
      </c>
      <c r="Q183" s="91">
        <v>0</v>
      </c>
      <c r="R183" s="177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177">
        <v>0</v>
      </c>
      <c r="G184" s="26"/>
      <c r="H184" s="26"/>
      <c r="I184" s="177">
        <v>0</v>
      </c>
      <c r="J184" s="177">
        <v>0</v>
      </c>
      <c r="K184" s="177">
        <f t="shared" si="84"/>
        <v>0</v>
      </c>
      <c r="L184" s="175">
        <v>2</v>
      </c>
      <c r="M184" s="175">
        <v>1</v>
      </c>
      <c r="N184" s="26"/>
      <c r="O184" s="26"/>
      <c r="P184" s="175">
        <v>1</v>
      </c>
      <c r="Q184" s="175">
        <v>0</v>
      </c>
      <c r="R184" s="177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177">
        <f t="shared" si="84"/>
        <v>0</v>
      </c>
      <c r="L185" s="177">
        <f>SUM(L186:L187)</f>
        <v>16</v>
      </c>
      <c r="M185" s="177">
        <f>SUM(M186:M187)</f>
        <v>1</v>
      </c>
      <c r="N185" s="26"/>
      <c r="O185" s="26"/>
      <c r="P185" s="177">
        <f t="shared" ref="P185:Q185" si="87">SUM(P186:P187)</f>
        <v>1</v>
      </c>
      <c r="Q185" s="177">
        <f t="shared" si="87"/>
        <v>0</v>
      </c>
      <c r="R185" s="177">
        <f>SUM(L185-M185-N185-O185+P185-Q185)</f>
        <v>16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177">
        <f t="shared" si="84"/>
        <v>0</v>
      </c>
      <c r="L186" s="175">
        <v>0</v>
      </c>
      <c r="M186" s="175">
        <v>0</v>
      </c>
      <c r="N186" s="26"/>
      <c r="O186" s="26"/>
      <c r="P186" s="175">
        <v>0</v>
      </c>
      <c r="Q186" s="175">
        <v>0</v>
      </c>
      <c r="R186" s="177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177">
        <f t="shared" si="84"/>
        <v>0</v>
      </c>
      <c r="L187" s="175">
        <v>16</v>
      </c>
      <c r="M187" s="175">
        <v>1</v>
      </c>
      <c r="N187" s="26"/>
      <c r="O187" s="26"/>
      <c r="P187" s="175">
        <v>1</v>
      </c>
      <c r="Q187" s="175">
        <v>0</v>
      </c>
      <c r="R187" s="177">
        <f>SUM(L187-M187-N187-O187+P187-Q187)</f>
        <v>16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177">
        <v>0</v>
      </c>
      <c r="G188" s="26"/>
      <c r="H188" s="26"/>
      <c r="I188" s="177">
        <v>0</v>
      </c>
      <c r="J188" s="177">
        <v>0</v>
      </c>
      <c r="K188" s="177">
        <f t="shared" si="84"/>
        <v>0</v>
      </c>
      <c r="L188" s="175">
        <v>2</v>
      </c>
      <c r="M188" s="175">
        <v>0</v>
      </c>
      <c r="N188" s="26"/>
      <c r="O188" s="26"/>
      <c r="P188" s="175">
        <v>0</v>
      </c>
      <c r="Q188" s="175">
        <v>0</v>
      </c>
      <c r="R188" s="177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177">
        <v>0</v>
      </c>
      <c r="G189" s="26"/>
      <c r="H189" s="26"/>
      <c r="I189" s="177">
        <v>0</v>
      </c>
      <c r="J189" s="177">
        <v>0</v>
      </c>
      <c r="K189" s="177">
        <f t="shared" si="84"/>
        <v>0</v>
      </c>
      <c r="L189" s="175">
        <v>3</v>
      </c>
      <c r="M189" s="175">
        <v>0</v>
      </c>
      <c r="N189" s="26"/>
      <c r="O189" s="26"/>
      <c r="P189" s="175">
        <v>0</v>
      </c>
      <c r="Q189" s="175">
        <v>0</v>
      </c>
      <c r="R189" s="177">
        <f t="shared" si="89"/>
        <v>3</v>
      </c>
      <c r="S189" s="541">
        <v>0</v>
      </c>
      <c r="T189" s="542"/>
      <c r="U189" s="543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177">
        <v>0</v>
      </c>
      <c r="G190" s="26"/>
      <c r="H190" s="26"/>
      <c r="I190" s="177">
        <v>0</v>
      </c>
      <c r="J190" s="177">
        <v>0</v>
      </c>
      <c r="K190" s="177">
        <f t="shared" si="84"/>
        <v>0</v>
      </c>
      <c r="L190" s="175">
        <v>0</v>
      </c>
      <c r="M190" s="175">
        <v>0</v>
      </c>
      <c r="N190" s="26"/>
      <c r="O190" s="26"/>
      <c r="P190" s="175">
        <v>0</v>
      </c>
      <c r="Q190" s="175">
        <v>0</v>
      </c>
      <c r="R190" s="177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177">
        <v>0</v>
      </c>
      <c r="G191" s="26"/>
      <c r="H191" s="26"/>
      <c r="I191" s="177">
        <v>0</v>
      </c>
      <c r="J191" s="177">
        <v>0</v>
      </c>
      <c r="K191" s="177">
        <f t="shared" si="84"/>
        <v>0</v>
      </c>
      <c r="L191" s="175">
        <v>0</v>
      </c>
      <c r="M191" s="175">
        <v>0</v>
      </c>
      <c r="N191" s="26"/>
      <c r="O191" s="26"/>
      <c r="P191" s="175">
        <v>0</v>
      </c>
      <c r="Q191" s="175">
        <v>0</v>
      </c>
      <c r="R191" s="177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177">
        <v>0</v>
      </c>
      <c r="G192" s="26"/>
      <c r="H192" s="26"/>
      <c r="I192" s="70">
        <v>0</v>
      </c>
      <c r="J192" s="70">
        <v>0</v>
      </c>
      <c r="K192" s="177">
        <f t="shared" si="84"/>
        <v>0</v>
      </c>
      <c r="L192" s="175">
        <v>0</v>
      </c>
      <c r="M192" s="175">
        <v>0</v>
      </c>
      <c r="N192" s="26"/>
      <c r="O192" s="26"/>
      <c r="P192" s="175">
        <v>0</v>
      </c>
      <c r="Q192" s="175">
        <v>0</v>
      </c>
      <c r="R192" s="177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177">
        <v>0</v>
      </c>
      <c r="G193" s="26"/>
      <c r="H193" s="26"/>
      <c r="I193" s="70">
        <v>0</v>
      </c>
      <c r="J193" s="70">
        <v>0</v>
      </c>
      <c r="K193" s="177">
        <f t="shared" si="84"/>
        <v>0</v>
      </c>
      <c r="L193" s="175">
        <v>0</v>
      </c>
      <c r="M193" s="175">
        <v>0</v>
      </c>
      <c r="N193" s="26"/>
      <c r="O193" s="26"/>
      <c r="P193" s="175">
        <v>0</v>
      </c>
      <c r="Q193" s="175">
        <v>0</v>
      </c>
      <c r="R193" s="177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178">
        <v>0</v>
      </c>
      <c r="G194" s="43"/>
      <c r="H194" s="43"/>
      <c r="I194" s="71">
        <v>0</v>
      </c>
      <c r="J194" s="71">
        <v>0</v>
      </c>
      <c r="K194" s="178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178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166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April</v>
      </c>
      <c r="S207" s="482"/>
      <c r="T207" s="4">
        <f>+T167</f>
        <v>0</v>
      </c>
      <c r="U207" s="4">
        <f>+U167</f>
        <v>4</v>
      </c>
    </row>
    <row r="208" spans="1:21" ht="15.95" customHeight="1" thickBot="1" x14ac:dyDescent="0.25">
      <c r="A208" s="45" t="s">
        <v>80</v>
      </c>
      <c r="B208" s="45"/>
      <c r="C208" s="7">
        <v>0</v>
      </c>
      <c r="D208" s="7">
        <v>3</v>
      </c>
      <c r="E208" s="7">
        <v>0</v>
      </c>
      <c r="K208" s="480"/>
      <c r="L208" s="480"/>
      <c r="M208" s="5"/>
      <c r="N208" s="5"/>
      <c r="O208" s="5"/>
      <c r="Q208" s="1" t="s">
        <v>48</v>
      </c>
      <c r="R208" s="544">
        <f>+R168</f>
        <v>2019</v>
      </c>
      <c r="S208" s="545"/>
      <c r="T208" s="21">
        <f>+T168</f>
        <v>1</v>
      </c>
      <c r="U208" s="21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170"/>
      <c r="G210" s="170" t="s">
        <v>30</v>
      </c>
      <c r="H210" s="170" t="s">
        <v>32</v>
      </c>
      <c r="I210" s="170"/>
      <c r="J210" s="170"/>
      <c r="K210" s="170" t="s">
        <v>43</v>
      </c>
      <c r="L210" s="170" t="s">
        <v>27</v>
      </c>
      <c r="M210" s="170"/>
      <c r="N210" s="170" t="s">
        <v>30</v>
      </c>
      <c r="O210" s="170" t="s">
        <v>32</v>
      </c>
      <c r="P210" s="170"/>
      <c r="Q210" s="170"/>
      <c r="R210" s="170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171" t="s">
        <v>29</v>
      </c>
      <c r="G211" s="171" t="s">
        <v>31</v>
      </c>
      <c r="H211" s="171" t="s">
        <v>33</v>
      </c>
      <c r="I211" s="171" t="s">
        <v>37</v>
      </c>
      <c r="J211" s="171" t="s">
        <v>36</v>
      </c>
      <c r="K211" s="171" t="s">
        <v>28</v>
      </c>
      <c r="L211" s="171" t="s">
        <v>28</v>
      </c>
      <c r="M211" s="171" t="s">
        <v>35</v>
      </c>
      <c r="N211" s="171" t="s">
        <v>31</v>
      </c>
      <c r="O211" s="171" t="s">
        <v>33</v>
      </c>
      <c r="P211" s="171" t="s">
        <v>37</v>
      </c>
      <c r="Q211" s="171" t="s">
        <v>36</v>
      </c>
      <c r="R211" s="171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173"/>
      <c r="G212" s="173"/>
      <c r="H212" s="173" t="s">
        <v>34</v>
      </c>
      <c r="I212" s="173"/>
      <c r="J212" s="173"/>
      <c r="K212" s="173" t="s">
        <v>9</v>
      </c>
      <c r="L212" s="173" t="s">
        <v>8</v>
      </c>
      <c r="M212" s="173"/>
      <c r="N212" s="173"/>
      <c r="O212" s="173" t="s">
        <v>34</v>
      </c>
      <c r="P212" s="173"/>
      <c r="Q212" s="173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171"/>
      <c r="G213" s="171"/>
      <c r="H213" s="171"/>
      <c r="I213" s="171"/>
      <c r="J213" s="171"/>
      <c r="K213" s="171" t="s">
        <v>62</v>
      </c>
      <c r="L213" s="171"/>
      <c r="M213" s="171"/>
      <c r="N213" s="171"/>
      <c r="O213" s="171"/>
      <c r="P213" s="171"/>
      <c r="Q213" s="171"/>
      <c r="R213" s="171"/>
      <c r="S213" s="498"/>
      <c r="T213" s="499"/>
      <c r="U213" s="500"/>
    </row>
    <row r="214" spans="1:21" s="8" customFormat="1" ht="15.95" customHeight="1" x14ac:dyDescent="0.2">
      <c r="A214" s="174" t="s">
        <v>10</v>
      </c>
      <c r="B214" s="174" t="s">
        <v>11</v>
      </c>
      <c r="C214" s="501" t="s">
        <v>12</v>
      </c>
      <c r="D214" s="502"/>
      <c r="E214" s="503"/>
      <c r="F214" s="174" t="s">
        <v>13</v>
      </c>
      <c r="G214" s="174" t="s">
        <v>14</v>
      </c>
      <c r="H214" s="174" t="s">
        <v>15</v>
      </c>
      <c r="I214" s="174" t="s">
        <v>16</v>
      </c>
      <c r="J214" s="174" t="s">
        <v>17</v>
      </c>
      <c r="K214" s="174" t="s">
        <v>18</v>
      </c>
      <c r="L214" s="174" t="s">
        <v>19</v>
      </c>
      <c r="M214" s="174" t="s">
        <v>20</v>
      </c>
      <c r="N214" s="174" t="s">
        <v>21</v>
      </c>
      <c r="O214" s="174" t="s">
        <v>41</v>
      </c>
      <c r="P214" s="174" t="s">
        <v>42</v>
      </c>
      <c r="Q214" s="174" t="s">
        <v>44</v>
      </c>
      <c r="R214" s="174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176">
        <f t="shared" ref="F215:J215" si="91">SUM(F216,F219,F220)</f>
        <v>0</v>
      </c>
      <c r="G215" s="176">
        <f t="shared" si="91"/>
        <v>0</v>
      </c>
      <c r="H215" s="176">
        <f t="shared" si="91"/>
        <v>0</v>
      </c>
      <c r="I215" s="176">
        <f t="shared" si="91"/>
        <v>0</v>
      </c>
      <c r="J215" s="176">
        <f t="shared" si="91"/>
        <v>0</v>
      </c>
      <c r="K215" s="176">
        <f>SUM(C215-F215-G215-H215+I215-J215)</f>
        <v>0</v>
      </c>
      <c r="L215" s="61">
        <f t="shared" ref="L215:Q215" si="92">SUM(L216,L219,L220)</f>
        <v>10</v>
      </c>
      <c r="M215" s="176">
        <f t="shared" si="92"/>
        <v>2</v>
      </c>
      <c r="N215" s="176">
        <f t="shared" si="92"/>
        <v>1</v>
      </c>
      <c r="O215" s="176">
        <f t="shared" si="92"/>
        <v>0</v>
      </c>
      <c r="P215" s="176">
        <f t="shared" si="92"/>
        <v>0</v>
      </c>
      <c r="Q215" s="176">
        <f t="shared" si="92"/>
        <v>0</v>
      </c>
      <c r="R215" s="176">
        <f>SUM(L215-M215-N215-O215+P215-Q215)</f>
        <v>7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177">
        <f t="shared" ref="K216:K220" si="95">SUM(C216-F216-G216-H216+I216-J216)</f>
        <v>0</v>
      </c>
      <c r="L216" s="63">
        <f t="shared" ref="L216:O216" si="96">SUM(L217:L218)</f>
        <v>10</v>
      </c>
      <c r="M216" s="90">
        <f t="shared" si="96"/>
        <v>2</v>
      </c>
      <c r="N216" s="90">
        <f t="shared" si="96"/>
        <v>1</v>
      </c>
      <c r="O216" s="90">
        <f t="shared" si="96"/>
        <v>0</v>
      </c>
      <c r="P216" s="90">
        <f>SUM(P217:P218)</f>
        <v>0</v>
      </c>
      <c r="Q216" s="90">
        <f t="shared" ref="Q216" si="97">SUM(Q217:Q218)</f>
        <v>0</v>
      </c>
      <c r="R216" s="177">
        <f t="shared" ref="R216:R224" si="98">SUM(L216-M216-N216-O216+P216-Q216)</f>
        <v>7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91">
        <v>0</v>
      </c>
      <c r="G217" s="91">
        <v>0</v>
      </c>
      <c r="H217" s="91">
        <v>0</v>
      </c>
      <c r="I217" s="69">
        <v>0</v>
      </c>
      <c r="J217" s="69">
        <v>0</v>
      </c>
      <c r="K217" s="177">
        <f t="shared" si="95"/>
        <v>0</v>
      </c>
      <c r="L217" s="5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177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91">
        <v>0</v>
      </c>
      <c r="G218" s="91">
        <v>0</v>
      </c>
      <c r="H218" s="91">
        <v>0</v>
      </c>
      <c r="I218" s="69">
        <v>0</v>
      </c>
      <c r="J218" s="69">
        <v>0</v>
      </c>
      <c r="K218" s="177">
        <f t="shared" si="95"/>
        <v>0</v>
      </c>
      <c r="L218" s="51">
        <v>10</v>
      </c>
      <c r="M218" s="91">
        <v>2</v>
      </c>
      <c r="N218" s="91">
        <v>1</v>
      </c>
      <c r="O218" s="91">
        <v>0</v>
      </c>
      <c r="P218" s="91">
        <v>0</v>
      </c>
      <c r="Q218" s="91">
        <v>0</v>
      </c>
      <c r="R218" s="177">
        <f t="shared" si="98"/>
        <v>7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177">
        <f t="shared" si="95"/>
        <v>0</v>
      </c>
      <c r="L219" s="64">
        <v>0</v>
      </c>
      <c r="M219" s="177">
        <v>0</v>
      </c>
      <c r="N219" s="177">
        <v>0</v>
      </c>
      <c r="O219" s="177">
        <v>0</v>
      </c>
      <c r="P219" s="177">
        <v>0</v>
      </c>
      <c r="Q219" s="177">
        <v>0</v>
      </c>
      <c r="R219" s="177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177">
        <f t="shared" si="95"/>
        <v>0</v>
      </c>
      <c r="L220" s="64">
        <v>0</v>
      </c>
      <c r="M220" s="177">
        <v>0</v>
      </c>
      <c r="N220" s="177">
        <v>0</v>
      </c>
      <c r="O220" s="177">
        <v>0</v>
      </c>
      <c r="P220" s="177">
        <v>0</v>
      </c>
      <c r="Q220" s="177">
        <v>0</v>
      </c>
      <c r="R220" s="177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177">
        <f t="shared" si="99"/>
        <v>0</v>
      </c>
      <c r="G221" s="177">
        <f t="shared" si="99"/>
        <v>0</v>
      </c>
      <c r="H221" s="26"/>
      <c r="I221" s="177">
        <f t="shared" ref="I221:J221" si="100">SUM(I222:I223)</f>
        <v>0</v>
      </c>
      <c r="J221" s="177">
        <f t="shared" si="100"/>
        <v>0</v>
      </c>
      <c r="K221" s="177">
        <f>SUM(C221-F221-G221-H221+I221-J221)</f>
        <v>0</v>
      </c>
      <c r="L221" s="64">
        <f>SUM(L222:L223)</f>
        <v>1</v>
      </c>
      <c r="M221" s="177">
        <f t="shared" ref="M221:N221" si="101">SUM(M222:M223)</f>
        <v>1</v>
      </c>
      <c r="N221" s="177">
        <f t="shared" si="101"/>
        <v>0</v>
      </c>
      <c r="O221" s="26"/>
      <c r="P221" s="177">
        <f>SUM(P222:P223)</f>
        <v>0</v>
      </c>
      <c r="Q221" s="177">
        <f>SUM(Q222:Q223)</f>
        <v>0</v>
      </c>
      <c r="R221" s="177">
        <f>SUM(L221-M221-N221-O221+P221-Q221)</f>
        <v>0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91">
        <v>0</v>
      </c>
      <c r="G222" s="91">
        <v>0</v>
      </c>
      <c r="H222" s="25"/>
      <c r="I222" s="69">
        <v>0</v>
      </c>
      <c r="J222" s="69">
        <v>0</v>
      </c>
      <c r="K222" s="177">
        <f t="shared" ref="K222:K233" si="102">SUM(C222-F222-G222-H222+I222-J222)</f>
        <v>0</v>
      </c>
      <c r="L222" s="51">
        <v>0</v>
      </c>
      <c r="M222" s="91">
        <v>0</v>
      </c>
      <c r="N222" s="91">
        <v>0</v>
      </c>
      <c r="O222" s="25"/>
      <c r="P222" s="91">
        <v>0</v>
      </c>
      <c r="Q222" s="91">
        <v>0</v>
      </c>
      <c r="R222" s="177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91">
        <v>0</v>
      </c>
      <c r="G223" s="91">
        <v>0</v>
      </c>
      <c r="H223" s="25"/>
      <c r="I223" s="69">
        <v>0</v>
      </c>
      <c r="J223" s="69">
        <v>0</v>
      </c>
      <c r="K223" s="177">
        <f t="shared" si="102"/>
        <v>0</v>
      </c>
      <c r="L223" s="51">
        <v>1</v>
      </c>
      <c r="M223" s="91">
        <v>1</v>
      </c>
      <c r="N223" s="91">
        <v>0</v>
      </c>
      <c r="O223" s="25"/>
      <c r="P223" s="91">
        <v>0</v>
      </c>
      <c r="Q223" s="91">
        <v>0</v>
      </c>
      <c r="R223" s="177">
        <f t="shared" si="98"/>
        <v>0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177">
        <v>0</v>
      </c>
      <c r="G224" s="26"/>
      <c r="H224" s="26"/>
      <c r="I224" s="177">
        <v>0</v>
      </c>
      <c r="J224" s="177">
        <v>0</v>
      </c>
      <c r="K224" s="177">
        <f t="shared" si="102"/>
        <v>0</v>
      </c>
      <c r="L224" s="66">
        <v>11</v>
      </c>
      <c r="M224" s="175">
        <v>2</v>
      </c>
      <c r="N224" s="26"/>
      <c r="O224" s="26"/>
      <c r="P224" s="175">
        <v>3</v>
      </c>
      <c r="Q224" s="175">
        <v>0</v>
      </c>
      <c r="R224" s="177">
        <f t="shared" si="98"/>
        <v>12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177">
        <f t="shared" si="102"/>
        <v>0</v>
      </c>
      <c r="L225" s="64">
        <f>SUM(L226:L227)</f>
        <v>32</v>
      </c>
      <c r="M225" s="64">
        <f>SUM(M226:M227)</f>
        <v>4</v>
      </c>
      <c r="N225" s="26"/>
      <c r="O225" s="26"/>
      <c r="P225" s="177">
        <f t="shared" ref="P225:Q225" si="105">SUM(P226:P227)</f>
        <v>5</v>
      </c>
      <c r="Q225" s="177">
        <f t="shared" si="105"/>
        <v>1</v>
      </c>
      <c r="R225" s="177">
        <f>SUM(L225-M225-N225-O225+P225-Q225)</f>
        <v>32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177">
        <f t="shared" si="102"/>
        <v>0</v>
      </c>
      <c r="L226" s="66">
        <v>0</v>
      </c>
      <c r="M226" s="175">
        <v>0</v>
      </c>
      <c r="N226" s="26"/>
      <c r="O226" s="26"/>
      <c r="P226" s="175">
        <v>0</v>
      </c>
      <c r="Q226" s="175">
        <v>0</v>
      </c>
      <c r="R226" s="177">
        <f t="shared" ref="R226" si="106">SUM(L226-M226-N226-O226+P226-Q226)</f>
        <v>0</v>
      </c>
      <c r="S226" s="532"/>
      <c r="T226" s="533"/>
      <c r="U226" s="534"/>
      <c r="W226" s="1">
        <f>7*25/1000</f>
        <v>0.17499999999999999</v>
      </c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177">
        <f t="shared" si="102"/>
        <v>0</v>
      </c>
      <c r="L227" s="66">
        <v>32</v>
      </c>
      <c r="M227" s="175">
        <v>4</v>
      </c>
      <c r="N227" s="26"/>
      <c r="O227" s="26"/>
      <c r="P227" s="175">
        <v>5</v>
      </c>
      <c r="Q227" s="175">
        <v>1</v>
      </c>
      <c r="R227" s="177">
        <f>SUM(L227-M227-N227-O227+P227-Q227)</f>
        <v>32</v>
      </c>
      <c r="S227" s="532"/>
      <c r="T227" s="533"/>
      <c r="U227" s="534"/>
      <c r="W227" s="1">
        <f>17*25/1000</f>
        <v>0.42499999999999999</v>
      </c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177">
        <v>0</v>
      </c>
      <c r="G228" s="26"/>
      <c r="H228" s="26"/>
      <c r="I228" s="177">
        <v>0</v>
      </c>
      <c r="J228" s="177">
        <v>0</v>
      </c>
      <c r="K228" s="177">
        <f t="shared" si="102"/>
        <v>0</v>
      </c>
      <c r="L228" s="175">
        <v>9</v>
      </c>
      <c r="M228" s="175">
        <v>3</v>
      </c>
      <c r="N228" s="26"/>
      <c r="O228" s="26"/>
      <c r="P228" s="175">
        <v>1</v>
      </c>
      <c r="Q228" s="175">
        <v>1</v>
      </c>
      <c r="R228" s="177">
        <f>SUM(L228-M228-N228-O228+P228-Q228)</f>
        <v>6</v>
      </c>
      <c r="S228" s="532"/>
      <c r="T228" s="533"/>
      <c r="U228" s="534"/>
      <c r="W228" s="1">
        <f>3*15/1000</f>
        <v>4.4999999999999998E-2</v>
      </c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177">
        <v>0</v>
      </c>
      <c r="G229" s="26"/>
      <c r="H229" s="26"/>
      <c r="I229" s="177">
        <v>0</v>
      </c>
      <c r="J229" s="177">
        <v>0</v>
      </c>
      <c r="K229" s="177">
        <f t="shared" si="102"/>
        <v>0</v>
      </c>
      <c r="L229" s="175">
        <v>3</v>
      </c>
      <c r="M229" s="175">
        <v>1</v>
      </c>
      <c r="N229" s="26"/>
      <c r="O229" s="26"/>
      <c r="P229" s="175">
        <v>0</v>
      </c>
      <c r="Q229" s="175">
        <v>0</v>
      </c>
      <c r="R229" s="177">
        <f t="shared" ref="R229:R234" si="107">SUM(L229-M229-N229-O229+P229-Q229)</f>
        <v>2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177">
        <v>0</v>
      </c>
      <c r="G230" s="26"/>
      <c r="H230" s="26"/>
      <c r="I230" s="177">
        <v>0</v>
      </c>
      <c r="J230" s="177">
        <v>0</v>
      </c>
      <c r="K230" s="177">
        <f t="shared" si="102"/>
        <v>0</v>
      </c>
      <c r="L230" s="175">
        <v>0</v>
      </c>
      <c r="M230" s="175">
        <v>0</v>
      </c>
      <c r="N230" s="26"/>
      <c r="O230" s="26"/>
      <c r="P230" s="175">
        <v>0</v>
      </c>
      <c r="Q230" s="175">
        <v>0</v>
      </c>
      <c r="R230" s="177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177">
        <v>0</v>
      </c>
      <c r="G231" s="26"/>
      <c r="H231" s="26"/>
      <c r="I231" s="177">
        <v>0</v>
      </c>
      <c r="J231" s="177">
        <v>0</v>
      </c>
      <c r="K231" s="177">
        <f t="shared" si="102"/>
        <v>0</v>
      </c>
      <c r="L231" s="175">
        <v>0</v>
      </c>
      <c r="M231" s="175">
        <v>0</v>
      </c>
      <c r="N231" s="26"/>
      <c r="O231" s="26"/>
      <c r="P231" s="175">
        <v>0</v>
      </c>
      <c r="Q231" s="175">
        <v>0</v>
      </c>
      <c r="R231" s="177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177">
        <v>0</v>
      </c>
      <c r="G232" s="26"/>
      <c r="H232" s="26"/>
      <c r="I232" s="70">
        <v>0</v>
      </c>
      <c r="J232" s="70">
        <v>0</v>
      </c>
      <c r="K232" s="177">
        <f t="shared" si="102"/>
        <v>0</v>
      </c>
      <c r="L232" s="175">
        <v>0</v>
      </c>
      <c r="M232" s="175">
        <v>0</v>
      </c>
      <c r="N232" s="26"/>
      <c r="O232" s="26"/>
      <c r="P232" s="175">
        <v>0</v>
      </c>
      <c r="Q232" s="175">
        <v>0</v>
      </c>
      <c r="R232" s="177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177">
        <v>0</v>
      </c>
      <c r="G233" s="26"/>
      <c r="H233" s="26"/>
      <c r="I233" s="70">
        <v>0</v>
      </c>
      <c r="J233" s="70">
        <v>0</v>
      </c>
      <c r="K233" s="177">
        <f t="shared" si="102"/>
        <v>0</v>
      </c>
      <c r="L233" s="175">
        <v>0</v>
      </c>
      <c r="M233" s="175">
        <v>0</v>
      </c>
      <c r="N233" s="26"/>
      <c r="O233" s="26"/>
      <c r="P233" s="175">
        <v>0</v>
      </c>
      <c r="Q233" s="175">
        <v>0</v>
      </c>
      <c r="R233" s="177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178">
        <v>0</v>
      </c>
      <c r="G234" s="43"/>
      <c r="H234" s="43"/>
      <c r="I234" s="71">
        <v>0</v>
      </c>
      <c r="J234" s="71">
        <v>0</v>
      </c>
      <c r="K234" s="178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178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166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April</v>
      </c>
      <c r="S247" s="482"/>
      <c r="T247" s="4">
        <f>+T207</f>
        <v>0</v>
      </c>
      <c r="U247" s="4">
        <f>+U207</f>
        <v>4</v>
      </c>
    </row>
    <row r="248" spans="1:21" ht="15.95" customHeight="1" thickBot="1" x14ac:dyDescent="0.25">
      <c r="A248" s="45" t="s">
        <v>75</v>
      </c>
      <c r="B248" s="45"/>
      <c r="C248" s="4">
        <v>0</v>
      </c>
      <c r="D248" s="4">
        <v>3</v>
      </c>
      <c r="E248" s="4">
        <v>2</v>
      </c>
      <c r="K248" s="480"/>
      <c r="L248" s="480"/>
      <c r="M248" s="5"/>
      <c r="N248" s="5"/>
      <c r="O248" s="5"/>
      <c r="Q248" s="1" t="s">
        <v>48</v>
      </c>
      <c r="R248" s="544">
        <f>+R208</f>
        <v>2019</v>
      </c>
      <c r="S248" s="545"/>
      <c r="T248" s="21">
        <f>+T208</f>
        <v>1</v>
      </c>
      <c r="U248" s="21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170"/>
      <c r="G250" s="170" t="s">
        <v>30</v>
      </c>
      <c r="H250" s="170" t="s">
        <v>32</v>
      </c>
      <c r="I250" s="170"/>
      <c r="J250" s="170"/>
      <c r="K250" s="170" t="s">
        <v>43</v>
      </c>
      <c r="L250" s="170" t="s">
        <v>27</v>
      </c>
      <c r="M250" s="170"/>
      <c r="N250" s="170" t="s">
        <v>30</v>
      </c>
      <c r="O250" s="170" t="s">
        <v>32</v>
      </c>
      <c r="P250" s="170"/>
      <c r="Q250" s="170"/>
      <c r="R250" s="170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171" t="s">
        <v>29</v>
      </c>
      <c r="G251" s="171" t="s">
        <v>31</v>
      </c>
      <c r="H251" s="171" t="s">
        <v>33</v>
      </c>
      <c r="I251" s="171" t="s">
        <v>37</v>
      </c>
      <c r="J251" s="171" t="s">
        <v>36</v>
      </c>
      <c r="K251" s="171" t="s">
        <v>28</v>
      </c>
      <c r="L251" s="171" t="s">
        <v>28</v>
      </c>
      <c r="M251" s="171" t="s">
        <v>35</v>
      </c>
      <c r="N251" s="171" t="s">
        <v>31</v>
      </c>
      <c r="O251" s="171" t="s">
        <v>33</v>
      </c>
      <c r="P251" s="171" t="s">
        <v>37</v>
      </c>
      <c r="Q251" s="171" t="s">
        <v>36</v>
      </c>
      <c r="R251" s="171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173"/>
      <c r="G252" s="173"/>
      <c r="H252" s="173" t="s">
        <v>34</v>
      </c>
      <c r="I252" s="173"/>
      <c r="J252" s="173"/>
      <c r="K252" s="173" t="s">
        <v>9</v>
      </c>
      <c r="L252" s="173" t="s">
        <v>8</v>
      </c>
      <c r="M252" s="173"/>
      <c r="N252" s="173"/>
      <c r="O252" s="173" t="s">
        <v>34</v>
      </c>
      <c r="P252" s="173"/>
      <c r="Q252" s="173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171"/>
      <c r="G253" s="171"/>
      <c r="H253" s="171"/>
      <c r="I253" s="171"/>
      <c r="J253" s="171"/>
      <c r="K253" s="171" t="s">
        <v>62</v>
      </c>
      <c r="L253" s="171"/>
      <c r="M253" s="171"/>
      <c r="N253" s="171"/>
      <c r="O253" s="171"/>
      <c r="P253" s="171"/>
      <c r="Q253" s="171"/>
      <c r="R253" s="171"/>
      <c r="S253" s="498"/>
      <c r="T253" s="499"/>
      <c r="U253" s="500"/>
    </row>
    <row r="254" spans="1:21" s="8" customFormat="1" ht="15.95" customHeight="1" x14ac:dyDescent="0.2">
      <c r="A254" s="174" t="s">
        <v>10</v>
      </c>
      <c r="B254" s="174" t="s">
        <v>11</v>
      </c>
      <c r="C254" s="501" t="s">
        <v>12</v>
      </c>
      <c r="D254" s="502"/>
      <c r="E254" s="503"/>
      <c r="F254" s="174" t="s">
        <v>13</v>
      </c>
      <c r="G254" s="174" t="s">
        <v>14</v>
      </c>
      <c r="H254" s="174" t="s">
        <v>15</v>
      </c>
      <c r="I254" s="174" t="s">
        <v>16</v>
      </c>
      <c r="J254" s="174" t="s">
        <v>17</v>
      </c>
      <c r="K254" s="174" t="s">
        <v>18</v>
      </c>
      <c r="L254" s="174" t="s">
        <v>19</v>
      </c>
      <c r="M254" s="174" t="s">
        <v>20</v>
      </c>
      <c r="N254" s="174" t="s">
        <v>21</v>
      </c>
      <c r="O254" s="174" t="s">
        <v>41</v>
      </c>
      <c r="P254" s="174" t="s">
        <v>42</v>
      </c>
      <c r="Q254" s="174" t="s">
        <v>44</v>
      </c>
      <c r="R254" s="174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176">
        <f t="shared" ref="F255:J255" si="109">SUM(F256,F259,F260)</f>
        <v>0</v>
      </c>
      <c r="G255" s="176">
        <f t="shared" si="109"/>
        <v>0</v>
      </c>
      <c r="H255" s="176">
        <f t="shared" si="109"/>
        <v>0</v>
      </c>
      <c r="I255" s="176">
        <f t="shared" si="109"/>
        <v>0</v>
      </c>
      <c r="J255" s="176">
        <f t="shared" si="109"/>
        <v>0</v>
      </c>
      <c r="K255" s="176">
        <f>SUM(C255-F255-G255-H255+I255-J255)</f>
        <v>0</v>
      </c>
      <c r="L255" s="176">
        <f t="shared" ref="L255:Q255" si="110">SUM(L256,L259,L260)</f>
        <v>2</v>
      </c>
      <c r="M255" s="176">
        <f t="shared" si="110"/>
        <v>1</v>
      </c>
      <c r="N255" s="176">
        <f t="shared" si="110"/>
        <v>0</v>
      </c>
      <c r="O255" s="176">
        <f t="shared" si="110"/>
        <v>0</v>
      </c>
      <c r="P255" s="176">
        <f t="shared" si="110"/>
        <v>0</v>
      </c>
      <c r="Q255" s="176">
        <f t="shared" si="110"/>
        <v>0</v>
      </c>
      <c r="R255" s="176">
        <f>SUM(L255-M255-N255-O255+P255-Q255)</f>
        <v>1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177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177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91">
        <v>0</v>
      </c>
      <c r="G257" s="91">
        <v>0</v>
      </c>
      <c r="H257" s="91">
        <v>0</v>
      </c>
      <c r="I257" s="69">
        <v>0</v>
      </c>
      <c r="J257" s="69">
        <v>0</v>
      </c>
      <c r="K257" s="177">
        <f t="shared" si="113"/>
        <v>0</v>
      </c>
      <c r="L257" s="91">
        <v>0</v>
      </c>
      <c r="M257" s="91">
        <v>0</v>
      </c>
      <c r="N257" s="91">
        <v>0</v>
      </c>
      <c r="O257" s="91">
        <v>0</v>
      </c>
      <c r="P257" s="91">
        <v>0</v>
      </c>
      <c r="Q257" s="91">
        <v>0</v>
      </c>
      <c r="R257" s="177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91">
        <v>0</v>
      </c>
      <c r="G258" s="91">
        <v>0</v>
      </c>
      <c r="H258" s="91">
        <v>0</v>
      </c>
      <c r="I258" s="69">
        <v>0</v>
      </c>
      <c r="J258" s="69">
        <v>0</v>
      </c>
      <c r="K258" s="177">
        <f t="shared" si="113"/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177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177">
        <f t="shared" si="113"/>
        <v>0</v>
      </c>
      <c r="L259" s="177">
        <v>2</v>
      </c>
      <c r="M259" s="177">
        <v>1</v>
      </c>
      <c r="N259" s="177">
        <v>0</v>
      </c>
      <c r="O259" s="177">
        <v>0</v>
      </c>
      <c r="P259" s="177">
        <v>0</v>
      </c>
      <c r="Q259" s="177">
        <v>0</v>
      </c>
      <c r="R259" s="177">
        <f t="shared" si="115"/>
        <v>1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177">
        <f t="shared" si="113"/>
        <v>0</v>
      </c>
      <c r="L260" s="177">
        <v>0</v>
      </c>
      <c r="M260" s="177">
        <v>0</v>
      </c>
      <c r="N260" s="177">
        <v>0</v>
      </c>
      <c r="O260" s="177">
        <v>0</v>
      </c>
      <c r="P260" s="177">
        <v>0</v>
      </c>
      <c r="Q260" s="177">
        <v>0</v>
      </c>
      <c r="R260" s="177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177">
        <f t="shared" si="116"/>
        <v>0</v>
      </c>
      <c r="G261" s="177">
        <f t="shared" si="116"/>
        <v>0</v>
      </c>
      <c r="H261" s="26"/>
      <c r="I261" s="177">
        <f t="shared" ref="I261:J261" si="117">SUM(I262:I263)</f>
        <v>0</v>
      </c>
      <c r="J261" s="177">
        <f t="shared" si="117"/>
        <v>0</v>
      </c>
      <c r="K261" s="177">
        <f>SUM(C261-F261-G261-H261+I261-J261)</f>
        <v>0</v>
      </c>
      <c r="L261" s="177">
        <f t="shared" ref="L261:N261" si="118">SUM(L262:L263)</f>
        <v>0</v>
      </c>
      <c r="M261" s="177">
        <f t="shared" si="118"/>
        <v>0</v>
      </c>
      <c r="N261" s="177">
        <f t="shared" si="118"/>
        <v>0</v>
      </c>
      <c r="O261" s="26"/>
      <c r="P261" s="177">
        <f t="shared" ref="P261:Q261" si="119">SUM(P262:P263)</f>
        <v>0</v>
      </c>
      <c r="Q261" s="177">
        <f t="shared" si="119"/>
        <v>0</v>
      </c>
      <c r="R261" s="177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91">
        <v>0</v>
      </c>
      <c r="G262" s="91">
        <v>0</v>
      </c>
      <c r="H262" s="25"/>
      <c r="I262" s="69">
        <v>0</v>
      </c>
      <c r="J262" s="69">
        <v>0</v>
      </c>
      <c r="K262" s="177">
        <f t="shared" ref="K262:K273" si="120">SUM(C262-F262-G262-H262+I262-J262)</f>
        <v>0</v>
      </c>
      <c r="L262" s="91">
        <v>0</v>
      </c>
      <c r="M262" s="91">
        <v>0</v>
      </c>
      <c r="N262" s="91">
        <v>0</v>
      </c>
      <c r="O262" s="25"/>
      <c r="P262" s="91">
        <v>0</v>
      </c>
      <c r="Q262" s="91">
        <v>0</v>
      </c>
      <c r="R262" s="177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91">
        <v>0</v>
      </c>
      <c r="G263" s="91">
        <v>0</v>
      </c>
      <c r="H263" s="25"/>
      <c r="I263" s="69">
        <v>0</v>
      </c>
      <c r="J263" s="69">
        <v>0</v>
      </c>
      <c r="K263" s="177">
        <f t="shared" si="120"/>
        <v>0</v>
      </c>
      <c r="L263" s="91">
        <v>0</v>
      </c>
      <c r="M263" s="91">
        <v>0</v>
      </c>
      <c r="N263" s="91">
        <v>0</v>
      </c>
      <c r="O263" s="25"/>
      <c r="P263" s="91">
        <v>0</v>
      </c>
      <c r="Q263" s="91">
        <v>0</v>
      </c>
      <c r="R263" s="177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177">
        <v>0</v>
      </c>
      <c r="G264" s="26"/>
      <c r="H264" s="26"/>
      <c r="I264" s="177">
        <v>0</v>
      </c>
      <c r="J264" s="177">
        <v>0</v>
      </c>
      <c r="K264" s="177">
        <f t="shared" si="120"/>
        <v>0</v>
      </c>
      <c r="L264" s="175">
        <v>9</v>
      </c>
      <c r="M264" s="175">
        <v>2</v>
      </c>
      <c r="N264" s="26"/>
      <c r="O264" s="26"/>
      <c r="P264" s="175">
        <v>1</v>
      </c>
      <c r="Q264" s="175">
        <v>0</v>
      </c>
      <c r="R264" s="177">
        <f>SUM(L264-M264-N264-O264+P264-Q264)</f>
        <v>8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177">
        <f t="shared" si="120"/>
        <v>0</v>
      </c>
      <c r="L265" s="177">
        <f>SUM(L266:L267)</f>
        <v>10</v>
      </c>
      <c r="M265" s="177">
        <f>SUM(M266:M267)</f>
        <v>2</v>
      </c>
      <c r="N265" s="26"/>
      <c r="O265" s="26"/>
      <c r="P265" s="177">
        <f t="shared" ref="P265:Q265" si="123">SUM(P266:P267)</f>
        <v>1</v>
      </c>
      <c r="Q265" s="177">
        <f t="shared" si="123"/>
        <v>0</v>
      </c>
      <c r="R265" s="177">
        <f>SUM(L265-M265-N265-O265+P265-Q265)</f>
        <v>9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177">
        <f t="shared" si="120"/>
        <v>0</v>
      </c>
      <c r="L266" s="175">
        <v>0</v>
      </c>
      <c r="M266" s="175">
        <v>0</v>
      </c>
      <c r="N266" s="26"/>
      <c r="O266" s="26"/>
      <c r="P266" s="175">
        <v>0</v>
      </c>
      <c r="Q266" s="175">
        <v>0</v>
      </c>
      <c r="R266" s="177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177">
        <f t="shared" si="120"/>
        <v>0</v>
      </c>
      <c r="L267" s="175">
        <v>10</v>
      </c>
      <c r="M267" s="175">
        <v>2</v>
      </c>
      <c r="N267" s="26"/>
      <c r="O267" s="26"/>
      <c r="P267" s="175">
        <v>1</v>
      </c>
      <c r="Q267" s="175">
        <v>0</v>
      </c>
      <c r="R267" s="177">
        <f>SUM(L267-M267-N267-O267+P267-Q267)</f>
        <v>9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177">
        <v>0</v>
      </c>
      <c r="G268" s="26"/>
      <c r="H268" s="26"/>
      <c r="I268" s="177">
        <v>0</v>
      </c>
      <c r="J268" s="177">
        <v>0</v>
      </c>
      <c r="K268" s="177">
        <f t="shared" si="120"/>
        <v>0</v>
      </c>
      <c r="L268" s="175">
        <v>0</v>
      </c>
      <c r="M268" s="175">
        <v>0</v>
      </c>
      <c r="N268" s="26"/>
      <c r="O268" s="26"/>
      <c r="P268" s="175">
        <v>0</v>
      </c>
      <c r="Q268" s="175">
        <v>0</v>
      </c>
      <c r="R268" s="177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177">
        <v>0</v>
      </c>
      <c r="G269" s="26"/>
      <c r="H269" s="26"/>
      <c r="I269" s="177">
        <v>0</v>
      </c>
      <c r="J269" s="177">
        <v>0</v>
      </c>
      <c r="K269" s="177">
        <f t="shared" si="120"/>
        <v>0</v>
      </c>
      <c r="L269" s="175">
        <v>0</v>
      </c>
      <c r="M269" s="175">
        <v>0</v>
      </c>
      <c r="N269" s="26"/>
      <c r="O269" s="26"/>
      <c r="P269" s="175">
        <v>0</v>
      </c>
      <c r="Q269" s="175">
        <v>0</v>
      </c>
      <c r="R269" s="177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177">
        <v>0</v>
      </c>
      <c r="G270" s="26"/>
      <c r="H270" s="26"/>
      <c r="I270" s="177">
        <v>0</v>
      </c>
      <c r="J270" s="177">
        <v>0</v>
      </c>
      <c r="K270" s="177">
        <f t="shared" si="120"/>
        <v>0</v>
      </c>
      <c r="L270" s="175">
        <v>0</v>
      </c>
      <c r="M270" s="175">
        <v>0</v>
      </c>
      <c r="N270" s="26"/>
      <c r="O270" s="26"/>
      <c r="P270" s="175">
        <v>0</v>
      </c>
      <c r="Q270" s="175">
        <v>0</v>
      </c>
      <c r="R270" s="177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177">
        <v>0</v>
      </c>
      <c r="G271" s="26"/>
      <c r="H271" s="26"/>
      <c r="I271" s="177">
        <v>0</v>
      </c>
      <c r="J271" s="177">
        <v>0</v>
      </c>
      <c r="K271" s="177">
        <f t="shared" si="120"/>
        <v>0</v>
      </c>
      <c r="L271" s="175">
        <v>0</v>
      </c>
      <c r="M271" s="175">
        <v>0</v>
      </c>
      <c r="N271" s="26"/>
      <c r="O271" s="26"/>
      <c r="P271" s="175">
        <v>0</v>
      </c>
      <c r="Q271" s="175">
        <v>0</v>
      </c>
      <c r="R271" s="177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177">
        <v>0</v>
      </c>
      <c r="G272" s="26"/>
      <c r="H272" s="26"/>
      <c r="I272" s="70">
        <v>0</v>
      </c>
      <c r="J272" s="70">
        <v>0</v>
      </c>
      <c r="K272" s="177">
        <f t="shared" si="120"/>
        <v>0</v>
      </c>
      <c r="L272" s="175">
        <v>0</v>
      </c>
      <c r="M272" s="175">
        <v>0</v>
      </c>
      <c r="N272" s="26"/>
      <c r="O272" s="26"/>
      <c r="P272" s="175">
        <v>0</v>
      </c>
      <c r="Q272" s="175">
        <v>0</v>
      </c>
      <c r="R272" s="177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177">
        <v>0</v>
      </c>
      <c r="G273" s="26"/>
      <c r="H273" s="26"/>
      <c r="I273" s="70">
        <v>0</v>
      </c>
      <c r="J273" s="70">
        <v>0</v>
      </c>
      <c r="K273" s="177">
        <f t="shared" si="120"/>
        <v>0</v>
      </c>
      <c r="L273" s="175">
        <v>0</v>
      </c>
      <c r="M273" s="175">
        <v>0</v>
      </c>
      <c r="N273" s="26"/>
      <c r="O273" s="26"/>
      <c r="P273" s="175">
        <v>0</v>
      </c>
      <c r="Q273" s="175">
        <v>0</v>
      </c>
      <c r="R273" s="177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178">
        <v>0</v>
      </c>
      <c r="G274" s="43"/>
      <c r="H274" s="43"/>
      <c r="I274" s="71">
        <v>0</v>
      </c>
      <c r="J274" s="71">
        <v>0</v>
      </c>
      <c r="K274" s="178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178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166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April</v>
      </c>
      <c r="S287" s="482"/>
      <c r="T287" s="4">
        <f>+T247</f>
        <v>0</v>
      </c>
      <c r="U287" s="4">
        <f>+U247</f>
        <v>4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170"/>
      <c r="G290" s="170" t="s">
        <v>30</v>
      </c>
      <c r="H290" s="170" t="s">
        <v>32</v>
      </c>
      <c r="I290" s="170"/>
      <c r="J290" s="170"/>
      <c r="K290" s="170" t="s">
        <v>43</v>
      </c>
      <c r="L290" s="170" t="s">
        <v>27</v>
      </c>
      <c r="M290" s="170"/>
      <c r="N290" s="170" t="s">
        <v>30</v>
      </c>
      <c r="O290" s="170" t="s">
        <v>32</v>
      </c>
      <c r="P290" s="170"/>
      <c r="Q290" s="170"/>
      <c r="R290" s="170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171" t="s">
        <v>29</v>
      </c>
      <c r="G291" s="171" t="s">
        <v>31</v>
      </c>
      <c r="H291" s="171" t="s">
        <v>33</v>
      </c>
      <c r="I291" s="171" t="s">
        <v>37</v>
      </c>
      <c r="J291" s="171" t="s">
        <v>36</v>
      </c>
      <c r="K291" s="171" t="s">
        <v>28</v>
      </c>
      <c r="L291" s="171" t="s">
        <v>28</v>
      </c>
      <c r="M291" s="171" t="s">
        <v>35</v>
      </c>
      <c r="N291" s="171" t="s">
        <v>31</v>
      </c>
      <c r="O291" s="171" t="s">
        <v>33</v>
      </c>
      <c r="P291" s="171" t="s">
        <v>37</v>
      </c>
      <c r="Q291" s="171" t="s">
        <v>36</v>
      </c>
      <c r="R291" s="171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173"/>
      <c r="G292" s="173"/>
      <c r="H292" s="173" t="s">
        <v>34</v>
      </c>
      <c r="I292" s="173"/>
      <c r="J292" s="173"/>
      <c r="K292" s="173" t="s">
        <v>9</v>
      </c>
      <c r="L292" s="173" t="s">
        <v>8</v>
      </c>
      <c r="M292" s="173"/>
      <c r="N292" s="173"/>
      <c r="O292" s="173" t="s">
        <v>34</v>
      </c>
      <c r="P292" s="173"/>
      <c r="Q292" s="173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171"/>
      <c r="G293" s="171"/>
      <c r="H293" s="171"/>
      <c r="I293" s="171"/>
      <c r="J293" s="171"/>
      <c r="K293" s="171" t="s">
        <v>62</v>
      </c>
      <c r="L293" s="171"/>
      <c r="M293" s="171"/>
      <c r="N293" s="171"/>
      <c r="O293" s="171"/>
      <c r="P293" s="171"/>
      <c r="Q293" s="171"/>
      <c r="R293" s="171"/>
      <c r="S293" s="498"/>
      <c r="T293" s="499"/>
      <c r="U293" s="500"/>
    </row>
    <row r="294" spans="1:21" s="8" customFormat="1" ht="15.95" customHeight="1" x14ac:dyDescent="0.2">
      <c r="A294" s="174" t="s">
        <v>10</v>
      </c>
      <c r="B294" s="174" t="s">
        <v>11</v>
      </c>
      <c r="C294" s="501" t="s">
        <v>12</v>
      </c>
      <c r="D294" s="502"/>
      <c r="E294" s="503"/>
      <c r="F294" s="174" t="s">
        <v>13</v>
      </c>
      <c r="G294" s="174" t="s">
        <v>14</v>
      </c>
      <c r="H294" s="174" t="s">
        <v>15</v>
      </c>
      <c r="I294" s="174" t="s">
        <v>16</v>
      </c>
      <c r="J294" s="174" t="s">
        <v>17</v>
      </c>
      <c r="K294" s="174" t="s">
        <v>18</v>
      </c>
      <c r="L294" s="174" t="s">
        <v>19</v>
      </c>
      <c r="M294" s="174" t="s">
        <v>20</v>
      </c>
      <c r="N294" s="174" t="s">
        <v>21</v>
      </c>
      <c r="O294" s="174" t="s">
        <v>41</v>
      </c>
      <c r="P294" s="174" t="s">
        <v>42</v>
      </c>
      <c r="Q294" s="174" t="s">
        <v>44</v>
      </c>
      <c r="R294" s="174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176">
        <f t="shared" ref="F295:J295" si="127">SUM(F296,F299,F300)</f>
        <v>0</v>
      </c>
      <c r="G295" s="176">
        <f t="shared" si="127"/>
        <v>0</v>
      </c>
      <c r="H295" s="176">
        <f t="shared" si="127"/>
        <v>0</v>
      </c>
      <c r="I295" s="176">
        <f t="shared" si="127"/>
        <v>0</v>
      </c>
      <c r="J295" s="176">
        <f t="shared" si="127"/>
        <v>0</v>
      </c>
      <c r="K295" s="176">
        <f>SUM(C295-F295-G295-H295+I295-J295)</f>
        <v>0</v>
      </c>
      <c r="L295" s="176">
        <f t="shared" ref="L295:Q295" si="128">SUM(L296,L299,L300)</f>
        <v>2</v>
      </c>
      <c r="M295" s="176">
        <f t="shared" si="128"/>
        <v>0</v>
      </c>
      <c r="N295" s="176">
        <f t="shared" si="128"/>
        <v>2</v>
      </c>
      <c r="O295" s="176">
        <f t="shared" si="128"/>
        <v>0</v>
      </c>
      <c r="P295" s="176">
        <f t="shared" si="128"/>
        <v>0</v>
      </c>
      <c r="Q295" s="176">
        <f t="shared" si="128"/>
        <v>0</v>
      </c>
      <c r="R295" s="176">
        <f>SUM(L295-M295-N295-O295+P295-Q295)</f>
        <v>0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177">
        <f t="shared" ref="K296:K300" si="131">SUM(C296-F296-G296-H296+I296-J296)</f>
        <v>0</v>
      </c>
      <c r="L296" s="90">
        <f t="shared" ref="L296:O296" si="132">SUM(L297:L298)</f>
        <v>2</v>
      </c>
      <c r="M296" s="90">
        <f t="shared" si="132"/>
        <v>0</v>
      </c>
      <c r="N296" s="90">
        <f t="shared" si="132"/>
        <v>2</v>
      </c>
      <c r="O296" s="90">
        <f t="shared" si="132"/>
        <v>0</v>
      </c>
      <c r="P296" s="90">
        <f>SUM(P297:P298)</f>
        <v>0</v>
      </c>
      <c r="Q296" s="90">
        <f t="shared" ref="Q296" si="133">SUM(Q297:Q298)</f>
        <v>0</v>
      </c>
      <c r="R296" s="177">
        <f t="shared" ref="R296:R304" si="134">SUM(L296-M296-N296-O296+P296-Q296)</f>
        <v>0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91">
        <v>0</v>
      </c>
      <c r="G297" s="91">
        <v>0</v>
      </c>
      <c r="H297" s="91">
        <v>0</v>
      </c>
      <c r="I297" s="69">
        <v>0</v>
      </c>
      <c r="J297" s="69">
        <v>0</v>
      </c>
      <c r="K297" s="177">
        <f t="shared" si="131"/>
        <v>0</v>
      </c>
      <c r="L297" s="91">
        <v>2</v>
      </c>
      <c r="M297" s="91">
        <v>0</v>
      </c>
      <c r="N297" s="91">
        <v>2</v>
      </c>
      <c r="O297" s="91">
        <v>0</v>
      </c>
      <c r="P297" s="91">
        <v>0</v>
      </c>
      <c r="Q297" s="91">
        <v>0</v>
      </c>
      <c r="R297" s="177">
        <f t="shared" si="134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91">
        <v>0</v>
      </c>
      <c r="G298" s="91">
        <v>0</v>
      </c>
      <c r="H298" s="91">
        <v>0</v>
      </c>
      <c r="I298" s="69">
        <v>0</v>
      </c>
      <c r="J298" s="69">
        <v>0</v>
      </c>
      <c r="K298" s="177">
        <f t="shared" si="131"/>
        <v>0</v>
      </c>
      <c r="L298" s="91">
        <v>0</v>
      </c>
      <c r="M298" s="91">
        <v>0</v>
      </c>
      <c r="N298" s="91">
        <v>0</v>
      </c>
      <c r="O298" s="91">
        <v>0</v>
      </c>
      <c r="P298" s="91">
        <v>0</v>
      </c>
      <c r="Q298" s="91">
        <v>0</v>
      </c>
      <c r="R298" s="177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177">
        <f t="shared" si="131"/>
        <v>0</v>
      </c>
      <c r="L299" s="177">
        <v>0</v>
      </c>
      <c r="M299" s="177">
        <v>0</v>
      </c>
      <c r="N299" s="177">
        <v>0</v>
      </c>
      <c r="O299" s="177">
        <v>0</v>
      </c>
      <c r="P299" s="177">
        <v>0</v>
      </c>
      <c r="Q299" s="177">
        <v>0</v>
      </c>
      <c r="R299" s="177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177">
        <f t="shared" si="131"/>
        <v>0</v>
      </c>
      <c r="L300" s="177">
        <v>0</v>
      </c>
      <c r="M300" s="177">
        <v>0</v>
      </c>
      <c r="N300" s="177">
        <v>0</v>
      </c>
      <c r="O300" s="177">
        <v>0</v>
      </c>
      <c r="P300" s="177">
        <v>0</v>
      </c>
      <c r="Q300" s="177">
        <v>0</v>
      </c>
      <c r="R300" s="177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177">
        <f t="shared" si="135"/>
        <v>0</v>
      </c>
      <c r="G301" s="177">
        <f t="shared" si="135"/>
        <v>0</v>
      </c>
      <c r="H301" s="26"/>
      <c r="I301" s="177">
        <f t="shared" ref="I301:J301" si="136">SUM(I302:I303)</f>
        <v>0</v>
      </c>
      <c r="J301" s="177">
        <f t="shared" si="136"/>
        <v>0</v>
      </c>
      <c r="K301" s="177">
        <f>SUM(C301-F301-G301-H301+I301-J301)</f>
        <v>0</v>
      </c>
      <c r="L301" s="177">
        <f t="shared" ref="L301:N301" si="137">SUM(L302:L303)</f>
        <v>0</v>
      </c>
      <c r="M301" s="177">
        <f t="shared" si="137"/>
        <v>0</v>
      </c>
      <c r="N301" s="177">
        <f t="shared" si="137"/>
        <v>0</v>
      </c>
      <c r="O301" s="26"/>
      <c r="P301" s="177">
        <f>SUM(P302:P303)</f>
        <v>0</v>
      </c>
      <c r="Q301" s="177">
        <f t="shared" ref="Q301" si="138">SUM(Q302:Q303)</f>
        <v>0</v>
      </c>
      <c r="R301" s="177">
        <f t="shared" si="134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91">
        <v>0</v>
      </c>
      <c r="G302" s="91">
        <v>0</v>
      </c>
      <c r="H302" s="25"/>
      <c r="I302" s="69">
        <v>0</v>
      </c>
      <c r="J302" s="69">
        <v>0</v>
      </c>
      <c r="K302" s="177">
        <f t="shared" ref="K302:K313" si="139">SUM(C302-F302-G302-H302+I302-J302)</f>
        <v>0</v>
      </c>
      <c r="L302" s="91">
        <v>0</v>
      </c>
      <c r="M302" s="91">
        <v>0</v>
      </c>
      <c r="N302" s="91">
        <v>0</v>
      </c>
      <c r="O302" s="25"/>
      <c r="P302" s="91">
        <v>0</v>
      </c>
      <c r="Q302" s="91">
        <v>0</v>
      </c>
      <c r="R302" s="177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91">
        <v>0</v>
      </c>
      <c r="G303" s="91">
        <v>0</v>
      </c>
      <c r="H303" s="25"/>
      <c r="I303" s="69">
        <v>0</v>
      </c>
      <c r="J303" s="69">
        <v>0</v>
      </c>
      <c r="K303" s="177">
        <f t="shared" si="139"/>
        <v>0</v>
      </c>
      <c r="L303" s="91">
        <v>0</v>
      </c>
      <c r="M303" s="91">
        <v>0</v>
      </c>
      <c r="N303" s="91">
        <v>0</v>
      </c>
      <c r="O303" s="25"/>
      <c r="P303" s="91">
        <v>0</v>
      </c>
      <c r="Q303" s="91">
        <v>0</v>
      </c>
      <c r="R303" s="177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177">
        <v>0</v>
      </c>
      <c r="G304" s="26"/>
      <c r="H304" s="26"/>
      <c r="I304" s="177">
        <v>0</v>
      </c>
      <c r="J304" s="177">
        <v>0</v>
      </c>
      <c r="K304" s="177">
        <f t="shared" si="139"/>
        <v>0</v>
      </c>
      <c r="L304" s="175">
        <v>5</v>
      </c>
      <c r="M304" s="175">
        <v>3</v>
      </c>
      <c r="N304" s="26"/>
      <c r="O304" s="26"/>
      <c r="P304" s="175">
        <v>2</v>
      </c>
      <c r="Q304" s="175">
        <v>0</v>
      </c>
      <c r="R304" s="177">
        <f t="shared" si="134"/>
        <v>4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177">
        <f t="shared" si="139"/>
        <v>0</v>
      </c>
      <c r="L305" s="177">
        <f>SUM(L306:L307)</f>
        <v>6</v>
      </c>
      <c r="M305" s="177">
        <f>SUM(M306:M307)</f>
        <v>2</v>
      </c>
      <c r="N305" s="26"/>
      <c r="O305" s="26"/>
      <c r="P305" s="177">
        <f t="shared" ref="P305:Q305" si="142">SUM(P306:P307)</f>
        <v>3</v>
      </c>
      <c r="Q305" s="177">
        <f t="shared" si="142"/>
        <v>0</v>
      </c>
      <c r="R305" s="177">
        <f>SUM(L305-M305-N305-O305+P305-Q305)</f>
        <v>7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177">
        <f t="shared" si="139"/>
        <v>0</v>
      </c>
      <c r="L306" s="175">
        <v>0</v>
      </c>
      <c r="M306" s="175">
        <v>0</v>
      </c>
      <c r="N306" s="26"/>
      <c r="O306" s="26"/>
      <c r="P306" s="175">
        <v>0</v>
      </c>
      <c r="Q306" s="175">
        <v>0</v>
      </c>
      <c r="R306" s="177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177">
        <f t="shared" si="139"/>
        <v>0</v>
      </c>
      <c r="L307" s="175">
        <v>6</v>
      </c>
      <c r="M307" s="175">
        <v>2</v>
      </c>
      <c r="N307" s="26"/>
      <c r="O307" s="26"/>
      <c r="P307" s="175">
        <v>3</v>
      </c>
      <c r="Q307" s="175">
        <v>0</v>
      </c>
      <c r="R307" s="177">
        <f>SUM(L307-M307-N307-O307+P307-Q307)</f>
        <v>7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177">
        <v>0</v>
      </c>
      <c r="G308" s="26"/>
      <c r="H308" s="26"/>
      <c r="I308" s="177">
        <v>0</v>
      </c>
      <c r="J308" s="177">
        <v>0</v>
      </c>
      <c r="K308" s="177">
        <f t="shared" si="139"/>
        <v>0</v>
      </c>
      <c r="L308" s="175">
        <v>3</v>
      </c>
      <c r="M308" s="175">
        <v>1</v>
      </c>
      <c r="N308" s="26"/>
      <c r="O308" s="26"/>
      <c r="P308" s="175">
        <v>1</v>
      </c>
      <c r="Q308" s="175">
        <v>0</v>
      </c>
      <c r="R308" s="177">
        <f t="shared" ref="R308:R314" si="144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177">
        <v>0</v>
      </c>
      <c r="G309" s="26"/>
      <c r="H309" s="26"/>
      <c r="I309" s="177">
        <v>0</v>
      </c>
      <c r="J309" s="177">
        <v>0</v>
      </c>
      <c r="K309" s="177">
        <f t="shared" si="139"/>
        <v>0</v>
      </c>
      <c r="L309" s="175">
        <v>3</v>
      </c>
      <c r="M309" s="175">
        <v>1</v>
      </c>
      <c r="N309" s="26"/>
      <c r="O309" s="26"/>
      <c r="P309" s="175">
        <v>1</v>
      </c>
      <c r="Q309" s="175">
        <v>0</v>
      </c>
      <c r="R309" s="177">
        <f t="shared" si="144"/>
        <v>3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177">
        <v>0</v>
      </c>
      <c r="G310" s="26"/>
      <c r="H310" s="26"/>
      <c r="I310" s="177">
        <v>0</v>
      </c>
      <c r="J310" s="177">
        <v>0</v>
      </c>
      <c r="K310" s="177">
        <f t="shared" si="139"/>
        <v>0</v>
      </c>
      <c r="L310" s="175">
        <v>0</v>
      </c>
      <c r="M310" s="175">
        <v>0</v>
      </c>
      <c r="N310" s="26"/>
      <c r="O310" s="26"/>
      <c r="P310" s="175">
        <v>0</v>
      </c>
      <c r="Q310" s="175">
        <v>0</v>
      </c>
      <c r="R310" s="177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177">
        <v>0</v>
      </c>
      <c r="G311" s="26"/>
      <c r="H311" s="26"/>
      <c r="I311" s="177">
        <v>0</v>
      </c>
      <c r="J311" s="177">
        <v>0</v>
      </c>
      <c r="K311" s="177">
        <f t="shared" si="139"/>
        <v>0</v>
      </c>
      <c r="L311" s="175">
        <v>0</v>
      </c>
      <c r="M311" s="175">
        <v>0</v>
      </c>
      <c r="N311" s="26"/>
      <c r="O311" s="26"/>
      <c r="P311" s="175">
        <v>0</v>
      </c>
      <c r="Q311" s="175">
        <v>0</v>
      </c>
      <c r="R311" s="177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177">
        <v>0</v>
      </c>
      <c r="G312" s="26"/>
      <c r="H312" s="26"/>
      <c r="I312" s="70">
        <v>0</v>
      </c>
      <c r="J312" s="70">
        <v>0</v>
      </c>
      <c r="K312" s="177">
        <f t="shared" si="139"/>
        <v>0</v>
      </c>
      <c r="L312" s="175">
        <v>0</v>
      </c>
      <c r="M312" s="175">
        <v>0</v>
      </c>
      <c r="N312" s="26"/>
      <c r="O312" s="26"/>
      <c r="P312" s="175">
        <v>0</v>
      </c>
      <c r="Q312" s="175">
        <v>0</v>
      </c>
      <c r="R312" s="177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177">
        <v>0</v>
      </c>
      <c r="G313" s="26"/>
      <c r="H313" s="26"/>
      <c r="I313" s="70">
        <v>0</v>
      </c>
      <c r="J313" s="70">
        <v>0</v>
      </c>
      <c r="K313" s="177">
        <f t="shared" si="139"/>
        <v>0</v>
      </c>
      <c r="L313" s="175">
        <v>0</v>
      </c>
      <c r="M313" s="175">
        <v>0</v>
      </c>
      <c r="N313" s="26"/>
      <c r="O313" s="26"/>
      <c r="P313" s="175">
        <v>0</v>
      </c>
      <c r="Q313" s="175">
        <v>0</v>
      </c>
      <c r="R313" s="177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178">
        <v>0</v>
      </c>
      <c r="G314" s="43"/>
      <c r="H314" s="43"/>
      <c r="I314" s="71">
        <v>0</v>
      </c>
      <c r="J314" s="71">
        <v>0</v>
      </c>
      <c r="K314" s="178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178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166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April</v>
      </c>
      <c r="S328" s="482"/>
      <c r="T328" s="4">
        <f>+T287</f>
        <v>0</v>
      </c>
      <c r="U328" s="4">
        <f>+U287</f>
        <v>4</v>
      </c>
    </row>
    <row r="329" spans="1:21" ht="15.95" customHeight="1" thickBot="1" x14ac:dyDescent="0.25">
      <c r="A329" s="45" t="s">
        <v>73</v>
      </c>
      <c r="B329" s="45"/>
      <c r="C329" s="4">
        <v>0</v>
      </c>
      <c r="D329" s="4">
        <v>4</v>
      </c>
      <c r="E329" s="4">
        <v>0</v>
      </c>
      <c r="K329" s="480"/>
      <c r="L329" s="480"/>
      <c r="M329" s="5"/>
      <c r="N329" s="5"/>
      <c r="O329" s="5"/>
      <c r="Q329" s="1" t="str">
        <f>+Q8:U8</f>
        <v>Tahun    :</v>
      </c>
      <c r="R329" s="544">
        <f>+R288</f>
        <v>2019</v>
      </c>
      <c r="S329" s="545"/>
      <c r="T329" s="21">
        <f>+T288</f>
        <v>1</v>
      </c>
      <c r="U329" s="21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170"/>
      <c r="G331" s="170" t="s">
        <v>30</v>
      </c>
      <c r="H331" s="170" t="s">
        <v>32</v>
      </c>
      <c r="I331" s="170"/>
      <c r="J331" s="170"/>
      <c r="K331" s="170" t="s">
        <v>43</v>
      </c>
      <c r="L331" s="170" t="s">
        <v>27</v>
      </c>
      <c r="M331" s="170"/>
      <c r="N331" s="170" t="s">
        <v>30</v>
      </c>
      <c r="O331" s="170" t="s">
        <v>32</v>
      </c>
      <c r="P331" s="170"/>
      <c r="Q331" s="170"/>
      <c r="R331" s="170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171" t="s">
        <v>29</v>
      </c>
      <c r="G332" s="171" t="s">
        <v>31</v>
      </c>
      <c r="H332" s="171" t="s">
        <v>33</v>
      </c>
      <c r="I332" s="171" t="s">
        <v>37</v>
      </c>
      <c r="J332" s="171" t="s">
        <v>36</v>
      </c>
      <c r="K332" s="171" t="s">
        <v>28</v>
      </c>
      <c r="L332" s="171" t="s">
        <v>28</v>
      </c>
      <c r="M332" s="171" t="s">
        <v>35</v>
      </c>
      <c r="N332" s="171" t="s">
        <v>31</v>
      </c>
      <c r="O332" s="171" t="s">
        <v>33</v>
      </c>
      <c r="P332" s="171" t="s">
        <v>37</v>
      </c>
      <c r="Q332" s="171" t="s">
        <v>36</v>
      </c>
      <c r="R332" s="171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173"/>
      <c r="G333" s="173"/>
      <c r="H333" s="173" t="s">
        <v>34</v>
      </c>
      <c r="I333" s="173"/>
      <c r="J333" s="173"/>
      <c r="K333" s="173" t="s">
        <v>9</v>
      </c>
      <c r="L333" s="173" t="s">
        <v>8</v>
      </c>
      <c r="M333" s="173"/>
      <c r="N333" s="173"/>
      <c r="O333" s="173" t="s">
        <v>34</v>
      </c>
      <c r="P333" s="173"/>
      <c r="Q333" s="173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171"/>
      <c r="G334" s="171"/>
      <c r="H334" s="171"/>
      <c r="I334" s="171"/>
      <c r="J334" s="171"/>
      <c r="K334" s="171" t="s">
        <v>62</v>
      </c>
      <c r="L334" s="171"/>
      <c r="M334" s="171"/>
      <c r="N334" s="171"/>
      <c r="O334" s="171"/>
      <c r="P334" s="171"/>
      <c r="Q334" s="171"/>
      <c r="R334" s="171"/>
      <c r="S334" s="498"/>
      <c r="T334" s="499"/>
      <c r="U334" s="500"/>
    </row>
    <row r="335" spans="1:21" s="8" customFormat="1" ht="15.95" customHeight="1" x14ac:dyDescent="0.2">
      <c r="A335" s="174" t="s">
        <v>10</v>
      </c>
      <c r="B335" s="174" t="s">
        <v>11</v>
      </c>
      <c r="C335" s="501" t="s">
        <v>12</v>
      </c>
      <c r="D335" s="502"/>
      <c r="E335" s="503"/>
      <c r="F335" s="174" t="s">
        <v>13</v>
      </c>
      <c r="G335" s="174" t="s">
        <v>14</v>
      </c>
      <c r="H335" s="174" t="s">
        <v>15</v>
      </c>
      <c r="I335" s="174" t="s">
        <v>16</v>
      </c>
      <c r="J335" s="174" t="s">
        <v>17</v>
      </c>
      <c r="K335" s="174" t="s">
        <v>18</v>
      </c>
      <c r="L335" s="174" t="s">
        <v>19</v>
      </c>
      <c r="M335" s="174" t="s">
        <v>20</v>
      </c>
      <c r="N335" s="174" t="s">
        <v>21</v>
      </c>
      <c r="O335" s="174" t="s">
        <v>41</v>
      </c>
      <c r="P335" s="174" t="s">
        <v>42</v>
      </c>
      <c r="Q335" s="174" t="s">
        <v>44</v>
      </c>
      <c r="R335" s="174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176">
        <f t="shared" ref="F336:J336" si="146">SUM(F337,F340,F341)</f>
        <v>0</v>
      </c>
      <c r="G336" s="176">
        <f t="shared" si="146"/>
        <v>0</v>
      </c>
      <c r="H336" s="176">
        <f t="shared" si="146"/>
        <v>0</v>
      </c>
      <c r="I336" s="176">
        <f t="shared" si="146"/>
        <v>0</v>
      </c>
      <c r="J336" s="176">
        <f t="shared" si="146"/>
        <v>0</v>
      </c>
      <c r="K336" s="176">
        <f>SUM(C336-F336-G336-H336+I336-J336)</f>
        <v>0</v>
      </c>
      <c r="L336" s="176">
        <f t="shared" ref="L336:Q336" si="147">SUM(L337,L340,L341)</f>
        <v>0</v>
      </c>
      <c r="M336" s="176">
        <f t="shared" si="147"/>
        <v>0</v>
      </c>
      <c r="N336" s="176">
        <f t="shared" si="147"/>
        <v>0</v>
      </c>
      <c r="O336" s="176">
        <f t="shared" si="147"/>
        <v>0</v>
      </c>
      <c r="P336" s="176">
        <f t="shared" si="147"/>
        <v>0</v>
      </c>
      <c r="Q336" s="176">
        <f t="shared" si="147"/>
        <v>0</v>
      </c>
      <c r="R336" s="176">
        <f>SUM(L336-M336-N336-O336+P336-Q336)</f>
        <v>0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177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177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91">
        <v>0</v>
      </c>
      <c r="G338" s="91">
        <v>0</v>
      </c>
      <c r="H338" s="91">
        <v>0</v>
      </c>
      <c r="I338" s="69">
        <v>0</v>
      </c>
      <c r="J338" s="69">
        <v>0</v>
      </c>
      <c r="K338" s="177">
        <f t="shared" si="150"/>
        <v>0</v>
      </c>
      <c r="L338" s="91">
        <v>0</v>
      </c>
      <c r="M338" s="91">
        <v>0</v>
      </c>
      <c r="N338" s="91">
        <v>0</v>
      </c>
      <c r="O338" s="91">
        <v>0</v>
      </c>
      <c r="P338" s="91">
        <v>0</v>
      </c>
      <c r="Q338" s="91">
        <v>0</v>
      </c>
      <c r="R338" s="177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91">
        <v>0</v>
      </c>
      <c r="G339" s="91">
        <v>0</v>
      </c>
      <c r="H339" s="91">
        <v>0</v>
      </c>
      <c r="I339" s="69">
        <v>0</v>
      </c>
      <c r="J339" s="69">
        <v>0</v>
      </c>
      <c r="K339" s="177">
        <f t="shared" si="150"/>
        <v>0</v>
      </c>
      <c r="L339" s="91">
        <v>0</v>
      </c>
      <c r="M339" s="91">
        <v>0</v>
      </c>
      <c r="N339" s="91">
        <v>0</v>
      </c>
      <c r="O339" s="91">
        <v>0</v>
      </c>
      <c r="P339" s="91">
        <v>0</v>
      </c>
      <c r="Q339" s="91">
        <v>0</v>
      </c>
      <c r="R339" s="177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177">
        <f t="shared" si="150"/>
        <v>0</v>
      </c>
      <c r="L340" s="177">
        <v>0</v>
      </c>
      <c r="M340" s="177">
        <v>0</v>
      </c>
      <c r="N340" s="177">
        <v>0</v>
      </c>
      <c r="O340" s="177">
        <v>0</v>
      </c>
      <c r="P340" s="177">
        <v>0</v>
      </c>
      <c r="Q340" s="177">
        <v>0</v>
      </c>
      <c r="R340" s="177">
        <f t="shared" si="153"/>
        <v>0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177">
        <f t="shared" si="150"/>
        <v>0</v>
      </c>
      <c r="L341" s="177">
        <v>0</v>
      </c>
      <c r="M341" s="177">
        <v>0</v>
      </c>
      <c r="N341" s="177">
        <v>0</v>
      </c>
      <c r="O341" s="177">
        <v>0</v>
      </c>
      <c r="P341" s="177">
        <v>0</v>
      </c>
      <c r="Q341" s="177">
        <v>0</v>
      </c>
      <c r="R341" s="177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177">
        <f t="shared" si="154"/>
        <v>0</v>
      </c>
      <c r="G342" s="177">
        <f t="shared" si="154"/>
        <v>0</v>
      </c>
      <c r="H342" s="26"/>
      <c r="I342" s="177">
        <f t="shared" ref="I342:J342" si="155">SUM(I343:I344)</f>
        <v>0</v>
      </c>
      <c r="J342" s="177">
        <f t="shared" si="155"/>
        <v>0</v>
      </c>
      <c r="K342" s="177">
        <f>SUM(C342-F342-G342-H342+I342-J342)</f>
        <v>0</v>
      </c>
      <c r="L342" s="177">
        <f>SUM(L343:L344)</f>
        <v>0</v>
      </c>
      <c r="M342" s="177">
        <f t="shared" ref="M342:N342" si="156">SUM(M343:M344)</f>
        <v>0</v>
      </c>
      <c r="N342" s="177">
        <f t="shared" si="156"/>
        <v>0</v>
      </c>
      <c r="O342" s="26"/>
      <c r="P342" s="177">
        <f t="shared" ref="P342:Q342" si="157">SUM(P343:P344)</f>
        <v>0</v>
      </c>
      <c r="Q342" s="177">
        <f t="shared" si="157"/>
        <v>0</v>
      </c>
      <c r="R342" s="177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91">
        <v>0</v>
      </c>
      <c r="G343" s="91">
        <v>0</v>
      </c>
      <c r="H343" s="25"/>
      <c r="I343" s="69">
        <v>0</v>
      </c>
      <c r="J343" s="69">
        <v>0</v>
      </c>
      <c r="K343" s="177">
        <f t="shared" ref="K343:K354" si="158">SUM(C343-F343-G343-H343+I343-J343)</f>
        <v>0</v>
      </c>
      <c r="L343" s="91">
        <v>0</v>
      </c>
      <c r="M343" s="91">
        <v>0</v>
      </c>
      <c r="N343" s="91">
        <v>0</v>
      </c>
      <c r="O343" s="25"/>
      <c r="P343" s="91">
        <v>0</v>
      </c>
      <c r="Q343" s="91">
        <v>0</v>
      </c>
      <c r="R343" s="177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91">
        <v>0</v>
      </c>
      <c r="G344" s="91">
        <v>0</v>
      </c>
      <c r="H344" s="25"/>
      <c r="I344" s="69">
        <v>0</v>
      </c>
      <c r="J344" s="69">
        <v>0</v>
      </c>
      <c r="K344" s="177">
        <f t="shared" si="158"/>
        <v>0</v>
      </c>
      <c r="L344" s="91">
        <v>0</v>
      </c>
      <c r="M344" s="91">
        <v>0</v>
      </c>
      <c r="N344" s="91">
        <v>0</v>
      </c>
      <c r="O344" s="25"/>
      <c r="P344" s="91">
        <v>0</v>
      </c>
      <c r="Q344" s="91">
        <v>0</v>
      </c>
      <c r="R344" s="177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177">
        <v>0</v>
      </c>
      <c r="G345" s="26"/>
      <c r="H345" s="26"/>
      <c r="I345" s="177">
        <v>0</v>
      </c>
      <c r="J345" s="177">
        <v>0</v>
      </c>
      <c r="K345" s="177">
        <f t="shared" si="158"/>
        <v>0</v>
      </c>
      <c r="L345" s="47">
        <v>0.5</v>
      </c>
      <c r="M345" s="175">
        <v>0</v>
      </c>
      <c r="N345" s="26"/>
      <c r="O345" s="26"/>
      <c r="P345" s="179">
        <v>0</v>
      </c>
      <c r="Q345" s="175">
        <v>0</v>
      </c>
      <c r="R345" s="46">
        <f>SUM(L345-M345-N345-O345+P345-Q345)</f>
        <v>0.5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177">
        <f t="shared" si="158"/>
        <v>0</v>
      </c>
      <c r="L346" s="68">
        <f>SUM(L347:L348)</f>
        <v>10.8</v>
      </c>
      <c r="M346" s="46">
        <f>SUM(M347:M348)</f>
        <v>10.8</v>
      </c>
      <c r="N346" s="26"/>
      <c r="O346" s="26"/>
      <c r="P346" s="177">
        <f t="shared" ref="P346:Q346" si="161">SUM(P347:P348)</f>
        <v>12</v>
      </c>
      <c r="Q346" s="177">
        <f t="shared" si="161"/>
        <v>0</v>
      </c>
      <c r="R346" s="46">
        <f>SUM(L346-M346-N346-O346+P346-Q346)</f>
        <v>12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177">
        <f t="shared" si="158"/>
        <v>0</v>
      </c>
      <c r="L347" s="175">
        <v>0</v>
      </c>
      <c r="M347" s="175">
        <v>0</v>
      </c>
      <c r="N347" s="26"/>
      <c r="O347" s="26"/>
      <c r="P347" s="175">
        <v>0</v>
      </c>
      <c r="Q347" s="175">
        <v>0</v>
      </c>
      <c r="R347" s="177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177">
        <f t="shared" si="158"/>
        <v>0</v>
      </c>
      <c r="L348" s="47">
        <v>10.8</v>
      </c>
      <c r="M348" s="47">
        <v>10.8</v>
      </c>
      <c r="N348" s="26"/>
      <c r="O348" s="26"/>
      <c r="P348" s="175">
        <v>12</v>
      </c>
      <c r="Q348" s="175">
        <v>0</v>
      </c>
      <c r="R348" s="46">
        <f t="shared" si="162"/>
        <v>12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177">
        <v>0</v>
      </c>
      <c r="G349" s="26"/>
      <c r="H349" s="26"/>
      <c r="I349" s="177">
        <v>0</v>
      </c>
      <c r="J349" s="177">
        <v>0</v>
      </c>
      <c r="K349" s="177">
        <f t="shared" si="158"/>
        <v>0</v>
      </c>
      <c r="L349" s="175">
        <v>0</v>
      </c>
      <c r="M349" s="175">
        <v>0</v>
      </c>
      <c r="N349" s="26"/>
      <c r="O349" s="26"/>
      <c r="P349" s="175">
        <v>0</v>
      </c>
      <c r="Q349" s="175">
        <v>0</v>
      </c>
      <c r="R349" s="177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177">
        <v>0</v>
      </c>
      <c r="G350" s="26"/>
      <c r="H350" s="26"/>
      <c r="I350" s="177">
        <v>0</v>
      </c>
      <c r="J350" s="177">
        <v>0</v>
      </c>
      <c r="K350" s="177">
        <f t="shared" si="158"/>
        <v>0</v>
      </c>
      <c r="L350" s="180">
        <v>2.4</v>
      </c>
      <c r="M350" s="175">
        <v>0</v>
      </c>
      <c r="N350" s="26"/>
      <c r="O350" s="26"/>
      <c r="P350" s="180">
        <v>0</v>
      </c>
      <c r="Q350" s="66">
        <v>0</v>
      </c>
      <c r="R350" s="181">
        <f t="shared" si="162"/>
        <v>2.4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177">
        <v>0</v>
      </c>
      <c r="G351" s="26"/>
      <c r="H351" s="26"/>
      <c r="I351" s="177">
        <v>0</v>
      </c>
      <c r="J351" s="177">
        <v>0</v>
      </c>
      <c r="K351" s="177">
        <f t="shared" si="158"/>
        <v>0</v>
      </c>
      <c r="L351" s="175">
        <v>0</v>
      </c>
      <c r="M351" s="175">
        <v>0</v>
      </c>
      <c r="N351" s="26"/>
      <c r="O351" s="26"/>
      <c r="P351" s="175">
        <v>0</v>
      </c>
      <c r="Q351" s="175">
        <v>0</v>
      </c>
      <c r="R351" s="177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177">
        <v>0</v>
      </c>
      <c r="G352" s="26"/>
      <c r="H352" s="26"/>
      <c r="I352" s="177">
        <v>0</v>
      </c>
      <c r="J352" s="177">
        <v>0</v>
      </c>
      <c r="K352" s="177">
        <f t="shared" si="158"/>
        <v>0</v>
      </c>
      <c r="L352" s="175">
        <v>0</v>
      </c>
      <c r="M352" s="175">
        <v>0</v>
      </c>
      <c r="N352" s="26"/>
      <c r="O352" s="26"/>
      <c r="P352" s="175">
        <v>0</v>
      </c>
      <c r="Q352" s="175">
        <v>0</v>
      </c>
      <c r="R352" s="177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177">
        <v>0</v>
      </c>
      <c r="G353" s="26"/>
      <c r="H353" s="26"/>
      <c r="I353" s="70">
        <v>0</v>
      </c>
      <c r="J353" s="70">
        <v>0</v>
      </c>
      <c r="K353" s="177">
        <f t="shared" si="158"/>
        <v>0</v>
      </c>
      <c r="L353" s="175">
        <v>0</v>
      </c>
      <c r="M353" s="175">
        <v>0</v>
      </c>
      <c r="N353" s="26"/>
      <c r="O353" s="26"/>
      <c r="P353" s="175">
        <v>0</v>
      </c>
      <c r="Q353" s="175">
        <v>0</v>
      </c>
      <c r="R353" s="177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177">
        <v>0</v>
      </c>
      <c r="G354" s="26"/>
      <c r="H354" s="26"/>
      <c r="I354" s="70">
        <v>0</v>
      </c>
      <c r="J354" s="70">
        <v>0</v>
      </c>
      <c r="K354" s="177">
        <f t="shared" si="158"/>
        <v>0</v>
      </c>
      <c r="L354" s="175">
        <v>0</v>
      </c>
      <c r="M354" s="175">
        <v>0</v>
      </c>
      <c r="N354" s="26"/>
      <c r="O354" s="26"/>
      <c r="P354" s="175">
        <v>0</v>
      </c>
      <c r="Q354" s="175">
        <v>0</v>
      </c>
      <c r="R354" s="177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178">
        <v>0</v>
      </c>
      <c r="G355" s="43"/>
      <c r="H355" s="43"/>
      <c r="I355" s="71">
        <v>0</v>
      </c>
      <c r="J355" s="71">
        <v>0</v>
      </c>
      <c r="K355" s="178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178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166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April</v>
      </c>
      <c r="S370" s="482"/>
      <c r="T370" s="4">
        <f>+T328</f>
        <v>0</v>
      </c>
      <c r="U370" s="4">
        <f>+U328</f>
        <v>4</v>
      </c>
    </row>
    <row r="371" spans="1:21" ht="15.95" customHeight="1" thickBot="1" x14ac:dyDescent="0.25">
      <c r="A371" s="45" t="s">
        <v>83</v>
      </c>
      <c r="B371" s="45"/>
      <c r="C371" s="4">
        <v>0</v>
      </c>
      <c r="D371" s="4">
        <v>4</v>
      </c>
      <c r="E371" s="4">
        <v>1</v>
      </c>
      <c r="K371" s="480"/>
      <c r="L371" s="480"/>
      <c r="M371" s="5"/>
      <c r="N371" s="5"/>
      <c r="O371" s="5"/>
      <c r="Q371" s="1" t="s">
        <v>48</v>
      </c>
      <c r="R371" s="544">
        <f>+R329</f>
        <v>2019</v>
      </c>
      <c r="S371" s="545"/>
      <c r="T371" s="21">
        <f>+T329</f>
        <v>1</v>
      </c>
      <c r="U371" s="21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170"/>
      <c r="G373" s="170" t="s">
        <v>30</v>
      </c>
      <c r="H373" s="170" t="s">
        <v>32</v>
      </c>
      <c r="I373" s="170"/>
      <c r="J373" s="170"/>
      <c r="K373" s="170" t="s">
        <v>43</v>
      </c>
      <c r="L373" s="170" t="s">
        <v>27</v>
      </c>
      <c r="M373" s="170"/>
      <c r="N373" s="170" t="s">
        <v>30</v>
      </c>
      <c r="O373" s="170" t="s">
        <v>32</v>
      </c>
      <c r="P373" s="170"/>
      <c r="Q373" s="170"/>
      <c r="R373" s="170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171" t="s">
        <v>29</v>
      </c>
      <c r="G374" s="171" t="s">
        <v>31</v>
      </c>
      <c r="H374" s="171" t="s">
        <v>33</v>
      </c>
      <c r="I374" s="171" t="s">
        <v>37</v>
      </c>
      <c r="J374" s="171" t="s">
        <v>36</v>
      </c>
      <c r="K374" s="171" t="s">
        <v>28</v>
      </c>
      <c r="L374" s="171" t="s">
        <v>28</v>
      </c>
      <c r="M374" s="171" t="s">
        <v>35</v>
      </c>
      <c r="N374" s="171" t="s">
        <v>31</v>
      </c>
      <c r="O374" s="171" t="s">
        <v>33</v>
      </c>
      <c r="P374" s="171" t="s">
        <v>37</v>
      </c>
      <c r="Q374" s="171" t="s">
        <v>36</v>
      </c>
      <c r="R374" s="171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173"/>
      <c r="G375" s="173"/>
      <c r="H375" s="173" t="s">
        <v>34</v>
      </c>
      <c r="I375" s="173"/>
      <c r="J375" s="173"/>
      <c r="K375" s="173" t="s">
        <v>9</v>
      </c>
      <c r="L375" s="173" t="s">
        <v>8</v>
      </c>
      <c r="M375" s="173"/>
      <c r="N375" s="173"/>
      <c r="O375" s="173" t="s">
        <v>34</v>
      </c>
      <c r="P375" s="173"/>
      <c r="Q375" s="173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171"/>
      <c r="G376" s="171"/>
      <c r="H376" s="171"/>
      <c r="I376" s="171"/>
      <c r="J376" s="171"/>
      <c r="K376" s="171" t="s">
        <v>62</v>
      </c>
      <c r="L376" s="171"/>
      <c r="M376" s="171"/>
      <c r="N376" s="171"/>
      <c r="O376" s="171"/>
      <c r="P376" s="171"/>
      <c r="Q376" s="171"/>
      <c r="R376" s="171"/>
      <c r="S376" s="498"/>
      <c r="T376" s="499"/>
      <c r="U376" s="500"/>
    </row>
    <row r="377" spans="1:21" s="8" customFormat="1" ht="11.25" x14ac:dyDescent="0.2">
      <c r="A377" s="174" t="s">
        <v>10</v>
      </c>
      <c r="B377" s="174" t="s">
        <v>11</v>
      </c>
      <c r="C377" s="501" t="s">
        <v>12</v>
      </c>
      <c r="D377" s="502"/>
      <c r="E377" s="503"/>
      <c r="F377" s="174" t="s">
        <v>13</v>
      </c>
      <c r="G377" s="174" t="s">
        <v>14</v>
      </c>
      <c r="H377" s="174" t="s">
        <v>15</v>
      </c>
      <c r="I377" s="174" t="s">
        <v>16</v>
      </c>
      <c r="J377" s="174" t="s">
        <v>17</v>
      </c>
      <c r="K377" s="174" t="s">
        <v>18</v>
      </c>
      <c r="L377" s="174" t="s">
        <v>19</v>
      </c>
      <c r="M377" s="174" t="s">
        <v>20</v>
      </c>
      <c r="N377" s="174" t="s">
        <v>21</v>
      </c>
      <c r="O377" s="174" t="s">
        <v>41</v>
      </c>
      <c r="P377" s="174" t="s">
        <v>42</v>
      </c>
      <c r="Q377" s="174" t="s">
        <v>44</v>
      </c>
      <c r="R377" s="174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176">
        <f t="shared" ref="F378:J378" si="164">SUM(F379,F382,F383)</f>
        <v>0</v>
      </c>
      <c r="G378" s="176">
        <f t="shared" si="164"/>
        <v>0</v>
      </c>
      <c r="H378" s="176">
        <f t="shared" si="164"/>
        <v>0</v>
      </c>
      <c r="I378" s="176">
        <f t="shared" si="164"/>
        <v>0</v>
      </c>
      <c r="J378" s="176">
        <f t="shared" si="164"/>
        <v>0</v>
      </c>
      <c r="K378" s="176">
        <f>SUM(C378-F378-G378-H378+I378-J378)</f>
        <v>0</v>
      </c>
      <c r="L378" s="60">
        <f t="shared" ref="L378:Q378" si="165">SUM(L379,L382,L383)</f>
        <v>179</v>
      </c>
      <c r="M378" s="61">
        <f t="shared" si="165"/>
        <v>81</v>
      </c>
      <c r="N378" s="61">
        <f t="shared" si="165"/>
        <v>0</v>
      </c>
      <c r="O378" s="61">
        <f t="shared" si="165"/>
        <v>0</v>
      </c>
      <c r="P378" s="61">
        <f t="shared" si="165"/>
        <v>0</v>
      </c>
      <c r="Q378" s="61">
        <f t="shared" si="165"/>
        <v>0</v>
      </c>
      <c r="R378" s="61">
        <f>SUM(L378-M378-N378-O378+P378-Q378)</f>
        <v>98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177">
        <f t="shared" ref="K379:K383" si="168">SUM(C379-F379-G379-H379+I379-J379)</f>
        <v>0</v>
      </c>
      <c r="L379" s="62">
        <f t="shared" ref="L379:O379" si="169">SUM(L380:L381)</f>
        <v>179</v>
      </c>
      <c r="M379" s="63">
        <f t="shared" si="169"/>
        <v>81</v>
      </c>
      <c r="N379" s="63">
        <f t="shared" si="169"/>
        <v>0</v>
      </c>
      <c r="O379" s="63">
        <f t="shared" si="169"/>
        <v>0</v>
      </c>
      <c r="P379" s="63">
        <f>SUM(P380:P381)</f>
        <v>0</v>
      </c>
      <c r="Q379" s="63">
        <f t="shared" ref="Q379" si="170">SUM(Q380:Q381)</f>
        <v>0</v>
      </c>
      <c r="R379" s="64">
        <f t="shared" ref="R379:R387" si="171">SUM(L379-M379-N379-O379+P379-Q379)</f>
        <v>98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91">
        <v>0</v>
      </c>
      <c r="G380" s="91">
        <v>0</v>
      </c>
      <c r="H380" s="91">
        <v>0</v>
      </c>
      <c r="I380" s="69">
        <v>0</v>
      </c>
      <c r="J380" s="69">
        <v>0</v>
      </c>
      <c r="K380" s="177">
        <f t="shared" si="168"/>
        <v>0</v>
      </c>
      <c r="L380" s="65">
        <v>179</v>
      </c>
      <c r="M380" s="51">
        <v>81</v>
      </c>
      <c r="N380" s="51">
        <v>0</v>
      </c>
      <c r="O380" s="51">
        <v>0</v>
      </c>
      <c r="P380" s="51">
        <v>0</v>
      </c>
      <c r="Q380" s="51">
        <v>0</v>
      </c>
      <c r="R380" s="64">
        <f t="shared" si="171"/>
        <v>98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91">
        <v>0</v>
      </c>
      <c r="G381" s="91">
        <v>0</v>
      </c>
      <c r="H381" s="91">
        <v>0</v>
      </c>
      <c r="I381" s="69">
        <v>0</v>
      </c>
      <c r="J381" s="69">
        <v>0</v>
      </c>
      <c r="K381" s="177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177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177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177">
        <f t="shared" si="172"/>
        <v>0</v>
      </c>
      <c r="G384" s="177">
        <f t="shared" si="172"/>
        <v>0</v>
      </c>
      <c r="H384" s="26"/>
      <c r="I384" s="177">
        <f t="shared" ref="I384:J384" si="173">SUM(I385:I386)</f>
        <v>0</v>
      </c>
      <c r="J384" s="177">
        <f t="shared" si="173"/>
        <v>0</v>
      </c>
      <c r="K384" s="177">
        <f>SUM(C384-F384-G384-H384+I384-J384)</f>
        <v>0</v>
      </c>
      <c r="L384" s="64">
        <f t="shared" ref="L384:Q384" si="174">SUM(L385:L386)</f>
        <v>118</v>
      </c>
      <c r="M384" s="64">
        <f>SUM(M385:M386)</f>
        <v>18</v>
      </c>
      <c r="N384" s="64">
        <f t="shared" si="174"/>
        <v>0</v>
      </c>
      <c r="O384" s="26"/>
      <c r="P384" s="64">
        <f t="shared" si="174"/>
        <v>31</v>
      </c>
      <c r="Q384" s="64">
        <f t="shared" si="174"/>
        <v>0</v>
      </c>
      <c r="R384" s="64">
        <f>SUM(L384-M384-N384-O384+P384-Q384)</f>
        <v>131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91">
        <v>0</v>
      </c>
      <c r="G385" s="91">
        <v>0</v>
      </c>
      <c r="H385" s="25"/>
      <c r="I385" s="69">
        <v>0</v>
      </c>
      <c r="J385" s="69">
        <v>0</v>
      </c>
      <c r="K385" s="177">
        <f t="shared" ref="K385:K396" si="175">SUM(C385-F385-G385-H385+I385-J385)</f>
        <v>0</v>
      </c>
      <c r="L385" s="51">
        <v>118</v>
      </c>
      <c r="M385" s="51">
        <v>18</v>
      </c>
      <c r="N385" s="51">
        <v>0</v>
      </c>
      <c r="O385" s="26"/>
      <c r="P385" s="51">
        <v>31</v>
      </c>
      <c r="Q385" s="51">
        <v>0</v>
      </c>
      <c r="R385" s="64">
        <f t="shared" si="171"/>
        <v>131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91">
        <v>0</v>
      </c>
      <c r="G386" s="91">
        <v>0</v>
      </c>
      <c r="H386" s="25"/>
      <c r="I386" s="69">
        <v>0</v>
      </c>
      <c r="J386" s="69">
        <v>0</v>
      </c>
      <c r="K386" s="177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177">
        <v>0</v>
      </c>
      <c r="G387" s="26"/>
      <c r="H387" s="26"/>
      <c r="I387" s="177">
        <v>0</v>
      </c>
      <c r="J387" s="177">
        <v>0</v>
      </c>
      <c r="K387" s="177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177">
        <f t="shared" si="175"/>
        <v>0</v>
      </c>
      <c r="L388" s="64">
        <f t="shared" ref="L388:Q388" si="178">SUM(L389:L390)</f>
        <v>1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1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177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177">
        <f t="shared" si="175"/>
        <v>0</v>
      </c>
      <c r="L390" s="66">
        <v>1</v>
      </c>
      <c r="M390" s="66">
        <v>0</v>
      </c>
      <c r="N390" s="26"/>
      <c r="O390" s="26"/>
      <c r="P390" s="66">
        <v>0</v>
      </c>
      <c r="Q390" s="66">
        <v>0</v>
      </c>
      <c r="R390" s="64">
        <f>SUM(L390-M390-N390-O390+P390-Q390)</f>
        <v>1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177">
        <v>0</v>
      </c>
      <c r="G391" s="26"/>
      <c r="H391" s="26"/>
      <c r="I391" s="177">
        <v>0</v>
      </c>
      <c r="J391" s="177">
        <v>0</v>
      </c>
      <c r="K391" s="177">
        <f t="shared" si="175"/>
        <v>0</v>
      </c>
      <c r="L391" s="175">
        <v>0</v>
      </c>
      <c r="M391" s="175">
        <v>0</v>
      </c>
      <c r="N391" s="26"/>
      <c r="O391" s="26"/>
      <c r="P391" s="175">
        <v>0</v>
      </c>
      <c r="Q391" s="175">
        <v>0</v>
      </c>
      <c r="R391" s="177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177">
        <v>0</v>
      </c>
      <c r="G392" s="26"/>
      <c r="H392" s="26"/>
      <c r="I392" s="177">
        <v>0</v>
      </c>
      <c r="J392" s="177">
        <v>0</v>
      </c>
      <c r="K392" s="177">
        <f t="shared" si="175"/>
        <v>0</v>
      </c>
      <c r="L392" s="175">
        <v>0</v>
      </c>
      <c r="M392" s="175">
        <v>0</v>
      </c>
      <c r="N392" s="26"/>
      <c r="O392" s="26"/>
      <c r="P392" s="175">
        <v>0</v>
      </c>
      <c r="Q392" s="175">
        <v>0</v>
      </c>
      <c r="R392" s="177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177">
        <v>0</v>
      </c>
      <c r="G393" s="26"/>
      <c r="H393" s="26"/>
      <c r="I393" s="177">
        <v>0</v>
      </c>
      <c r="J393" s="177">
        <v>0</v>
      </c>
      <c r="K393" s="177">
        <f t="shared" si="175"/>
        <v>0</v>
      </c>
      <c r="L393" s="175">
        <v>0</v>
      </c>
      <c r="M393" s="175">
        <v>0</v>
      </c>
      <c r="N393" s="26"/>
      <c r="O393" s="26"/>
      <c r="P393" s="175">
        <v>0</v>
      </c>
      <c r="Q393" s="175">
        <v>0</v>
      </c>
      <c r="R393" s="177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177">
        <v>0</v>
      </c>
      <c r="G394" s="26"/>
      <c r="H394" s="26"/>
      <c r="I394" s="177">
        <v>0</v>
      </c>
      <c r="J394" s="177">
        <v>0</v>
      </c>
      <c r="K394" s="177">
        <f t="shared" si="175"/>
        <v>0</v>
      </c>
      <c r="L394" s="175">
        <v>0</v>
      </c>
      <c r="M394" s="175">
        <v>0</v>
      </c>
      <c r="N394" s="26"/>
      <c r="O394" s="26"/>
      <c r="P394" s="175">
        <v>0</v>
      </c>
      <c r="Q394" s="175">
        <v>0</v>
      </c>
      <c r="R394" s="177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177">
        <v>0</v>
      </c>
      <c r="G395" s="26"/>
      <c r="H395" s="26"/>
      <c r="I395" s="70">
        <v>0</v>
      </c>
      <c r="J395" s="70">
        <v>0</v>
      </c>
      <c r="K395" s="177">
        <f t="shared" si="175"/>
        <v>0</v>
      </c>
      <c r="L395" s="175">
        <v>0</v>
      </c>
      <c r="M395" s="175">
        <v>0</v>
      </c>
      <c r="N395" s="26"/>
      <c r="O395" s="26"/>
      <c r="P395" s="175">
        <v>0</v>
      </c>
      <c r="Q395" s="175">
        <v>0</v>
      </c>
      <c r="R395" s="177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177">
        <v>0</v>
      </c>
      <c r="G396" s="26"/>
      <c r="H396" s="26"/>
      <c r="I396" s="70">
        <v>0</v>
      </c>
      <c r="J396" s="70">
        <v>0</v>
      </c>
      <c r="K396" s="177">
        <f t="shared" si="175"/>
        <v>0</v>
      </c>
      <c r="L396" s="175">
        <v>0</v>
      </c>
      <c r="M396" s="175">
        <v>0</v>
      </c>
      <c r="N396" s="26"/>
      <c r="O396" s="26"/>
      <c r="P396" s="175">
        <v>0</v>
      </c>
      <c r="Q396" s="175">
        <v>0</v>
      </c>
      <c r="R396" s="177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178">
        <v>0</v>
      </c>
      <c r="G397" s="43"/>
      <c r="H397" s="43"/>
      <c r="I397" s="71">
        <v>0</v>
      </c>
      <c r="J397" s="71">
        <v>0</v>
      </c>
      <c r="K397" s="178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178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166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April</v>
      </c>
      <c r="S410" s="482"/>
      <c r="T410" s="4">
        <f>+T370</f>
        <v>0</v>
      </c>
      <c r="U410" s="4">
        <f>+U370</f>
        <v>4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472" t="s">
        <v>4</v>
      </c>
      <c r="B412" s="472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473"/>
      <c r="B413" s="473"/>
      <c r="C413" s="517" t="s">
        <v>27</v>
      </c>
      <c r="D413" s="518"/>
      <c r="E413" s="519"/>
      <c r="F413" s="170"/>
      <c r="G413" s="170" t="s">
        <v>30</v>
      </c>
      <c r="H413" s="170" t="s">
        <v>32</v>
      </c>
      <c r="I413" s="170"/>
      <c r="J413" s="170"/>
      <c r="K413" s="170" t="s">
        <v>43</v>
      </c>
      <c r="L413" s="170" t="s">
        <v>27</v>
      </c>
      <c r="M413" s="170"/>
      <c r="N413" s="170" t="s">
        <v>30</v>
      </c>
      <c r="O413" s="170" t="s">
        <v>32</v>
      </c>
      <c r="P413" s="170"/>
      <c r="Q413" s="170"/>
      <c r="R413" s="170" t="s">
        <v>64</v>
      </c>
      <c r="S413" s="492" t="s">
        <v>68</v>
      </c>
      <c r="T413" s="493"/>
      <c r="U413" s="494"/>
    </row>
    <row r="414" spans="1:21" ht="12.75" customHeight="1" x14ac:dyDescent="0.2">
      <c r="A414" s="473"/>
      <c r="B414" s="473"/>
      <c r="C414" s="492" t="s">
        <v>28</v>
      </c>
      <c r="D414" s="493"/>
      <c r="E414" s="494"/>
      <c r="F414" s="171" t="s">
        <v>29</v>
      </c>
      <c r="G414" s="171" t="s">
        <v>31</v>
      </c>
      <c r="H414" s="171" t="s">
        <v>33</v>
      </c>
      <c r="I414" s="171" t="s">
        <v>37</v>
      </c>
      <c r="J414" s="171" t="s">
        <v>36</v>
      </c>
      <c r="K414" s="171" t="s">
        <v>28</v>
      </c>
      <c r="L414" s="171" t="s">
        <v>28</v>
      </c>
      <c r="M414" s="171" t="s">
        <v>35</v>
      </c>
      <c r="N414" s="171" t="s">
        <v>31</v>
      </c>
      <c r="O414" s="171" t="s">
        <v>33</v>
      </c>
      <c r="P414" s="171" t="s">
        <v>37</v>
      </c>
      <c r="Q414" s="171" t="s">
        <v>36</v>
      </c>
      <c r="R414" s="171" t="s">
        <v>38</v>
      </c>
      <c r="S414" s="492" t="s">
        <v>66</v>
      </c>
      <c r="T414" s="493"/>
      <c r="U414" s="494"/>
    </row>
    <row r="415" spans="1:21" ht="12.75" customHeight="1" x14ac:dyDescent="0.2">
      <c r="A415" s="473"/>
      <c r="B415" s="473"/>
      <c r="C415" s="489" t="s">
        <v>8</v>
      </c>
      <c r="D415" s="490"/>
      <c r="E415" s="491"/>
      <c r="F415" s="173"/>
      <c r="G415" s="173"/>
      <c r="H415" s="173" t="s">
        <v>34</v>
      </c>
      <c r="I415" s="173"/>
      <c r="J415" s="173"/>
      <c r="K415" s="173" t="s">
        <v>9</v>
      </c>
      <c r="L415" s="173" t="s">
        <v>8</v>
      </c>
      <c r="M415" s="173"/>
      <c r="N415" s="173"/>
      <c r="O415" s="173" t="s">
        <v>34</v>
      </c>
      <c r="P415" s="173"/>
      <c r="Q415" s="173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474"/>
      <c r="B416" s="474"/>
      <c r="C416" s="495"/>
      <c r="D416" s="496"/>
      <c r="E416" s="497"/>
      <c r="F416" s="171"/>
      <c r="G416" s="171"/>
      <c r="H416" s="171"/>
      <c r="I416" s="171"/>
      <c r="J416" s="171"/>
      <c r="K416" s="171" t="s">
        <v>62</v>
      </c>
      <c r="L416" s="171"/>
      <c r="M416" s="171"/>
      <c r="N416" s="171"/>
      <c r="O416" s="171"/>
      <c r="P416" s="171"/>
      <c r="Q416" s="171"/>
      <c r="R416" s="171"/>
      <c r="S416" s="498"/>
      <c r="T416" s="499"/>
      <c r="U416" s="500"/>
    </row>
    <row r="417" spans="1:22" s="8" customFormat="1" ht="11.25" x14ac:dyDescent="0.2">
      <c r="A417" s="174" t="s">
        <v>10</v>
      </c>
      <c r="B417" s="174" t="s">
        <v>11</v>
      </c>
      <c r="C417" s="501" t="s">
        <v>12</v>
      </c>
      <c r="D417" s="502"/>
      <c r="E417" s="503"/>
      <c r="F417" s="174" t="s">
        <v>13</v>
      </c>
      <c r="G417" s="174" t="s">
        <v>14</v>
      </c>
      <c r="H417" s="174" t="s">
        <v>15</v>
      </c>
      <c r="I417" s="174" t="s">
        <v>16</v>
      </c>
      <c r="J417" s="174" t="s">
        <v>17</v>
      </c>
      <c r="K417" s="174" t="s">
        <v>18</v>
      </c>
      <c r="L417" s="174" t="s">
        <v>19</v>
      </c>
      <c r="M417" s="174" t="s">
        <v>20</v>
      </c>
      <c r="N417" s="174" t="s">
        <v>21</v>
      </c>
      <c r="O417" s="174" t="s">
        <v>41</v>
      </c>
      <c r="P417" s="174" t="s">
        <v>42</v>
      </c>
      <c r="Q417" s="174" t="s">
        <v>44</v>
      </c>
      <c r="R417" s="174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31</v>
      </c>
      <c r="D418" s="579"/>
      <c r="E418" s="580"/>
      <c r="F418" s="176">
        <f t="shared" ref="F418:H418" si="182">SUM(F419,F422,F423)</f>
        <v>0</v>
      </c>
      <c r="G418" s="176">
        <f t="shared" si="182"/>
        <v>0</v>
      </c>
      <c r="H418" s="176">
        <f t="shared" si="182"/>
        <v>0</v>
      </c>
      <c r="I418" s="176">
        <f>SUM(I419,I422,I423)</f>
        <v>0</v>
      </c>
      <c r="J418" s="69">
        <v>0</v>
      </c>
      <c r="K418" s="177">
        <f>SUM(C418-F418-G418-H418+I418-J418)</f>
        <v>31</v>
      </c>
      <c r="L418" s="176">
        <f t="shared" ref="L418:Q418" si="183">SUM(L419,L422,L423)</f>
        <v>0</v>
      </c>
      <c r="M418" s="176">
        <f t="shared" si="183"/>
        <v>0</v>
      </c>
      <c r="N418" s="176">
        <f t="shared" si="183"/>
        <v>0</v>
      </c>
      <c r="O418" s="176">
        <f t="shared" si="183"/>
        <v>0</v>
      </c>
      <c r="P418" s="176">
        <f>SUM(P419,P422,P423)</f>
        <v>0</v>
      </c>
      <c r="Q418" s="176">
        <f t="shared" si="183"/>
        <v>0</v>
      </c>
      <c r="R418" s="176">
        <f>SUM(L418-M418-N418-O418+P418-Q418)</f>
        <v>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31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0</v>
      </c>
      <c r="J419" s="69">
        <v>0</v>
      </c>
      <c r="K419" s="177">
        <f t="shared" ref="K419" si="185">SUM(C419-F419-G419-H419+I419-J419)</f>
        <v>31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90">
        <f>SUM(P420:P421)</f>
        <v>0</v>
      </c>
      <c r="Q419" s="90">
        <f t="shared" ref="Q419" si="187">SUM(Q420:Q421)</f>
        <v>0</v>
      </c>
      <c r="R419" s="177">
        <f t="shared" ref="R419:R437" si="188">SUM(L419-M419-N419-O419+P419-Q419)</f>
        <v>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30</v>
      </c>
      <c r="D420" s="576"/>
      <c r="E420" s="577"/>
      <c r="F420" s="91">
        <v>0</v>
      </c>
      <c r="G420" s="91">
        <v>0</v>
      </c>
      <c r="H420" s="91">
        <v>0</v>
      </c>
      <c r="I420" s="69">
        <v>0</v>
      </c>
      <c r="J420" s="69">
        <v>0</v>
      </c>
      <c r="K420" s="177">
        <f>SUM(C420-F420-G420-H420+I420-J420)</f>
        <v>30</v>
      </c>
      <c r="L420" s="91">
        <v>0</v>
      </c>
      <c r="M420" s="91">
        <v>0</v>
      </c>
      <c r="N420" s="91">
        <v>0</v>
      </c>
      <c r="O420" s="91">
        <v>0</v>
      </c>
      <c r="P420" s="91">
        <v>0</v>
      </c>
      <c r="Q420" s="91">
        <v>0</v>
      </c>
      <c r="R420" s="177">
        <f t="shared" si="188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1</v>
      </c>
      <c r="D421" s="576">
        <v>0</v>
      </c>
      <c r="E421" s="577">
        <v>0</v>
      </c>
      <c r="F421" s="91">
        <v>0</v>
      </c>
      <c r="G421" s="91">
        <v>0</v>
      </c>
      <c r="H421" s="91">
        <v>0</v>
      </c>
      <c r="I421" s="69">
        <v>0</v>
      </c>
      <c r="J421" s="69">
        <v>0</v>
      </c>
      <c r="K421" s="177">
        <f>SUM(C421-F421-G421-H421+I421-J421)</f>
        <v>1</v>
      </c>
      <c r="L421" s="91">
        <v>0</v>
      </c>
      <c r="M421" s="91">
        <v>0</v>
      </c>
      <c r="N421" s="91">
        <v>0</v>
      </c>
      <c r="O421" s="91">
        <v>0</v>
      </c>
      <c r="P421" s="91">
        <v>0</v>
      </c>
      <c r="Q421" s="91">
        <v>0</v>
      </c>
      <c r="R421" s="177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177">
        <f t="shared" ref="K422:K437" si="189">SUM(E422-F422-G422-H422+I422-J422)</f>
        <v>0</v>
      </c>
      <c r="L422" s="177">
        <v>0</v>
      </c>
      <c r="M422" s="177">
        <v>0</v>
      </c>
      <c r="N422" s="177">
        <v>0</v>
      </c>
      <c r="O422" s="177">
        <v>0</v>
      </c>
      <c r="P422" s="177">
        <v>0</v>
      </c>
      <c r="Q422" s="177">
        <v>0</v>
      </c>
      <c r="R422" s="177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177">
        <f t="shared" si="189"/>
        <v>0</v>
      </c>
      <c r="L423" s="177">
        <v>0</v>
      </c>
      <c r="M423" s="177">
        <v>0</v>
      </c>
      <c r="N423" s="177">
        <v>0</v>
      </c>
      <c r="O423" s="177">
        <v>0</v>
      </c>
      <c r="P423" s="177">
        <v>0</v>
      </c>
      <c r="Q423" s="177">
        <v>0</v>
      </c>
      <c r="R423" s="177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177">
        <f>SUM(F425:F426)</f>
        <v>0</v>
      </c>
      <c r="G424" s="177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177">
        <f>SUM(C424-F424-G424-H424+I424-J424)</f>
        <v>30</v>
      </c>
      <c r="L424" s="177">
        <f t="shared" ref="L424:N424" si="192">SUM(L425:L426)</f>
        <v>0</v>
      </c>
      <c r="M424" s="177">
        <f t="shared" si="192"/>
        <v>0</v>
      </c>
      <c r="N424" s="177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91">
        <v>0</v>
      </c>
      <c r="G425" s="91">
        <v>0</v>
      </c>
      <c r="H425" s="25"/>
      <c r="I425" s="69">
        <v>0</v>
      </c>
      <c r="J425" s="69">
        <v>0</v>
      </c>
      <c r="K425" s="177">
        <f>SUM(C425-F425-G425-H425+I425-J425)</f>
        <v>30</v>
      </c>
      <c r="L425" s="91">
        <v>0</v>
      </c>
      <c r="M425" s="91">
        <v>0</v>
      </c>
      <c r="N425" s="91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91">
        <v>0</v>
      </c>
      <c r="G426" s="91">
        <v>0</v>
      </c>
      <c r="H426" s="25"/>
      <c r="I426" s="69">
        <v>0</v>
      </c>
      <c r="J426" s="69">
        <v>0</v>
      </c>
      <c r="K426" s="177">
        <f t="shared" si="189"/>
        <v>0</v>
      </c>
      <c r="L426" s="91">
        <v>0</v>
      </c>
      <c r="M426" s="91">
        <v>0</v>
      </c>
      <c r="N426" s="91">
        <v>0</v>
      </c>
      <c r="O426" s="25"/>
      <c r="P426" s="91">
        <v>0</v>
      </c>
      <c r="Q426" s="91">
        <v>0</v>
      </c>
      <c r="R426" s="177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9</v>
      </c>
      <c r="D427" s="505">
        <v>0</v>
      </c>
      <c r="E427" s="506">
        <v>0</v>
      </c>
      <c r="F427" s="177">
        <v>0</v>
      </c>
      <c r="G427" s="26"/>
      <c r="H427" s="26"/>
      <c r="I427" s="177">
        <v>0</v>
      </c>
      <c r="J427" s="177">
        <v>0</v>
      </c>
      <c r="K427" s="177">
        <f>SUM(C427-F427-G427-H427+I427-J427)</f>
        <v>9</v>
      </c>
      <c r="L427" s="175">
        <v>0</v>
      </c>
      <c r="M427" s="175">
        <v>0</v>
      </c>
      <c r="N427" s="26"/>
      <c r="O427" s="26"/>
      <c r="P427" s="175">
        <v>0</v>
      </c>
      <c r="Q427" s="175">
        <v>0</v>
      </c>
      <c r="R427" s="177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177">
        <f t="shared" si="189"/>
        <v>0</v>
      </c>
      <c r="L428" s="177">
        <f t="shared" ref="L428:Q428" si="195">SUM(L429:L430)</f>
        <v>0</v>
      </c>
      <c r="M428" s="177">
        <f t="shared" si="195"/>
        <v>0</v>
      </c>
      <c r="N428" s="26"/>
      <c r="O428" s="26"/>
      <c r="P428" s="177">
        <f t="shared" si="195"/>
        <v>0</v>
      </c>
      <c r="Q428" s="177">
        <f t="shared" si="195"/>
        <v>0</v>
      </c>
      <c r="R428" s="177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177">
        <f t="shared" si="189"/>
        <v>0</v>
      </c>
      <c r="L429" s="91">
        <v>0</v>
      </c>
      <c r="M429" s="91">
        <v>0</v>
      </c>
      <c r="N429" s="25"/>
      <c r="O429" s="25"/>
      <c r="P429" s="91">
        <v>0</v>
      </c>
      <c r="Q429" s="91">
        <v>0</v>
      </c>
      <c r="R429" s="177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177">
        <f t="shared" si="189"/>
        <v>0</v>
      </c>
      <c r="L430" s="91">
        <v>0</v>
      </c>
      <c r="M430" s="91">
        <v>0</v>
      </c>
      <c r="N430" s="25"/>
      <c r="O430" s="25"/>
      <c r="P430" s="91">
        <v>0</v>
      </c>
      <c r="Q430" s="91">
        <v>0</v>
      </c>
      <c r="R430" s="177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177">
        <v>0</v>
      </c>
      <c r="G431" s="26"/>
      <c r="H431" s="26"/>
      <c r="I431" s="177">
        <v>0</v>
      </c>
      <c r="J431" s="177">
        <v>0</v>
      </c>
      <c r="K431" s="177">
        <f t="shared" si="189"/>
        <v>0</v>
      </c>
      <c r="L431" s="175">
        <v>0</v>
      </c>
      <c r="M431" s="175">
        <v>0</v>
      </c>
      <c r="N431" s="26"/>
      <c r="O431" s="26"/>
      <c r="P431" s="175">
        <v>0</v>
      </c>
      <c r="Q431" s="175">
        <v>0</v>
      </c>
      <c r="R431" s="177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177">
        <v>0</v>
      </c>
      <c r="G432" s="26"/>
      <c r="H432" s="26"/>
      <c r="I432" s="177">
        <v>0</v>
      </c>
      <c r="J432" s="177">
        <v>0</v>
      </c>
      <c r="K432" s="177">
        <f t="shared" si="189"/>
        <v>0</v>
      </c>
      <c r="L432" s="175">
        <v>0</v>
      </c>
      <c r="M432" s="175">
        <v>0</v>
      </c>
      <c r="N432" s="26"/>
      <c r="O432" s="26"/>
      <c r="P432" s="175">
        <v>0</v>
      </c>
      <c r="Q432" s="175">
        <v>0</v>
      </c>
      <c r="R432" s="177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177">
        <v>0</v>
      </c>
      <c r="G433" s="26"/>
      <c r="H433" s="26"/>
      <c r="I433" s="177">
        <v>0</v>
      </c>
      <c r="J433" s="177">
        <v>0</v>
      </c>
      <c r="K433" s="177">
        <f t="shared" si="189"/>
        <v>0</v>
      </c>
      <c r="L433" s="175">
        <v>0</v>
      </c>
      <c r="M433" s="175">
        <v>0</v>
      </c>
      <c r="N433" s="26"/>
      <c r="O433" s="26"/>
      <c r="P433" s="175">
        <v>0</v>
      </c>
      <c r="Q433" s="175">
        <v>0</v>
      </c>
      <c r="R433" s="177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177">
        <v>0</v>
      </c>
      <c r="G434" s="26"/>
      <c r="H434" s="26"/>
      <c r="I434" s="177">
        <v>0</v>
      </c>
      <c r="J434" s="177">
        <v>0</v>
      </c>
      <c r="K434" s="177">
        <f t="shared" si="189"/>
        <v>0</v>
      </c>
      <c r="L434" s="175">
        <v>0</v>
      </c>
      <c r="M434" s="175">
        <v>0</v>
      </c>
      <c r="N434" s="26"/>
      <c r="O434" s="26"/>
      <c r="P434" s="175">
        <v>0</v>
      </c>
      <c r="Q434" s="175">
        <v>0</v>
      </c>
      <c r="R434" s="177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177">
        <v>0</v>
      </c>
      <c r="G435" s="26"/>
      <c r="H435" s="26"/>
      <c r="I435" s="70">
        <v>0</v>
      </c>
      <c r="J435" s="70">
        <v>0</v>
      </c>
      <c r="K435" s="177">
        <f t="shared" si="189"/>
        <v>0</v>
      </c>
      <c r="L435" s="175">
        <v>0</v>
      </c>
      <c r="M435" s="175">
        <v>0</v>
      </c>
      <c r="N435" s="26"/>
      <c r="O435" s="26"/>
      <c r="P435" s="175">
        <v>0</v>
      </c>
      <c r="Q435" s="175">
        <v>0</v>
      </c>
      <c r="R435" s="177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177">
        <v>0</v>
      </c>
      <c r="G436" s="26"/>
      <c r="H436" s="26"/>
      <c r="I436" s="70">
        <v>0</v>
      </c>
      <c r="J436" s="70">
        <v>0</v>
      </c>
      <c r="K436" s="177">
        <f t="shared" si="189"/>
        <v>0</v>
      </c>
      <c r="L436" s="175">
        <v>0</v>
      </c>
      <c r="M436" s="175">
        <v>0</v>
      </c>
      <c r="N436" s="26"/>
      <c r="O436" s="26"/>
      <c r="P436" s="175">
        <v>0</v>
      </c>
      <c r="Q436" s="175">
        <v>0</v>
      </c>
      <c r="R436" s="177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178">
        <v>0</v>
      </c>
      <c r="G437" s="43"/>
      <c r="H437" s="43"/>
      <c r="I437" s="71">
        <v>0</v>
      </c>
      <c r="J437" s="71">
        <v>0</v>
      </c>
      <c r="K437" s="178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178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166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April</v>
      </c>
      <c r="S454" s="482"/>
      <c r="T454" s="4">
        <f>+T410</f>
        <v>0</v>
      </c>
      <c r="U454" s="4">
        <f>+U410</f>
        <v>4</v>
      </c>
    </row>
    <row r="455" spans="1:21" ht="13.5" customHeight="1" thickBot="1" x14ac:dyDescent="0.25">
      <c r="A455" s="45" t="s">
        <v>76</v>
      </c>
      <c r="B455" s="45"/>
      <c r="C455" s="67">
        <v>0</v>
      </c>
      <c r="D455" s="67">
        <v>4</v>
      </c>
      <c r="E455" s="67">
        <v>3</v>
      </c>
      <c r="F455" s="45"/>
      <c r="G455" s="45"/>
      <c r="H455" s="45"/>
      <c r="K455" s="480"/>
      <c r="L455" s="480"/>
      <c r="M455" s="5"/>
      <c r="N455" s="5"/>
      <c r="O455" s="5"/>
      <c r="Q455" s="1" t="s">
        <v>48</v>
      </c>
      <c r="R455" s="544">
        <f>+R411</f>
        <v>2019</v>
      </c>
      <c r="S455" s="545"/>
      <c r="T455" s="21">
        <f>+T411</f>
        <v>1</v>
      </c>
      <c r="U455" s="21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170"/>
      <c r="G457" s="170" t="s">
        <v>30</v>
      </c>
      <c r="H457" s="170" t="s">
        <v>32</v>
      </c>
      <c r="I457" s="170"/>
      <c r="J457" s="170"/>
      <c r="K457" s="170" t="s">
        <v>43</v>
      </c>
      <c r="L457" s="170" t="s">
        <v>27</v>
      </c>
      <c r="M457" s="170"/>
      <c r="N457" s="170" t="s">
        <v>30</v>
      </c>
      <c r="O457" s="170" t="s">
        <v>32</v>
      </c>
      <c r="P457" s="170"/>
      <c r="Q457" s="170"/>
      <c r="R457" s="170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171" t="s">
        <v>29</v>
      </c>
      <c r="G458" s="171" t="s">
        <v>31</v>
      </c>
      <c r="H458" s="171" t="s">
        <v>33</v>
      </c>
      <c r="I458" s="171" t="s">
        <v>37</v>
      </c>
      <c r="J458" s="171" t="s">
        <v>36</v>
      </c>
      <c r="K458" s="171" t="s">
        <v>28</v>
      </c>
      <c r="L458" s="171" t="s">
        <v>28</v>
      </c>
      <c r="M458" s="171" t="s">
        <v>35</v>
      </c>
      <c r="N458" s="171" t="s">
        <v>31</v>
      </c>
      <c r="O458" s="171" t="s">
        <v>33</v>
      </c>
      <c r="P458" s="171" t="s">
        <v>37</v>
      </c>
      <c r="Q458" s="171" t="s">
        <v>36</v>
      </c>
      <c r="R458" s="171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173"/>
      <c r="G459" s="173"/>
      <c r="H459" s="173" t="s">
        <v>34</v>
      </c>
      <c r="I459" s="173"/>
      <c r="J459" s="173"/>
      <c r="K459" s="173" t="s">
        <v>9</v>
      </c>
      <c r="L459" s="173" t="s">
        <v>8</v>
      </c>
      <c r="M459" s="173"/>
      <c r="N459" s="173"/>
      <c r="O459" s="173" t="s">
        <v>34</v>
      </c>
      <c r="P459" s="173"/>
      <c r="Q459" s="173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171"/>
      <c r="G460" s="171"/>
      <c r="H460" s="171"/>
      <c r="I460" s="171"/>
      <c r="J460" s="171"/>
      <c r="K460" s="171" t="s">
        <v>62</v>
      </c>
      <c r="L460" s="171"/>
      <c r="M460" s="171"/>
      <c r="N460" s="171"/>
      <c r="O460" s="171"/>
      <c r="P460" s="171"/>
      <c r="Q460" s="171"/>
      <c r="R460" s="171"/>
      <c r="S460" s="498"/>
      <c r="T460" s="499"/>
      <c r="U460" s="500"/>
    </row>
    <row r="461" spans="1:21" s="8" customFormat="1" ht="11.25" x14ac:dyDescent="0.2">
      <c r="A461" s="174" t="s">
        <v>10</v>
      </c>
      <c r="B461" s="174" t="s">
        <v>11</v>
      </c>
      <c r="C461" s="501" t="s">
        <v>12</v>
      </c>
      <c r="D461" s="502"/>
      <c r="E461" s="503"/>
      <c r="F461" s="174" t="s">
        <v>13</v>
      </c>
      <c r="G461" s="174" t="s">
        <v>14</v>
      </c>
      <c r="H461" s="174" t="s">
        <v>15</v>
      </c>
      <c r="I461" s="174" t="s">
        <v>16</v>
      </c>
      <c r="J461" s="174" t="s">
        <v>17</v>
      </c>
      <c r="K461" s="174" t="s">
        <v>18</v>
      </c>
      <c r="L461" s="174" t="s">
        <v>19</v>
      </c>
      <c r="M461" s="174" t="s">
        <v>20</v>
      </c>
      <c r="N461" s="174" t="s">
        <v>21</v>
      </c>
      <c r="O461" s="174" t="s">
        <v>41</v>
      </c>
      <c r="P461" s="174" t="s">
        <v>42</v>
      </c>
      <c r="Q461" s="174" t="s">
        <v>44</v>
      </c>
      <c r="R461" s="174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176">
        <f t="shared" ref="F462:J462" si="196">SUM(F463,F466,F467)</f>
        <v>0</v>
      </c>
      <c r="G462" s="176">
        <f t="shared" si="196"/>
        <v>0</v>
      </c>
      <c r="H462" s="176">
        <f t="shared" si="196"/>
        <v>0</v>
      </c>
      <c r="I462" s="176">
        <f t="shared" si="196"/>
        <v>0</v>
      </c>
      <c r="J462" s="176">
        <f t="shared" si="196"/>
        <v>0</v>
      </c>
      <c r="K462" s="176">
        <f>SUM(C462-F462-G462-H462+I462-J462)</f>
        <v>0</v>
      </c>
      <c r="L462" s="176">
        <f>SUM(L463,L466,L467)</f>
        <v>15</v>
      </c>
      <c r="M462" s="176">
        <f t="shared" ref="M462:Q462" si="197">SUM(M463,M466,M467)</f>
        <v>10</v>
      </c>
      <c r="N462" s="176">
        <f t="shared" si="197"/>
        <v>0</v>
      </c>
      <c r="O462" s="176">
        <f t="shared" si="197"/>
        <v>0</v>
      </c>
      <c r="P462" s="176">
        <f t="shared" si="197"/>
        <v>15</v>
      </c>
      <c r="Q462" s="176">
        <f t="shared" si="197"/>
        <v>0</v>
      </c>
      <c r="R462" s="176">
        <f>SUM(L462-M462-N462-O462+P462-Q462)</f>
        <v>20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177">
        <f t="shared" ref="K463:K480" si="200">SUM(C463-F463-G463-H463+I463-J463)</f>
        <v>0</v>
      </c>
      <c r="L463" s="90">
        <f t="shared" ref="L463:O463" si="201">SUM(L464:L465)</f>
        <v>15</v>
      </c>
      <c r="M463" s="90">
        <f t="shared" si="201"/>
        <v>10</v>
      </c>
      <c r="N463" s="90">
        <f t="shared" si="201"/>
        <v>0</v>
      </c>
      <c r="O463" s="90">
        <f t="shared" si="201"/>
        <v>0</v>
      </c>
      <c r="P463" s="90">
        <f>SUM(P464:P465)</f>
        <v>15</v>
      </c>
      <c r="Q463" s="90">
        <f t="shared" ref="Q463" si="202">SUM(Q464:Q465)</f>
        <v>0</v>
      </c>
      <c r="R463" s="177">
        <f t="shared" ref="R463:R471" si="203">SUM(L463-M463-N463-O463+P463-Q463)</f>
        <v>20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91">
        <v>0</v>
      </c>
      <c r="G464" s="91">
        <v>0</v>
      </c>
      <c r="H464" s="91">
        <v>0</v>
      </c>
      <c r="I464" s="69">
        <v>0</v>
      </c>
      <c r="J464" s="69">
        <v>0</v>
      </c>
      <c r="K464" s="177">
        <f t="shared" si="200"/>
        <v>0</v>
      </c>
      <c r="L464" s="91">
        <v>0</v>
      </c>
      <c r="M464" s="91">
        <v>0</v>
      </c>
      <c r="N464" s="91">
        <v>0</v>
      </c>
      <c r="O464" s="91">
        <v>0</v>
      </c>
      <c r="P464" s="91">
        <v>15</v>
      </c>
      <c r="Q464" s="91">
        <v>0</v>
      </c>
      <c r="R464" s="177">
        <f t="shared" si="203"/>
        <v>15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91">
        <v>0</v>
      </c>
      <c r="G465" s="91">
        <v>0</v>
      </c>
      <c r="H465" s="91">
        <v>0</v>
      </c>
      <c r="I465" s="69">
        <v>0</v>
      </c>
      <c r="J465" s="69">
        <v>0</v>
      </c>
      <c r="K465" s="177">
        <f t="shared" si="200"/>
        <v>0</v>
      </c>
      <c r="L465" s="91">
        <v>15</v>
      </c>
      <c r="M465" s="91">
        <v>10</v>
      </c>
      <c r="N465" s="91">
        <v>0</v>
      </c>
      <c r="O465" s="91">
        <v>0</v>
      </c>
      <c r="P465" s="91">
        <v>0</v>
      </c>
      <c r="Q465" s="91">
        <v>0</v>
      </c>
      <c r="R465" s="177">
        <f t="shared" si="203"/>
        <v>5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177">
        <f t="shared" si="200"/>
        <v>0</v>
      </c>
      <c r="L466" s="177">
        <v>0</v>
      </c>
      <c r="M466" s="177">
        <v>0</v>
      </c>
      <c r="N466" s="177">
        <v>0</v>
      </c>
      <c r="O466" s="177">
        <v>0</v>
      </c>
      <c r="P466" s="177">
        <v>0</v>
      </c>
      <c r="Q466" s="177">
        <v>0</v>
      </c>
      <c r="R466" s="177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177">
        <f t="shared" si="200"/>
        <v>0</v>
      </c>
      <c r="L467" s="177">
        <v>0</v>
      </c>
      <c r="M467" s="177">
        <v>0</v>
      </c>
      <c r="N467" s="177">
        <v>0</v>
      </c>
      <c r="O467" s="177">
        <v>0</v>
      </c>
      <c r="P467" s="177">
        <v>0</v>
      </c>
      <c r="Q467" s="177">
        <v>0</v>
      </c>
      <c r="R467" s="177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177">
        <f t="shared" si="204"/>
        <v>0</v>
      </c>
      <c r="G468" s="177">
        <f t="shared" si="204"/>
        <v>0</v>
      </c>
      <c r="H468" s="26"/>
      <c r="I468" s="177">
        <f t="shared" ref="I468:J468" si="205">SUM(I469:I470)</f>
        <v>0</v>
      </c>
      <c r="J468" s="177">
        <f t="shared" si="205"/>
        <v>0</v>
      </c>
      <c r="K468" s="177">
        <f>SUM(C468-F468-G468-H468+I468-J468)</f>
        <v>0</v>
      </c>
      <c r="L468" s="177">
        <f>SUM(L469:L470)</f>
        <v>0</v>
      </c>
      <c r="M468" s="177">
        <f t="shared" ref="M468:N468" si="206">SUM(M469:M470)</f>
        <v>0</v>
      </c>
      <c r="N468" s="177">
        <f t="shared" si="206"/>
        <v>0</v>
      </c>
      <c r="O468" s="26"/>
      <c r="P468" s="177">
        <f t="shared" ref="P468:Q468" si="207">SUM(P469:P470)</f>
        <v>0</v>
      </c>
      <c r="Q468" s="177">
        <f t="shared" si="207"/>
        <v>0</v>
      </c>
      <c r="R468" s="177">
        <f t="shared" si="203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91">
        <v>0</v>
      </c>
      <c r="G469" s="91">
        <v>0</v>
      </c>
      <c r="H469" s="25"/>
      <c r="I469" s="69">
        <v>0</v>
      </c>
      <c r="J469" s="69">
        <v>0</v>
      </c>
      <c r="K469" s="177">
        <f t="shared" si="200"/>
        <v>0</v>
      </c>
      <c r="L469" s="91">
        <v>0</v>
      </c>
      <c r="M469" s="91">
        <v>0</v>
      </c>
      <c r="N469" s="91">
        <v>0</v>
      </c>
      <c r="O469" s="25"/>
      <c r="P469" s="91">
        <v>0</v>
      </c>
      <c r="Q469" s="91">
        <v>0</v>
      </c>
      <c r="R469" s="177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91">
        <v>0</v>
      </c>
      <c r="G470" s="91">
        <v>0</v>
      </c>
      <c r="H470" s="25"/>
      <c r="I470" s="69">
        <v>0</v>
      </c>
      <c r="J470" s="69">
        <v>0</v>
      </c>
      <c r="K470" s="177">
        <f t="shared" si="200"/>
        <v>0</v>
      </c>
      <c r="L470" s="91">
        <v>0</v>
      </c>
      <c r="M470" s="91">
        <v>0</v>
      </c>
      <c r="N470" s="91">
        <v>0</v>
      </c>
      <c r="O470" s="25"/>
      <c r="P470" s="91">
        <v>0</v>
      </c>
      <c r="Q470" s="91">
        <v>0</v>
      </c>
      <c r="R470" s="177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177">
        <v>0</v>
      </c>
      <c r="G471" s="26"/>
      <c r="H471" s="26"/>
      <c r="I471" s="177">
        <v>0</v>
      </c>
      <c r="J471" s="177">
        <v>0</v>
      </c>
      <c r="K471" s="177">
        <f t="shared" si="200"/>
        <v>0</v>
      </c>
      <c r="L471" s="175">
        <v>1</v>
      </c>
      <c r="M471" s="175">
        <v>0</v>
      </c>
      <c r="N471" s="26"/>
      <c r="O471" s="26"/>
      <c r="P471" s="175">
        <v>0</v>
      </c>
      <c r="Q471" s="175">
        <v>0</v>
      </c>
      <c r="R471" s="177">
        <f t="shared" si="203"/>
        <v>1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177">
        <f t="shared" si="200"/>
        <v>0</v>
      </c>
      <c r="L472" s="177">
        <f>SUM(L473:L474)</f>
        <v>2</v>
      </c>
      <c r="M472" s="177">
        <f>SUM(M473:M474)</f>
        <v>0</v>
      </c>
      <c r="N472" s="26"/>
      <c r="O472" s="26"/>
      <c r="P472" s="177">
        <f t="shared" ref="P472:Q472" si="210">SUM(P473:P474)</f>
        <v>1</v>
      </c>
      <c r="Q472" s="177">
        <f t="shared" si="210"/>
        <v>0</v>
      </c>
      <c r="R472" s="177">
        <f>SUM(L472-M472-N472-O472+P472-Q472)</f>
        <v>3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177">
        <f t="shared" si="200"/>
        <v>0</v>
      </c>
      <c r="L473" s="175">
        <v>0</v>
      </c>
      <c r="M473" s="175">
        <v>0</v>
      </c>
      <c r="N473" s="26"/>
      <c r="O473" s="26"/>
      <c r="P473" s="175">
        <v>0</v>
      </c>
      <c r="Q473" s="175">
        <v>0</v>
      </c>
      <c r="R473" s="177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177">
        <f t="shared" si="200"/>
        <v>0</v>
      </c>
      <c r="L474" s="175">
        <v>2</v>
      </c>
      <c r="M474" s="175">
        <v>0</v>
      </c>
      <c r="N474" s="26"/>
      <c r="O474" s="26"/>
      <c r="P474" s="175">
        <v>1</v>
      </c>
      <c r="Q474" s="175">
        <v>0</v>
      </c>
      <c r="R474" s="177">
        <f>SUM(L474-M474-N474-O474+P474-Q474)</f>
        <v>3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177">
        <v>0</v>
      </c>
      <c r="G475" s="26"/>
      <c r="H475" s="26"/>
      <c r="I475" s="177">
        <v>0</v>
      </c>
      <c r="J475" s="177">
        <v>0</v>
      </c>
      <c r="K475" s="177">
        <f t="shared" si="200"/>
        <v>0</v>
      </c>
      <c r="L475" s="175">
        <v>0</v>
      </c>
      <c r="M475" s="175">
        <v>0</v>
      </c>
      <c r="N475" s="26"/>
      <c r="O475" s="26"/>
      <c r="P475" s="175">
        <v>0</v>
      </c>
      <c r="Q475" s="175">
        <v>0</v>
      </c>
      <c r="R475" s="177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177">
        <v>0</v>
      </c>
      <c r="G476" s="26"/>
      <c r="H476" s="26"/>
      <c r="I476" s="177">
        <v>0</v>
      </c>
      <c r="J476" s="177">
        <v>0</v>
      </c>
      <c r="K476" s="177">
        <f t="shared" si="200"/>
        <v>0</v>
      </c>
      <c r="L476" s="175">
        <v>0</v>
      </c>
      <c r="M476" s="175">
        <v>0</v>
      </c>
      <c r="N476" s="26"/>
      <c r="O476" s="26"/>
      <c r="P476" s="175">
        <v>0</v>
      </c>
      <c r="Q476" s="175">
        <v>0</v>
      </c>
      <c r="R476" s="177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177">
        <v>0</v>
      </c>
      <c r="G477" s="26"/>
      <c r="H477" s="26"/>
      <c r="I477" s="177">
        <v>0</v>
      </c>
      <c r="J477" s="177">
        <v>0</v>
      </c>
      <c r="K477" s="177">
        <f t="shared" si="200"/>
        <v>0</v>
      </c>
      <c r="L477" s="175">
        <v>0</v>
      </c>
      <c r="M477" s="175">
        <v>0</v>
      </c>
      <c r="N477" s="26"/>
      <c r="O477" s="26"/>
      <c r="P477" s="175">
        <v>0</v>
      </c>
      <c r="Q477" s="175">
        <v>0</v>
      </c>
      <c r="R477" s="177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177">
        <v>0</v>
      </c>
      <c r="G478" s="26"/>
      <c r="H478" s="26"/>
      <c r="I478" s="177">
        <v>0</v>
      </c>
      <c r="J478" s="177">
        <v>0</v>
      </c>
      <c r="K478" s="177">
        <f t="shared" si="200"/>
        <v>0</v>
      </c>
      <c r="L478" s="175">
        <v>0</v>
      </c>
      <c r="M478" s="175">
        <v>0</v>
      </c>
      <c r="N478" s="26"/>
      <c r="O478" s="26"/>
      <c r="P478" s="175">
        <v>0</v>
      </c>
      <c r="Q478" s="175">
        <v>0</v>
      </c>
      <c r="R478" s="177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177">
        <v>0</v>
      </c>
      <c r="G479" s="26"/>
      <c r="H479" s="26"/>
      <c r="I479" s="70">
        <v>0</v>
      </c>
      <c r="J479" s="70">
        <v>0</v>
      </c>
      <c r="K479" s="177">
        <f t="shared" si="200"/>
        <v>0</v>
      </c>
      <c r="L479" s="175">
        <v>0</v>
      </c>
      <c r="M479" s="175">
        <v>0</v>
      </c>
      <c r="N479" s="26"/>
      <c r="O479" s="26"/>
      <c r="P479" s="175">
        <v>0</v>
      </c>
      <c r="Q479" s="175">
        <v>0</v>
      </c>
      <c r="R479" s="177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177">
        <v>0</v>
      </c>
      <c r="G480" s="26"/>
      <c r="H480" s="26"/>
      <c r="I480" s="70">
        <v>0</v>
      </c>
      <c r="J480" s="70">
        <v>0</v>
      </c>
      <c r="K480" s="177">
        <f t="shared" si="200"/>
        <v>0</v>
      </c>
      <c r="L480" s="175">
        <v>0</v>
      </c>
      <c r="M480" s="175">
        <v>0</v>
      </c>
      <c r="N480" s="26"/>
      <c r="O480" s="26"/>
      <c r="P480" s="175">
        <v>0</v>
      </c>
      <c r="Q480" s="175">
        <v>0</v>
      </c>
      <c r="R480" s="177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178">
        <v>0</v>
      </c>
      <c r="G481" s="43"/>
      <c r="H481" s="43"/>
      <c r="I481" s="71">
        <v>0</v>
      </c>
      <c r="J481" s="71">
        <v>0</v>
      </c>
      <c r="K481" s="178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178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166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April</v>
      </c>
      <c r="S495" s="482"/>
      <c r="T495" s="4">
        <f>+T87:U87</f>
        <v>0</v>
      </c>
      <c r="U495" s="4">
        <f>+U47</f>
        <v>4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2.75" customHeight="1" x14ac:dyDescent="0.2">
      <c r="A498" s="536"/>
      <c r="B498" s="473"/>
      <c r="C498" s="517" t="s">
        <v>27</v>
      </c>
      <c r="D498" s="518"/>
      <c r="E498" s="519"/>
      <c r="F498" s="170"/>
      <c r="G498" s="170" t="s">
        <v>30</v>
      </c>
      <c r="H498" s="170" t="s">
        <v>32</v>
      </c>
      <c r="I498" s="170"/>
      <c r="J498" s="170"/>
      <c r="K498" s="35" t="s">
        <v>43</v>
      </c>
      <c r="L498" s="172" t="s">
        <v>27</v>
      </c>
      <c r="M498" s="170"/>
      <c r="N498" s="170" t="s">
        <v>30</v>
      </c>
      <c r="O498" s="170" t="s">
        <v>32</v>
      </c>
      <c r="P498" s="170"/>
      <c r="Q498" s="170"/>
      <c r="R498" s="170" t="s">
        <v>64</v>
      </c>
      <c r="S498" s="492" t="s">
        <v>68</v>
      </c>
      <c r="T498" s="493"/>
      <c r="U498" s="587"/>
    </row>
    <row r="499" spans="1:21" ht="12.75" customHeight="1" x14ac:dyDescent="0.2">
      <c r="A499" s="536"/>
      <c r="B499" s="473"/>
      <c r="C499" s="492" t="s">
        <v>28</v>
      </c>
      <c r="D499" s="493"/>
      <c r="E499" s="494"/>
      <c r="F499" s="171" t="s">
        <v>29</v>
      </c>
      <c r="G499" s="171" t="s">
        <v>31</v>
      </c>
      <c r="H499" s="171" t="s">
        <v>33</v>
      </c>
      <c r="I499" s="171" t="s">
        <v>37</v>
      </c>
      <c r="J499" s="171" t="s">
        <v>36</v>
      </c>
      <c r="K499" s="36" t="s">
        <v>28</v>
      </c>
      <c r="L499" s="168" t="s">
        <v>28</v>
      </c>
      <c r="M499" s="171" t="s">
        <v>35</v>
      </c>
      <c r="N499" s="171" t="s">
        <v>31</v>
      </c>
      <c r="O499" s="171" t="s">
        <v>33</v>
      </c>
      <c r="P499" s="171" t="s">
        <v>37</v>
      </c>
      <c r="Q499" s="171" t="s">
        <v>36</v>
      </c>
      <c r="R499" s="171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173"/>
      <c r="G500" s="173"/>
      <c r="H500" s="173" t="s">
        <v>34</v>
      </c>
      <c r="I500" s="173"/>
      <c r="J500" s="173"/>
      <c r="K500" s="37" t="s">
        <v>9</v>
      </c>
      <c r="L500" s="167" t="s">
        <v>8</v>
      </c>
      <c r="M500" s="173"/>
      <c r="N500" s="173"/>
      <c r="O500" s="173" t="s">
        <v>34</v>
      </c>
      <c r="P500" s="173"/>
      <c r="Q500" s="173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171"/>
      <c r="G501" s="171"/>
      <c r="H501" s="171"/>
      <c r="I501" s="171"/>
      <c r="J501" s="171"/>
      <c r="K501" s="36" t="s">
        <v>62</v>
      </c>
      <c r="L501" s="168"/>
      <c r="M501" s="171"/>
      <c r="N501" s="171"/>
      <c r="O501" s="171"/>
      <c r="P501" s="171"/>
      <c r="Q501" s="171"/>
      <c r="R501" s="171"/>
      <c r="S501" s="498"/>
      <c r="T501" s="499"/>
      <c r="U501" s="599"/>
    </row>
    <row r="502" spans="1:21" s="8" customFormat="1" ht="11.25" x14ac:dyDescent="0.2">
      <c r="A502" s="28" t="s">
        <v>10</v>
      </c>
      <c r="B502" s="174" t="s">
        <v>11</v>
      </c>
      <c r="C502" s="501" t="s">
        <v>12</v>
      </c>
      <c r="D502" s="502"/>
      <c r="E502" s="503"/>
      <c r="F502" s="174" t="s">
        <v>13</v>
      </c>
      <c r="G502" s="174" t="s">
        <v>14</v>
      </c>
      <c r="H502" s="174" t="s">
        <v>15</v>
      </c>
      <c r="I502" s="174" t="s">
        <v>16</v>
      </c>
      <c r="J502" s="174" t="s">
        <v>17</v>
      </c>
      <c r="K502" s="39" t="s">
        <v>18</v>
      </c>
      <c r="L502" s="169" t="s">
        <v>19</v>
      </c>
      <c r="M502" s="174" t="s">
        <v>20</v>
      </c>
      <c r="N502" s="174" t="s">
        <v>21</v>
      </c>
      <c r="O502" s="174" t="s">
        <v>41</v>
      </c>
      <c r="P502" s="174" t="s">
        <v>42</v>
      </c>
      <c r="Q502" s="174" t="s">
        <v>44</v>
      </c>
      <c r="R502" s="174" t="s">
        <v>70</v>
      </c>
      <c r="S502" s="501" t="s">
        <v>71</v>
      </c>
      <c r="T502" s="502"/>
      <c r="U502" s="600"/>
    </row>
    <row r="503" spans="1:21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31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95">
        <f t="shared" si="214"/>
        <v>0</v>
      </c>
      <c r="J503" s="95">
        <f t="shared" si="214"/>
        <v>0</v>
      </c>
      <c r="K503" s="95">
        <f t="shared" si="214"/>
        <v>31</v>
      </c>
      <c r="L503" s="59">
        <f t="shared" si="214"/>
        <v>210</v>
      </c>
      <c r="M503" s="59">
        <f t="shared" si="214"/>
        <v>94</v>
      </c>
      <c r="N503" s="59">
        <f t="shared" si="214"/>
        <v>3</v>
      </c>
      <c r="O503" s="59">
        <f t="shared" si="214"/>
        <v>0</v>
      </c>
      <c r="P503" s="165">
        <f t="shared" si="214"/>
        <v>15</v>
      </c>
      <c r="Q503" s="59">
        <f t="shared" si="214"/>
        <v>0</v>
      </c>
      <c r="R503" s="59">
        <f t="shared" si="214"/>
        <v>128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31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0</v>
      </c>
      <c r="J504" s="96">
        <f t="shared" si="214"/>
        <v>0</v>
      </c>
      <c r="K504" s="96">
        <f t="shared" si="214"/>
        <v>31</v>
      </c>
      <c r="L504" s="46">
        <f t="shared" si="214"/>
        <v>208</v>
      </c>
      <c r="M504" s="46">
        <f t="shared" si="214"/>
        <v>93</v>
      </c>
      <c r="N504" s="46">
        <f t="shared" si="214"/>
        <v>3</v>
      </c>
      <c r="O504" s="46">
        <f t="shared" si="214"/>
        <v>0</v>
      </c>
      <c r="P504" s="46">
        <f t="shared" si="214"/>
        <v>15</v>
      </c>
      <c r="Q504" s="46">
        <f t="shared" si="214"/>
        <v>0</v>
      </c>
      <c r="R504" s="46">
        <f t="shared" si="214"/>
        <v>127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30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30</v>
      </c>
      <c r="L505" s="46">
        <f t="shared" si="214"/>
        <v>181</v>
      </c>
      <c r="M505" s="46">
        <f t="shared" si="214"/>
        <v>81</v>
      </c>
      <c r="N505" s="46">
        <f t="shared" si="214"/>
        <v>2</v>
      </c>
      <c r="O505" s="46">
        <f t="shared" si="214"/>
        <v>0</v>
      </c>
      <c r="P505" s="46">
        <f t="shared" si="214"/>
        <v>15</v>
      </c>
      <c r="Q505" s="46">
        <f t="shared" si="214"/>
        <v>0</v>
      </c>
      <c r="R505" s="46">
        <f t="shared" si="214"/>
        <v>113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27</v>
      </c>
      <c r="M506" s="46">
        <f t="shared" si="214"/>
        <v>12</v>
      </c>
      <c r="N506" s="46">
        <f t="shared" si="214"/>
        <v>1</v>
      </c>
      <c r="O506" s="46">
        <f t="shared" si="214"/>
        <v>0</v>
      </c>
      <c r="P506" s="46">
        <f t="shared" si="214"/>
        <v>0</v>
      </c>
      <c r="Q506" s="46">
        <f t="shared" si="214"/>
        <v>0</v>
      </c>
      <c r="R506" s="46">
        <f t="shared" si="214"/>
        <v>14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2</v>
      </c>
      <c r="M507" s="46">
        <f t="shared" si="214"/>
        <v>1</v>
      </c>
      <c r="N507" s="46">
        <f t="shared" si="214"/>
        <v>0</v>
      </c>
      <c r="O507" s="46">
        <f t="shared" si="214"/>
        <v>0</v>
      </c>
      <c r="P507" s="46">
        <f t="shared" si="214"/>
        <v>0</v>
      </c>
      <c r="Q507" s="46">
        <f t="shared" si="214"/>
        <v>0</v>
      </c>
      <c r="R507" s="46">
        <f t="shared" si="214"/>
        <v>1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30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96">
        <f t="shared" si="214"/>
        <v>0</v>
      </c>
      <c r="J509" s="96">
        <f t="shared" si="214"/>
        <v>0</v>
      </c>
      <c r="K509" s="96">
        <f t="shared" si="214"/>
        <v>30</v>
      </c>
      <c r="L509" s="46">
        <f t="shared" si="214"/>
        <v>189</v>
      </c>
      <c r="M509" s="46">
        <f t="shared" si="214"/>
        <v>34</v>
      </c>
      <c r="N509" s="46">
        <f t="shared" si="214"/>
        <v>0</v>
      </c>
      <c r="O509" s="48"/>
      <c r="P509" s="153">
        <f t="shared" si="214"/>
        <v>71</v>
      </c>
      <c r="Q509" s="46">
        <f t="shared" si="214"/>
        <v>0</v>
      </c>
      <c r="R509" s="46">
        <f t="shared" si="214"/>
        <v>226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188</v>
      </c>
      <c r="M510" s="46">
        <f t="shared" si="214"/>
        <v>33</v>
      </c>
      <c r="N510" s="46">
        <f t="shared" si="214"/>
        <v>0</v>
      </c>
      <c r="O510" s="55"/>
      <c r="P510" s="46">
        <f t="shared" si="214"/>
        <v>71</v>
      </c>
      <c r="Q510" s="46">
        <f t="shared" si="214"/>
        <v>0</v>
      </c>
      <c r="R510" s="46">
        <f t="shared" si="214"/>
        <v>226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1</v>
      </c>
      <c r="M511" s="46">
        <f t="shared" si="214"/>
        <v>1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0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9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9</v>
      </c>
      <c r="L512" s="46">
        <f t="shared" si="214"/>
        <v>28.5</v>
      </c>
      <c r="M512" s="46">
        <f t="shared" si="214"/>
        <v>8</v>
      </c>
      <c r="N512" s="48"/>
      <c r="O512" s="48"/>
      <c r="P512" s="46">
        <f t="shared" si="214"/>
        <v>7</v>
      </c>
      <c r="Q512" s="46">
        <f t="shared" si="214"/>
        <v>0</v>
      </c>
      <c r="R512" s="46">
        <f t="shared" si="214"/>
        <v>27.5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85.8</v>
      </c>
      <c r="M513" s="46">
        <f t="shared" si="214"/>
        <v>19.8</v>
      </c>
      <c r="N513" s="48"/>
      <c r="O513" s="48"/>
      <c r="P513" s="46">
        <f t="shared" si="214"/>
        <v>24</v>
      </c>
      <c r="Q513" s="46">
        <f t="shared" si="214"/>
        <v>1</v>
      </c>
      <c r="R513" s="46">
        <f t="shared" si="214"/>
        <v>89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85.8</v>
      </c>
      <c r="M515" s="46">
        <f t="shared" si="214"/>
        <v>19.8</v>
      </c>
      <c r="N515" s="48"/>
      <c r="O515" s="48"/>
      <c r="P515" s="46">
        <f t="shared" si="214"/>
        <v>24</v>
      </c>
      <c r="Q515" s="46">
        <f t="shared" si="214"/>
        <v>1</v>
      </c>
      <c r="R515" s="46">
        <f t="shared" si="214"/>
        <v>89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14</v>
      </c>
      <c r="M516" s="46">
        <f t="shared" si="214"/>
        <v>4</v>
      </c>
      <c r="N516" s="48"/>
      <c r="O516" s="48"/>
      <c r="P516" s="46">
        <f t="shared" si="214"/>
        <v>2</v>
      </c>
      <c r="Q516" s="46">
        <f t="shared" si="214"/>
        <v>1</v>
      </c>
      <c r="R516" s="46">
        <f t="shared" si="214"/>
        <v>11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11.4</v>
      </c>
      <c r="M517" s="46">
        <f t="shared" si="214"/>
        <v>2</v>
      </c>
      <c r="N517" s="48"/>
      <c r="O517" s="48"/>
      <c r="P517" s="46">
        <f t="shared" si="214"/>
        <v>1</v>
      </c>
      <c r="Q517" s="46">
        <f t="shared" si="214"/>
        <v>0</v>
      </c>
      <c r="R517" s="46">
        <f t="shared" si="214"/>
        <v>10.4</v>
      </c>
      <c r="S517" s="604">
        <f t="shared" si="214"/>
        <v>0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5" scale="90" orientation="landscape" horizontalDpi="4294967293" verticalDpi="360" r:id="rId1"/>
  <rowBreaks count="1" manualBreakCount="1">
    <brk id="489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526"/>
  <sheetViews>
    <sheetView view="pageBreakPreview" topLeftCell="A212" zoomScale="70" zoomScaleNormal="80" zoomScaleSheetLayoutView="70" workbookViewId="0">
      <pane xSplit="2" topLeftCell="C1" activePane="topRight" state="frozen"/>
      <selection pane="topRight" activeCell="V498" sqref="V49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192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2</v>
      </c>
      <c r="L7" s="479"/>
      <c r="M7" s="5"/>
      <c r="N7" s="5"/>
      <c r="O7" s="5"/>
      <c r="Q7" s="1" t="str">
        <f>+Q87:U87</f>
        <v>Bulan     :</v>
      </c>
      <c r="R7" s="481" t="s">
        <v>94</v>
      </c>
      <c r="S7" s="482"/>
      <c r="T7" s="4">
        <v>0</v>
      </c>
      <c r="U7" s="4">
        <v>5</v>
      </c>
    </row>
    <row r="8" spans="1:21" ht="13.5" customHeight="1" thickBot="1" x14ac:dyDescent="0.25">
      <c r="A8" s="207" t="s">
        <v>72</v>
      </c>
      <c r="B8" s="207"/>
      <c r="C8" s="4">
        <v>0</v>
      </c>
      <c r="D8" s="4">
        <v>1</v>
      </c>
      <c r="E8" s="4">
        <v>0</v>
      </c>
      <c r="K8" s="480"/>
      <c r="L8" s="480"/>
      <c r="M8" s="5"/>
      <c r="N8" s="5"/>
      <c r="O8" s="5"/>
      <c r="Q8" s="1" t="str">
        <f>+Q88:U88</f>
        <v>Tahun    :</v>
      </c>
      <c r="R8" s="544">
        <v>2019</v>
      </c>
      <c r="S8" s="545"/>
      <c r="T8" s="21">
        <v>1</v>
      </c>
      <c r="U8" s="21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196"/>
      <c r="G10" s="196" t="s">
        <v>30</v>
      </c>
      <c r="H10" s="196" t="s">
        <v>32</v>
      </c>
      <c r="I10" s="196"/>
      <c r="J10" s="196"/>
      <c r="K10" s="196" t="s">
        <v>43</v>
      </c>
      <c r="L10" s="196" t="s">
        <v>27</v>
      </c>
      <c r="M10" s="196"/>
      <c r="N10" s="196" t="s">
        <v>30</v>
      </c>
      <c r="O10" s="196" t="s">
        <v>32</v>
      </c>
      <c r="P10" s="196"/>
      <c r="Q10" s="196"/>
      <c r="R10" s="196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197" t="s">
        <v>29</v>
      </c>
      <c r="G11" s="197" t="s">
        <v>31</v>
      </c>
      <c r="H11" s="197" t="s">
        <v>33</v>
      </c>
      <c r="I11" s="197" t="s">
        <v>37</v>
      </c>
      <c r="J11" s="197" t="s">
        <v>36</v>
      </c>
      <c r="K11" s="197" t="s">
        <v>28</v>
      </c>
      <c r="L11" s="197" t="s">
        <v>28</v>
      </c>
      <c r="M11" s="197" t="s">
        <v>35</v>
      </c>
      <c r="N11" s="197" t="s">
        <v>31</v>
      </c>
      <c r="O11" s="197" t="s">
        <v>33</v>
      </c>
      <c r="P11" s="197" t="s">
        <v>37</v>
      </c>
      <c r="Q11" s="197" t="s">
        <v>36</v>
      </c>
      <c r="R11" s="197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199"/>
      <c r="G12" s="199"/>
      <c r="H12" s="199" t="s">
        <v>34</v>
      </c>
      <c r="I12" s="199"/>
      <c r="J12" s="199"/>
      <c r="K12" s="199" t="s">
        <v>9</v>
      </c>
      <c r="L12" s="199" t="s">
        <v>8</v>
      </c>
      <c r="M12" s="199"/>
      <c r="N12" s="199"/>
      <c r="O12" s="199" t="s">
        <v>34</v>
      </c>
      <c r="P12" s="199"/>
      <c r="Q12" s="199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197"/>
      <c r="G13" s="197"/>
      <c r="H13" s="197"/>
      <c r="I13" s="197"/>
      <c r="J13" s="197"/>
      <c r="K13" s="197" t="s">
        <v>62</v>
      </c>
      <c r="L13" s="197"/>
      <c r="M13" s="197"/>
      <c r="N13" s="197"/>
      <c r="O13" s="197"/>
      <c r="P13" s="197"/>
      <c r="Q13" s="197"/>
      <c r="R13" s="197"/>
      <c r="S13" s="498"/>
      <c r="T13" s="499"/>
      <c r="U13" s="500"/>
    </row>
    <row r="14" spans="1:21" s="8" customFormat="1" ht="12.75" customHeight="1" x14ac:dyDescent="0.2">
      <c r="A14" s="200" t="s">
        <v>10</v>
      </c>
      <c r="B14" s="200" t="s">
        <v>11</v>
      </c>
      <c r="C14" s="501" t="s">
        <v>12</v>
      </c>
      <c r="D14" s="502"/>
      <c r="E14" s="503"/>
      <c r="F14" s="200" t="s">
        <v>13</v>
      </c>
      <c r="G14" s="200" t="s">
        <v>14</v>
      </c>
      <c r="H14" s="200" t="s">
        <v>15</v>
      </c>
      <c r="I14" s="200" t="s">
        <v>16</v>
      </c>
      <c r="J14" s="200" t="s">
        <v>17</v>
      </c>
      <c r="K14" s="200" t="s">
        <v>18</v>
      </c>
      <c r="L14" s="200" t="s">
        <v>19</v>
      </c>
      <c r="M14" s="200" t="s">
        <v>20</v>
      </c>
      <c r="N14" s="200" t="s">
        <v>21</v>
      </c>
      <c r="O14" s="200" t="s">
        <v>41</v>
      </c>
      <c r="P14" s="200" t="s">
        <v>42</v>
      </c>
      <c r="Q14" s="200" t="s">
        <v>44</v>
      </c>
      <c r="R14" s="200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202">
        <f t="shared" ref="F15:J15" si="0">SUM(F16,F19,F20)</f>
        <v>0</v>
      </c>
      <c r="G15" s="202">
        <f t="shared" si="0"/>
        <v>0</v>
      </c>
      <c r="H15" s="202">
        <f t="shared" si="0"/>
        <v>0</v>
      </c>
      <c r="I15" s="202">
        <f t="shared" si="0"/>
        <v>0</v>
      </c>
      <c r="J15" s="202">
        <f t="shared" si="0"/>
        <v>0</v>
      </c>
      <c r="K15" s="202">
        <f>SUM(C15-F15-G15-H15+I15-J15)</f>
        <v>0</v>
      </c>
      <c r="L15" s="202">
        <f t="shared" ref="L15:Q15" si="1">SUM(L16,L19,L20)</f>
        <v>0</v>
      </c>
      <c r="M15" s="202">
        <f t="shared" si="1"/>
        <v>0</v>
      </c>
      <c r="N15" s="202">
        <f t="shared" si="1"/>
        <v>0</v>
      </c>
      <c r="O15" s="202">
        <f t="shared" si="1"/>
        <v>0</v>
      </c>
      <c r="P15" s="202">
        <f t="shared" si="1"/>
        <v>0</v>
      </c>
      <c r="Q15" s="202">
        <f t="shared" si="1"/>
        <v>0</v>
      </c>
      <c r="R15" s="202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203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203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91">
        <v>0</v>
      </c>
      <c r="G17" s="91">
        <v>0</v>
      </c>
      <c r="H17" s="91">
        <v>0</v>
      </c>
      <c r="I17" s="69">
        <v>0</v>
      </c>
      <c r="J17" s="69">
        <v>0</v>
      </c>
      <c r="K17" s="203">
        <f t="shared" si="4"/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203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91">
        <v>0</v>
      </c>
      <c r="G18" s="91">
        <v>0</v>
      </c>
      <c r="H18" s="91">
        <v>0</v>
      </c>
      <c r="I18" s="69">
        <v>0</v>
      </c>
      <c r="J18" s="69">
        <v>0</v>
      </c>
      <c r="K18" s="203">
        <f t="shared" si="4"/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203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203">
        <f t="shared" si="4"/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203">
        <f t="shared" si="4"/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0</v>
      </c>
      <c r="D21" s="505"/>
      <c r="E21" s="506"/>
      <c r="F21" s="64">
        <f t="shared" ref="F21:G21" si="9">SUM(F22:F23)</f>
        <v>0</v>
      </c>
      <c r="G21" s="203">
        <f t="shared" si="9"/>
        <v>0</v>
      </c>
      <c r="H21" s="26"/>
      <c r="I21" s="203">
        <f t="shared" ref="I21:J21" si="10">SUM(I22:I23)</f>
        <v>0</v>
      </c>
      <c r="J21" s="64">
        <f t="shared" si="10"/>
        <v>0</v>
      </c>
      <c r="K21" s="203">
        <f>SUM(C21-F21-G21-H21+I21-J21)</f>
        <v>0</v>
      </c>
      <c r="L21" s="64">
        <f t="shared" ref="L21:N21" si="11">SUM(L22:L23)</f>
        <v>25</v>
      </c>
      <c r="M21" s="64">
        <f t="shared" si="11"/>
        <v>0</v>
      </c>
      <c r="N21" s="203">
        <f t="shared" si="11"/>
        <v>0</v>
      </c>
      <c r="O21" s="26"/>
      <c r="P21" s="64">
        <f t="shared" ref="P21:Q21" si="12">SUM(P22:P23)</f>
        <v>0</v>
      </c>
      <c r="Q21" s="203">
        <f t="shared" si="12"/>
        <v>0</v>
      </c>
      <c r="R21" s="203">
        <f>SUM(L21-M21-N21-O21+P21-Q21)</f>
        <v>25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0</v>
      </c>
      <c r="D22" s="486"/>
      <c r="E22" s="487"/>
      <c r="F22" s="51">
        <v>0</v>
      </c>
      <c r="G22" s="91">
        <v>0</v>
      </c>
      <c r="H22" s="25"/>
      <c r="I22" s="91">
        <v>0</v>
      </c>
      <c r="J22" s="51">
        <v>0</v>
      </c>
      <c r="K22" s="203">
        <f t="shared" ref="K22:K33" si="13">SUM(C22-F22-G22-H22+I22-J22)</f>
        <v>0</v>
      </c>
      <c r="L22" s="51">
        <v>25</v>
      </c>
      <c r="M22" s="51">
        <v>0</v>
      </c>
      <c r="N22" s="91">
        <v>0</v>
      </c>
      <c r="O22" s="25"/>
      <c r="P22" s="91">
        <v>0</v>
      </c>
      <c r="Q22" s="91">
        <v>0</v>
      </c>
      <c r="R22" s="203">
        <f>SUM(L22-M22-N22-O22+P22-Q22)</f>
        <v>25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91">
        <v>0</v>
      </c>
      <c r="G23" s="91">
        <v>0</v>
      </c>
      <c r="H23" s="25"/>
      <c r="I23" s="69">
        <v>0</v>
      </c>
      <c r="J23" s="69">
        <v>0</v>
      </c>
      <c r="K23" s="203">
        <f t="shared" si="13"/>
        <v>0</v>
      </c>
      <c r="L23" s="91">
        <v>0</v>
      </c>
      <c r="M23" s="91">
        <v>0</v>
      </c>
      <c r="N23" s="91">
        <v>0</v>
      </c>
      <c r="O23" s="25"/>
      <c r="P23" s="91">
        <v>0</v>
      </c>
      <c r="Q23" s="91">
        <v>0</v>
      </c>
      <c r="R23" s="203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203">
        <v>0</v>
      </c>
      <c r="G24" s="26"/>
      <c r="H24" s="26"/>
      <c r="I24" s="203">
        <v>0</v>
      </c>
      <c r="J24" s="203">
        <v>0</v>
      </c>
      <c r="K24" s="203">
        <f t="shared" si="13"/>
        <v>0</v>
      </c>
      <c r="L24" s="201">
        <v>0</v>
      </c>
      <c r="M24" s="201">
        <v>0</v>
      </c>
      <c r="N24" s="26"/>
      <c r="O24" s="26"/>
      <c r="P24" s="201">
        <v>0</v>
      </c>
      <c r="Q24" s="201">
        <v>0</v>
      </c>
      <c r="R24" s="203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203">
        <f t="shared" si="13"/>
        <v>0</v>
      </c>
      <c r="L25" s="203">
        <f>SUM(L26:L27)</f>
        <v>0</v>
      </c>
      <c r="M25" s="203">
        <f>SUM(M26:M27)</f>
        <v>0</v>
      </c>
      <c r="N25" s="26"/>
      <c r="O25" s="26"/>
      <c r="P25" s="203">
        <f t="shared" ref="P25:Q25" si="16">SUM(P26:P27)</f>
        <v>0</v>
      </c>
      <c r="Q25" s="203">
        <f t="shared" si="16"/>
        <v>0</v>
      </c>
      <c r="R25" s="203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203">
        <f t="shared" si="13"/>
        <v>0</v>
      </c>
      <c r="L26" s="201">
        <v>0</v>
      </c>
      <c r="M26" s="201">
        <v>0</v>
      </c>
      <c r="N26" s="26"/>
      <c r="O26" s="26"/>
      <c r="P26" s="201">
        <v>0</v>
      </c>
      <c r="Q26" s="201">
        <v>0</v>
      </c>
      <c r="R26" s="203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203">
        <f t="shared" si="13"/>
        <v>0</v>
      </c>
      <c r="L27" s="201">
        <v>0</v>
      </c>
      <c r="M27" s="201">
        <v>0</v>
      </c>
      <c r="N27" s="26"/>
      <c r="O27" s="26"/>
      <c r="P27" s="201">
        <v>0</v>
      </c>
      <c r="Q27" s="201">
        <v>0</v>
      </c>
      <c r="R27" s="203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203">
        <v>0</v>
      </c>
      <c r="G28" s="26"/>
      <c r="H28" s="26"/>
      <c r="I28" s="203">
        <v>0</v>
      </c>
      <c r="J28" s="203">
        <v>0</v>
      </c>
      <c r="K28" s="203">
        <f t="shared" si="13"/>
        <v>0</v>
      </c>
      <c r="L28" s="201">
        <v>0</v>
      </c>
      <c r="M28" s="201">
        <v>0</v>
      </c>
      <c r="N28" s="26"/>
      <c r="O28" s="26"/>
      <c r="P28" s="201">
        <v>0</v>
      </c>
      <c r="Q28" s="201">
        <v>0</v>
      </c>
      <c r="R28" s="203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203">
        <v>0</v>
      </c>
      <c r="G29" s="26"/>
      <c r="H29" s="26"/>
      <c r="I29" s="203">
        <v>0</v>
      </c>
      <c r="J29" s="203">
        <v>0</v>
      </c>
      <c r="K29" s="203">
        <f t="shared" si="13"/>
        <v>0</v>
      </c>
      <c r="L29" s="201">
        <v>0</v>
      </c>
      <c r="M29" s="201">
        <v>0</v>
      </c>
      <c r="N29" s="26"/>
      <c r="O29" s="26"/>
      <c r="P29" s="201">
        <v>0</v>
      </c>
      <c r="Q29" s="201">
        <v>0</v>
      </c>
      <c r="R29" s="203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203">
        <v>0</v>
      </c>
      <c r="G30" s="26"/>
      <c r="H30" s="26"/>
      <c r="I30" s="203">
        <v>0</v>
      </c>
      <c r="J30" s="203">
        <v>0</v>
      </c>
      <c r="K30" s="203">
        <f t="shared" si="13"/>
        <v>0</v>
      </c>
      <c r="L30" s="201">
        <v>0</v>
      </c>
      <c r="M30" s="201">
        <v>0</v>
      </c>
      <c r="N30" s="26"/>
      <c r="O30" s="26"/>
      <c r="P30" s="201">
        <v>0</v>
      </c>
      <c r="Q30" s="201">
        <v>0</v>
      </c>
      <c r="R30" s="203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203">
        <v>0</v>
      </c>
      <c r="G31" s="26"/>
      <c r="H31" s="26"/>
      <c r="I31" s="203">
        <v>0</v>
      </c>
      <c r="J31" s="203">
        <v>0</v>
      </c>
      <c r="K31" s="203">
        <f t="shared" si="13"/>
        <v>0</v>
      </c>
      <c r="L31" s="201">
        <v>0</v>
      </c>
      <c r="M31" s="201">
        <v>0</v>
      </c>
      <c r="N31" s="26"/>
      <c r="O31" s="26"/>
      <c r="P31" s="201">
        <v>0</v>
      </c>
      <c r="Q31" s="201">
        <v>0</v>
      </c>
      <c r="R31" s="203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203">
        <v>0</v>
      </c>
      <c r="G32" s="26"/>
      <c r="H32" s="26"/>
      <c r="I32" s="70">
        <v>0</v>
      </c>
      <c r="J32" s="70">
        <v>0</v>
      </c>
      <c r="K32" s="203">
        <f t="shared" si="13"/>
        <v>0</v>
      </c>
      <c r="L32" s="201">
        <v>0</v>
      </c>
      <c r="M32" s="201">
        <v>0</v>
      </c>
      <c r="N32" s="26"/>
      <c r="O32" s="26"/>
      <c r="P32" s="201">
        <v>0</v>
      </c>
      <c r="Q32" s="201">
        <v>0</v>
      </c>
      <c r="R32" s="203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203">
        <v>0</v>
      </c>
      <c r="G33" s="26"/>
      <c r="H33" s="26"/>
      <c r="I33" s="70">
        <v>0</v>
      </c>
      <c r="J33" s="70">
        <v>0</v>
      </c>
      <c r="K33" s="203">
        <f t="shared" si="13"/>
        <v>0</v>
      </c>
      <c r="L33" s="201">
        <v>0</v>
      </c>
      <c r="M33" s="201">
        <v>0</v>
      </c>
      <c r="N33" s="26"/>
      <c r="O33" s="26"/>
      <c r="P33" s="201">
        <v>0</v>
      </c>
      <c r="Q33" s="201">
        <v>0</v>
      </c>
      <c r="R33" s="203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204">
        <v>0</v>
      </c>
      <c r="G34" s="43"/>
      <c r="H34" s="43"/>
      <c r="I34" s="71">
        <v>0</v>
      </c>
      <c r="J34" s="71">
        <v>0</v>
      </c>
      <c r="K34" s="204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204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192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207" t="s">
        <v>69</v>
      </c>
      <c r="B47" s="207"/>
      <c r="C47" s="6"/>
      <c r="D47" s="7">
        <v>0</v>
      </c>
      <c r="E47" s="7">
        <v>8</v>
      </c>
      <c r="K47" s="479">
        <v>12</v>
      </c>
      <c r="L47" s="479"/>
      <c r="M47" s="5"/>
      <c r="N47" s="5"/>
      <c r="O47" s="5"/>
      <c r="Q47" s="1" t="str">
        <f>+Q410:U410</f>
        <v>Bulan     :</v>
      </c>
      <c r="R47" s="481" t="str">
        <f>+R7</f>
        <v>Mei</v>
      </c>
      <c r="S47" s="482"/>
      <c r="T47" s="4">
        <f>+T7</f>
        <v>0</v>
      </c>
      <c r="U47" s="4">
        <f>+U7</f>
        <v>5</v>
      </c>
    </row>
    <row r="48" spans="1:21" ht="12.75" customHeight="1" thickBot="1" x14ac:dyDescent="0.25">
      <c r="A48" s="207" t="s">
        <v>78</v>
      </c>
      <c r="B48" s="207"/>
      <c r="C48" s="4">
        <v>0</v>
      </c>
      <c r="D48" s="4">
        <v>1</v>
      </c>
      <c r="E48" s="4">
        <v>1</v>
      </c>
      <c r="K48" s="480"/>
      <c r="L48" s="480"/>
      <c r="M48" s="5"/>
      <c r="N48" s="5"/>
      <c r="O48" s="5"/>
      <c r="Q48" s="1" t="s">
        <v>48</v>
      </c>
      <c r="R48" s="544">
        <f>+R8</f>
        <v>2019</v>
      </c>
      <c r="S48" s="545"/>
      <c r="T48" s="21">
        <f>+T8</f>
        <v>1</v>
      </c>
      <c r="U48" s="21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196"/>
      <c r="G50" s="196" t="s">
        <v>30</v>
      </c>
      <c r="H50" s="196" t="s">
        <v>32</v>
      </c>
      <c r="I50" s="196"/>
      <c r="J50" s="196"/>
      <c r="K50" s="196" t="s">
        <v>43</v>
      </c>
      <c r="L50" s="196" t="s">
        <v>27</v>
      </c>
      <c r="M50" s="196"/>
      <c r="N50" s="196" t="s">
        <v>30</v>
      </c>
      <c r="O50" s="196" t="s">
        <v>32</v>
      </c>
      <c r="P50" s="196"/>
      <c r="Q50" s="196"/>
      <c r="R50" s="196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197" t="s">
        <v>29</v>
      </c>
      <c r="G51" s="197" t="s">
        <v>31</v>
      </c>
      <c r="H51" s="197" t="s">
        <v>33</v>
      </c>
      <c r="I51" s="197" t="s">
        <v>37</v>
      </c>
      <c r="J51" s="197" t="s">
        <v>36</v>
      </c>
      <c r="K51" s="197" t="s">
        <v>28</v>
      </c>
      <c r="L51" s="197" t="s">
        <v>28</v>
      </c>
      <c r="M51" s="197" t="s">
        <v>35</v>
      </c>
      <c r="N51" s="197" t="s">
        <v>31</v>
      </c>
      <c r="O51" s="197" t="s">
        <v>33</v>
      </c>
      <c r="P51" s="197" t="s">
        <v>37</v>
      </c>
      <c r="Q51" s="197" t="s">
        <v>36</v>
      </c>
      <c r="R51" s="197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199"/>
      <c r="G52" s="199"/>
      <c r="H52" s="199" t="s">
        <v>34</v>
      </c>
      <c r="I52" s="199"/>
      <c r="J52" s="199"/>
      <c r="K52" s="199" t="s">
        <v>9</v>
      </c>
      <c r="L52" s="199" t="s">
        <v>8</v>
      </c>
      <c r="M52" s="199"/>
      <c r="N52" s="199"/>
      <c r="O52" s="199" t="s">
        <v>34</v>
      </c>
      <c r="P52" s="199"/>
      <c r="Q52" s="199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197"/>
      <c r="G53" s="197"/>
      <c r="H53" s="197"/>
      <c r="I53" s="197"/>
      <c r="J53" s="197"/>
      <c r="K53" s="197" t="s">
        <v>62</v>
      </c>
      <c r="L53" s="197"/>
      <c r="M53" s="197"/>
      <c r="N53" s="197"/>
      <c r="O53" s="197"/>
      <c r="P53" s="197"/>
      <c r="Q53" s="197"/>
      <c r="R53" s="197"/>
      <c r="S53" s="498"/>
      <c r="T53" s="499"/>
      <c r="U53" s="500"/>
    </row>
    <row r="54" spans="1:21" s="8" customFormat="1" ht="15.95" customHeight="1" x14ac:dyDescent="0.2">
      <c r="A54" s="200" t="s">
        <v>10</v>
      </c>
      <c r="B54" s="200" t="s">
        <v>11</v>
      </c>
      <c r="C54" s="501" t="s">
        <v>12</v>
      </c>
      <c r="D54" s="502"/>
      <c r="E54" s="503"/>
      <c r="F54" s="200" t="s">
        <v>13</v>
      </c>
      <c r="G54" s="200" t="s">
        <v>14</v>
      </c>
      <c r="H54" s="200" t="s">
        <v>15</v>
      </c>
      <c r="I54" s="200" t="s">
        <v>16</v>
      </c>
      <c r="J54" s="200" t="s">
        <v>17</v>
      </c>
      <c r="K54" s="200" t="s">
        <v>18</v>
      </c>
      <c r="L54" s="200" t="s">
        <v>19</v>
      </c>
      <c r="M54" s="200" t="s">
        <v>20</v>
      </c>
      <c r="N54" s="200" t="s">
        <v>21</v>
      </c>
      <c r="O54" s="200" t="s">
        <v>41</v>
      </c>
      <c r="P54" s="200" t="s">
        <v>42</v>
      </c>
      <c r="Q54" s="200" t="s">
        <v>44</v>
      </c>
      <c r="R54" s="200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202">
        <f t="shared" ref="F55:J55" si="19">SUM(F56,F59,F60)</f>
        <v>0</v>
      </c>
      <c r="G55" s="202">
        <f t="shared" si="19"/>
        <v>0</v>
      </c>
      <c r="H55" s="202">
        <f t="shared" si="19"/>
        <v>0</v>
      </c>
      <c r="I55" s="202">
        <f t="shared" si="19"/>
        <v>0</v>
      </c>
      <c r="J55" s="202">
        <f t="shared" si="19"/>
        <v>0</v>
      </c>
      <c r="K55" s="202">
        <f>SUM(C55-F55-G55-H55+I55-J55)</f>
        <v>0</v>
      </c>
      <c r="L55" s="202">
        <f t="shared" ref="L55:Q55" si="20">SUM(L56,L59,L60)</f>
        <v>0</v>
      </c>
      <c r="M55" s="202">
        <f t="shared" si="20"/>
        <v>0</v>
      </c>
      <c r="N55" s="202">
        <f t="shared" si="20"/>
        <v>0</v>
      </c>
      <c r="O55" s="202">
        <f t="shared" si="20"/>
        <v>0</v>
      </c>
      <c r="P55" s="202">
        <f t="shared" si="20"/>
        <v>0</v>
      </c>
      <c r="Q55" s="202">
        <f t="shared" si="20"/>
        <v>0</v>
      </c>
      <c r="R55" s="202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203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203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91">
        <v>0</v>
      </c>
      <c r="G57" s="91">
        <v>0</v>
      </c>
      <c r="H57" s="91">
        <v>0</v>
      </c>
      <c r="I57" s="69">
        <v>0</v>
      </c>
      <c r="J57" s="69">
        <v>0</v>
      </c>
      <c r="K57" s="203">
        <f t="shared" si="23"/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203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91">
        <v>0</v>
      </c>
      <c r="G58" s="91">
        <v>0</v>
      </c>
      <c r="H58" s="91">
        <v>0</v>
      </c>
      <c r="I58" s="69">
        <v>0</v>
      </c>
      <c r="J58" s="69">
        <v>0</v>
      </c>
      <c r="K58" s="203">
        <f t="shared" si="23"/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203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203">
        <f t="shared" si="23"/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203">
        <f t="shared" si="23"/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203">
        <f t="shared" si="27"/>
        <v>0</v>
      </c>
      <c r="G61" s="203">
        <f t="shared" si="27"/>
        <v>0</v>
      </c>
      <c r="H61" s="26"/>
      <c r="I61" s="203">
        <f t="shared" ref="I61:J61" si="28">SUM(I62:I63)</f>
        <v>0</v>
      </c>
      <c r="J61" s="203">
        <f t="shared" si="28"/>
        <v>0</v>
      </c>
      <c r="K61" s="203">
        <f>SUM(C61-F61-G61-H61+I61-J61)</f>
        <v>0</v>
      </c>
      <c r="L61" s="203">
        <f t="shared" ref="L61:N61" si="29">SUM(L62:L63)</f>
        <v>0</v>
      </c>
      <c r="M61" s="203">
        <f t="shared" si="29"/>
        <v>0</v>
      </c>
      <c r="N61" s="203">
        <f t="shared" si="29"/>
        <v>0</v>
      </c>
      <c r="O61" s="26"/>
      <c r="P61" s="203">
        <f t="shared" ref="P61:Q61" si="30">SUM(P62:P63)</f>
        <v>0</v>
      </c>
      <c r="Q61" s="203">
        <f t="shared" si="30"/>
        <v>0</v>
      </c>
      <c r="R61" s="203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91">
        <v>0</v>
      </c>
      <c r="G62" s="91">
        <v>0</v>
      </c>
      <c r="H62" s="25"/>
      <c r="I62" s="69">
        <v>0</v>
      </c>
      <c r="J62" s="69">
        <v>0</v>
      </c>
      <c r="K62" s="203">
        <f t="shared" ref="K62:K73" si="31">SUM(C62-F62-G62-H62+I62-J62)</f>
        <v>0</v>
      </c>
      <c r="L62" s="91">
        <v>0</v>
      </c>
      <c r="M62" s="91">
        <v>0</v>
      </c>
      <c r="N62" s="91">
        <v>0</v>
      </c>
      <c r="O62" s="25"/>
      <c r="P62" s="91">
        <v>0</v>
      </c>
      <c r="Q62" s="91">
        <v>0</v>
      </c>
      <c r="R62" s="203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91">
        <v>0</v>
      </c>
      <c r="G63" s="91">
        <v>0</v>
      </c>
      <c r="H63" s="25"/>
      <c r="I63" s="69">
        <v>0</v>
      </c>
      <c r="J63" s="69">
        <v>0</v>
      </c>
      <c r="K63" s="203">
        <f t="shared" si="31"/>
        <v>0</v>
      </c>
      <c r="L63" s="91">
        <v>0</v>
      </c>
      <c r="M63" s="91">
        <v>0</v>
      </c>
      <c r="N63" s="91">
        <v>0</v>
      </c>
      <c r="O63" s="25"/>
      <c r="P63" s="91">
        <v>0</v>
      </c>
      <c r="Q63" s="91">
        <v>0</v>
      </c>
      <c r="R63" s="203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203">
        <v>0</v>
      </c>
      <c r="G64" s="26"/>
      <c r="H64" s="26"/>
      <c r="I64" s="203">
        <v>0</v>
      </c>
      <c r="J64" s="203">
        <v>0</v>
      </c>
      <c r="K64" s="203">
        <f t="shared" si="31"/>
        <v>0</v>
      </c>
      <c r="L64" s="201">
        <v>0</v>
      </c>
      <c r="M64" s="201">
        <v>0</v>
      </c>
      <c r="N64" s="26"/>
      <c r="O64" s="26"/>
      <c r="P64" s="201">
        <v>0</v>
      </c>
      <c r="Q64" s="201">
        <v>0</v>
      </c>
      <c r="R64" s="203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203">
        <f t="shared" si="31"/>
        <v>0</v>
      </c>
      <c r="L65" s="203">
        <f t="shared" ref="L65:P65" si="34">SUM(L66:L67)</f>
        <v>0</v>
      </c>
      <c r="M65" s="203">
        <f t="shared" si="34"/>
        <v>0</v>
      </c>
      <c r="N65" s="26"/>
      <c r="O65" s="26"/>
      <c r="P65" s="203">
        <f t="shared" si="34"/>
        <v>0</v>
      </c>
      <c r="Q65" s="203">
        <v>0</v>
      </c>
      <c r="R65" s="203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203">
        <f t="shared" si="31"/>
        <v>0</v>
      </c>
      <c r="L66" s="91">
        <v>0</v>
      </c>
      <c r="M66" s="91">
        <v>0</v>
      </c>
      <c r="N66" s="26"/>
      <c r="O66" s="26"/>
      <c r="P66" s="91">
        <v>0</v>
      </c>
      <c r="Q66" s="91">
        <v>0</v>
      </c>
      <c r="R66" s="203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203">
        <f t="shared" si="31"/>
        <v>0</v>
      </c>
      <c r="L67" s="91">
        <v>0</v>
      </c>
      <c r="M67" s="91">
        <v>0</v>
      </c>
      <c r="N67" s="25"/>
      <c r="O67" s="25"/>
      <c r="P67" s="91">
        <v>0</v>
      </c>
      <c r="Q67" s="91">
        <v>0</v>
      </c>
      <c r="R67" s="203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203">
        <v>0</v>
      </c>
      <c r="G68" s="26"/>
      <c r="H68" s="26"/>
      <c r="I68" s="203">
        <v>0</v>
      </c>
      <c r="J68" s="203">
        <v>0</v>
      </c>
      <c r="K68" s="203">
        <f t="shared" si="31"/>
        <v>0</v>
      </c>
      <c r="L68" s="201">
        <v>0</v>
      </c>
      <c r="M68" s="201">
        <v>0</v>
      </c>
      <c r="N68" s="26"/>
      <c r="O68" s="26"/>
      <c r="P68" s="201">
        <v>0</v>
      </c>
      <c r="Q68" s="201">
        <v>0</v>
      </c>
      <c r="R68" s="203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203">
        <v>0</v>
      </c>
      <c r="G69" s="26"/>
      <c r="H69" s="26"/>
      <c r="I69" s="203">
        <v>0</v>
      </c>
      <c r="J69" s="203">
        <v>0</v>
      </c>
      <c r="K69" s="203">
        <f t="shared" si="31"/>
        <v>0</v>
      </c>
      <c r="L69" s="201">
        <v>0</v>
      </c>
      <c r="M69" s="201">
        <v>0</v>
      </c>
      <c r="N69" s="26"/>
      <c r="O69" s="26"/>
      <c r="P69" s="201">
        <v>0</v>
      </c>
      <c r="Q69" s="201">
        <v>0</v>
      </c>
      <c r="R69" s="203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203">
        <v>0</v>
      </c>
      <c r="G70" s="26"/>
      <c r="H70" s="26"/>
      <c r="I70" s="203">
        <v>0</v>
      </c>
      <c r="J70" s="203">
        <v>0</v>
      </c>
      <c r="K70" s="203">
        <f t="shared" si="31"/>
        <v>0</v>
      </c>
      <c r="L70" s="201">
        <v>0</v>
      </c>
      <c r="M70" s="201">
        <v>0</v>
      </c>
      <c r="N70" s="26"/>
      <c r="O70" s="26"/>
      <c r="P70" s="201">
        <v>0</v>
      </c>
      <c r="Q70" s="201">
        <v>0</v>
      </c>
      <c r="R70" s="203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203">
        <v>0</v>
      </c>
      <c r="G71" s="26"/>
      <c r="H71" s="26"/>
      <c r="I71" s="203">
        <v>0</v>
      </c>
      <c r="J71" s="203">
        <v>0</v>
      </c>
      <c r="K71" s="203">
        <f t="shared" si="31"/>
        <v>0</v>
      </c>
      <c r="L71" s="201">
        <v>0</v>
      </c>
      <c r="M71" s="201">
        <v>0</v>
      </c>
      <c r="N71" s="26"/>
      <c r="O71" s="26"/>
      <c r="P71" s="201">
        <v>0</v>
      </c>
      <c r="Q71" s="201">
        <v>0</v>
      </c>
      <c r="R71" s="203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203">
        <v>0</v>
      </c>
      <c r="G72" s="26"/>
      <c r="H72" s="26"/>
      <c r="I72" s="70">
        <v>0</v>
      </c>
      <c r="J72" s="70">
        <v>0</v>
      </c>
      <c r="K72" s="203">
        <f t="shared" si="31"/>
        <v>0</v>
      </c>
      <c r="L72" s="201">
        <v>0</v>
      </c>
      <c r="M72" s="201">
        <v>0</v>
      </c>
      <c r="N72" s="26"/>
      <c r="O72" s="26"/>
      <c r="P72" s="201">
        <v>0</v>
      </c>
      <c r="Q72" s="201">
        <v>0</v>
      </c>
      <c r="R72" s="203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203">
        <v>0</v>
      </c>
      <c r="G73" s="26"/>
      <c r="H73" s="26"/>
      <c r="I73" s="70">
        <v>0</v>
      </c>
      <c r="J73" s="70">
        <v>0</v>
      </c>
      <c r="K73" s="203">
        <f t="shared" si="31"/>
        <v>0</v>
      </c>
      <c r="L73" s="201">
        <v>0</v>
      </c>
      <c r="M73" s="201">
        <v>0</v>
      </c>
      <c r="N73" s="26"/>
      <c r="O73" s="26"/>
      <c r="P73" s="201">
        <v>0</v>
      </c>
      <c r="Q73" s="201">
        <v>0</v>
      </c>
      <c r="R73" s="203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204">
        <v>0</v>
      </c>
      <c r="G74" s="43"/>
      <c r="H74" s="43"/>
      <c r="I74" s="71">
        <v>0</v>
      </c>
      <c r="J74" s="71">
        <v>0</v>
      </c>
      <c r="K74" s="204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204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192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Mei</v>
      </c>
      <c r="S87" s="482"/>
      <c r="T87" s="4">
        <f>+T47</f>
        <v>0</v>
      </c>
      <c r="U87" s="4">
        <f>+U47</f>
        <v>5</v>
      </c>
    </row>
    <row r="88" spans="1:21" ht="12.75" customHeight="1" thickBot="1" x14ac:dyDescent="0.25">
      <c r="A88" s="207" t="s">
        <v>79</v>
      </c>
      <c r="B88" s="207"/>
      <c r="C88" s="4">
        <v>0</v>
      </c>
      <c r="D88" s="4">
        <v>2</v>
      </c>
      <c r="E88" s="4">
        <v>0</v>
      </c>
      <c r="K88" s="480"/>
      <c r="L88" s="480"/>
      <c r="M88" s="5"/>
      <c r="N88" s="5"/>
      <c r="O88" s="5"/>
      <c r="Q88" s="1" t="s">
        <v>48</v>
      </c>
      <c r="R88" s="481">
        <f>+R48</f>
        <v>2019</v>
      </c>
      <c r="S88" s="482"/>
      <c r="T88" s="21">
        <f>+T48</f>
        <v>1</v>
      </c>
      <c r="U88" s="21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196"/>
      <c r="G90" s="196" t="s">
        <v>30</v>
      </c>
      <c r="H90" s="196" t="s">
        <v>32</v>
      </c>
      <c r="I90" s="196"/>
      <c r="J90" s="196"/>
      <c r="K90" s="196" t="s">
        <v>43</v>
      </c>
      <c r="L90" s="196" t="s">
        <v>27</v>
      </c>
      <c r="M90" s="196"/>
      <c r="N90" s="196" t="s">
        <v>30</v>
      </c>
      <c r="O90" s="196" t="s">
        <v>32</v>
      </c>
      <c r="P90" s="196"/>
      <c r="Q90" s="196"/>
      <c r="R90" s="196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197" t="s">
        <v>29</v>
      </c>
      <c r="G91" s="197" t="s">
        <v>31</v>
      </c>
      <c r="H91" s="197" t="s">
        <v>33</v>
      </c>
      <c r="I91" s="197" t="s">
        <v>37</v>
      </c>
      <c r="J91" s="197" t="s">
        <v>36</v>
      </c>
      <c r="K91" s="197" t="s">
        <v>28</v>
      </c>
      <c r="L91" s="197" t="s">
        <v>28</v>
      </c>
      <c r="M91" s="197" t="s">
        <v>35</v>
      </c>
      <c r="N91" s="197" t="s">
        <v>31</v>
      </c>
      <c r="O91" s="197" t="s">
        <v>33</v>
      </c>
      <c r="P91" s="197" t="s">
        <v>37</v>
      </c>
      <c r="Q91" s="197" t="s">
        <v>36</v>
      </c>
      <c r="R91" s="197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199"/>
      <c r="G92" s="199"/>
      <c r="H92" s="199" t="s">
        <v>34</v>
      </c>
      <c r="I92" s="199"/>
      <c r="J92" s="199"/>
      <c r="K92" s="199" t="s">
        <v>9</v>
      </c>
      <c r="L92" s="199" t="s">
        <v>8</v>
      </c>
      <c r="M92" s="199"/>
      <c r="N92" s="199"/>
      <c r="O92" s="199" t="s">
        <v>34</v>
      </c>
      <c r="P92" s="199"/>
      <c r="Q92" s="199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197"/>
      <c r="G93" s="197"/>
      <c r="H93" s="197"/>
      <c r="I93" s="197"/>
      <c r="J93" s="197"/>
      <c r="K93" s="197" t="s">
        <v>62</v>
      </c>
      <c r="L93" s="197"/>
      <c r="M93" s="197"/>
      <c r="N93" s="197"/>
      <c r="O93" s="197"/>
      <c r="P93" s="197"/>
      <c r="Q93" s="197"/>
      <c r="R93" s="197"/>
      <c r="S93" s="498"/>
      <c r="T93" s="563"/>
      <c r="U93" s="564"/>
    </row>
    <row r="94" spans="1:21" s="8" customFormat="1" ht="15.95" customHeight="1" x14ac:dyDescent="0.2">
      <c r="A94" s="200" t="s">
        <v>10</v>
      </c>
      <c r="B94" s="200" t="s">
        <v>11</v>
      </c>
      <c r="C94" s="565" t="s">
        <v>12</v>
      </c>
      <c r="D94" s="565"/>
      <c r="E94" s="565"/>
      <c r="F94" s="200" t="s">
        <v>13</v>
      </c>
      <c r="G94" s="200" t="s">
        <v>14</v>
      </c>
      <c r="H94" s="200" t="s">
        <v>15</v>
      </c>
      <c r="I94" s="200" t="s">
        <v>16</v>
      </c>
      <c r="J94" s="200" t="s">
        <v>17</v>
      </c>
      <c r="K94" s="200" t="s">
        <v>18</v>
      </c>
      <c r="L94" s="200" t="s">
        <v>19</v>
      </c>
      <c r="M94" s="200" t="s">
        <v>20</v>
      </c>
      <c r="N94" s="200" t="s">
        <v>21</v>
      </c>
      <c r="O94" s="200" t="s">
        <v>41</v>
      </c>
      <c r="P94" s="200" t="s">
        <v>42</v>
      </c>
      <c r="Q94" s="200" t="s">
        <v>44</v>
      </c>
      <c r="R94" s="200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202">
        <f t="shared" ref="F95:J95" si="36">SUM(F96,F99,F100)</f>
        <v>0</v>
      </c>
      <c r="G95" s="202">
        <f t="shared" si="36"/>
        <v>0</v>
      </c>
      <c r="H95" s="202">
        <f t="shared" si="36"/>
        <v>0</v>
      </c>
      <c r="I95" s="202">
        <f t="shared" si="36"/>
        <v>0</v>
      </c>
      <c r="J95" s="202">
        <f t="shared" si="36"/>
        <v>0</v>
      </c>
      <c r="K95" s="202">
        <f>SUM(C95-F95-G95-H95+I95-J95)</f>
        <v>0</v>
      </c>
      <c r="L95" s="202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202">
        <f t="shared" si="37"/>
        <v>0</v>
      </c>
      <c r="P95" s="202">
        <f t="shared" si="37"/>
        <v>0</v>
      </c>
      <c r="Q95" s="202">
        <f t="shared" si="37"/>
        <v>0</v>
      </c>
      <c r="R95" s="202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203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203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91">
        <v>0</v>
      </c>
      <c r="G97" s="91">
        <v>0</v>
      </c>
      <c r="H97" s="91">
        <v>0</v>
      </c>
      <c r="I97" s="69">
        <v>0</v>
      </c>
      <c r="J97" s="69">
        <v>0</v>
      </c>
      <c r="K97" s="203">
        <f t="shared" si="40"/>
        <v>0</v>
      </c>
      <c r="L97" s="91">
        <v>0</v>
      </c>
      <c r="M97" s="54">
        <v>0</v>
      </c>
      <c r="N97" s="54">
        <v>0</v>
      </c>
      <c r="O97" s="91">
        <v>0</v>
      </c>
      <c r="P97" s="91">
        <v>0</v>
      </c>
      <c r="Q97" s="91">
        <v>0</v>
      </c>
      <c r="R97" s="203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91">
        <v>0</v>
      </c>
      <c r="G98" s="91">
        <v>0</v>
      </c>
      <c r="H98" s="91">
        <v>0</v>
      </c>
      <c r="I98" s="69">
        <v>0</v>
      </c>
      <c r="J98" s="69">
        <v>0</v>
      </c>
      <c r="K98" s="203">
        <f t="shared" si="40"/>
        <v>0</v>
      </c>
      <c r="L98" s="91">
        <v>0</v>
      </c>
      <c r="M98" s="54">
        <v>0</v>
      </c>
      <c r="N98" s="54">
        <v>0</v>
      </c>
      <c r="O98" s="91">
        <v>0</v>
      </c>
      <c r="P98" s="91">
        <v>0</v>
      </c>
      <c r="Q98" s="91">
        <v>0</v>
      </c>
      <c r="R98" s="203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203">
        <f t="shared" si="40"/>
        <v>0</v>
      </c>
      <c r="L99" s="203">
        <v>0</v>
      </c>
      <c r="M99" s="58">
        <v>0</v>
      </c>
      <c r="N99" s="58">
        <v>0</v>
      </c>
      <c r="O99" s="203">
        <v>0</v>
      </c>
      <c r="P99" s="91">
        <v>0</v>
      </c>
      <c r="Q99" s="203">
        <v>0</v>
      </c>
      <c r="R99" s="203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203">
        <f t="shared" si="40"/>
        <v>0</v>
      </c>
      <c r="L100" s="203">
        <v>0</v>
      </c>
      <c r="M100" s="203">
        <v>0</v>
      </c>
      <c r="N100" s="203">
        <v>0</v>
      </c>
      <c r="O100" s="203">
        <v>0</v>
      </c>
      <c r="P100" s="91">
        <v>0</v>
      </c>
      <c r="Q100" s="203">
        <v>0</v>
      </c>
      <c r="R100" s="203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203">
        <f t="shared" si="43"/>
        <v>0</v>
      </c>
      <c r="G101" s="203">
        <f t="shared" si="43"/>
        <v>0</v>
      </c>
      <c r="H101" s="26"/>
      <c r="I101" s="203">
        <f t="shared" ref="I101:J101" si="44">SUM(I102:I103)</f>
        <v>0</v>
      </c>
      <c r="J101" s="203">
        <f t="shared" si="44"/>
        <v>0</v>
      </c>
      <c r="K101" s="203">
        <f>SUM(C101-F101-G101-H101+I101-J101)</f>
        <v>0</v>
      </c>
      <c r="L101" s="203">
        <f t="shared" ref="L101:N101" si="45">SUM(L102:L103)</f>
        <v>0</v>
      </c>
      <c r="M101" s="203">
        <f t="shared" si="45"/>
        <v>0</v>
      </c>
      <c r="N101" s="203">
        <f t="shared" si="45"/>
        <v>0</v>
      </c>
      <c r="O101" s="26"/>
      <c r="P101" s="203">
        <f t="shared" ref="P101:Q101" si="46">SUM(P102:P103)</f>
        <v>0</v>
      </c>
      <c r="Q101" s="203">
        <f t="shared" si="46"/>
        <v>0</v>
      </c>
      <c r="R101" s="203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91">
        <v>0</v>
      </c>
      <c r="G102" s="91">
        <v>0</v>
      </c>
      <c r="H102" s="25"/>
      <c r="I102" s="69">
        <v>0</v>
      </c>
      <c r="J102" s="69">
        <v>0</v>
      </c>
      <c r="K102" s="203">
        <f t="shared" ref="K102:K113" si="47">SUM(C102-F102-G102-H102+I102-J102)</f>
        <v>0</v>
      </c>
      <c r="L102" s="91">
        <v>0</v>
      </c>
      <c r="M102" s="91">
        <v>0</v>
      </c>
      <c r="N102" s="91">
        <v>0</v>
      </c>
      <c r="O102" s="25"/>
      <c r="P102" s="91">
        <v>0</v>
      </c>
      <c r="Q102" s="91">
        <v>0</v>
      </c>
      <c r="R102" s="203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91">
        <v>0</v>
      </c>
      <c r="G103" s="91">
        <v>0</v>
      </c>
      <c r="H103" s="25"/>
      <c r="I103" s="69">
        <v>0</v>
      </c>
      <c r="J103" s="69">
        <v>0</v>
      </c>
      <c r="K103" s="203">
        <f t="shared" si="47"/>
        <v>0</v>
      </c>
      <c r="L103" s="91">
        <v>0</v>
      </c>
      <c r="M103" s="91">
        <v>0</v>
      </c>
      <c r="N103" s="91">
        <v>0</v>
      </c>
      <c r="O103" s="25"/>
      <c r="P103" s="91">
        <v>0</v>
      </c>
      <c r="Q103" s="91">
        <v>0</v>
      </c>
      <c r="R103" s="203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203">
        <v>0</v>
      </c>
      <c r="G104" s="26"/>
      <c r="H104" s="26"/>
      <c r="I104" s="203">
        <v>0</v>
      </c>
      <c r="J104" s="203">
        <v>0</v>
      </c>
      <c r="K104" s="203">
        <f t="shared" si="47"/>
        <v>0</v>
      </c>
      <c r="L104" s="201">
        <v>0</v>
      </c>
      <c r="M104" s="201">
        <v>0</v>
      </c>
      <c r="N104" s="26"/>
      <c r="O104" s="26"/>
      <c r="P104" s="201">
        <v>0</v>
      </c>
      <c r="Q104" s="201">
        <v>0</v>
      </c>
      <c r="R104" s="203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203">
        <f t="shared" si="47"/>
        <v>0</v>
      </c>
      <c r="L105" s="203">
        <f>SUM(L106:L107)</f>
        <v>6</v>
      </c>
      <c r="M105" s="203">
        <f>SUM(M106:M107)</f>
        <v>1</v>
      </c>
      <c r="N105" s="26"/>
      <c r="O105" s="26"/>
      <c r="P105" s="203">
        <f>SUM(P106:P107)</f>
        <v>0</v>
      </c>
      <c r="Q105" s="203">
        <f>SUM(Q106:Q107)</f>
        <v>0</v>
      </c>
      <c r="R105" s="203">
        <f>SUM(L105-M105-N105-O105+P105-Q105)</f>
        <v>5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203">
        <f t="shared" si="47"/>
        <v>0</v>
      </c>
      <c r="L106" s="201">
        <v>0</v>
      </c>
      <c r="M106" s="201">
        <v>0</v>
      </c>
      <c r="N106" s="26"/>
      <c r="O106" s="26"/>
      <c r="P106" s="201">
        <v>0</v>
      </c>
      <c r="Q106" s="201">
        <v>0</v>
      </c>
      <c r="R106" s="203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203">
        <f t="shared" si="47"/>
        <v>0</v>
      </c>
      <c r="L107" s="201">
        <v>6</v>
      </c>
      <c r="M107" s="201">
        <v>1</v>
      </c>
      <c r="N107" s="26"/>
      <c r="O107" s="26"/>
      <c r="P107" s="201">
        <v>0</v>
      </c>
      <c r="Q107" s="201">
        <v>0</v>
      </c>
      <c r="R107" s="203">
        <f t="shared" si="50"/>
        <v>5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203">
        <v>0</v>
      </c>
      <c r="G108" s="26"/>
      <c r="H108" s="26"/>
      <c r="I108" s="203">
        <v>0</v>
      </c>
      <c r="J108" s="203">
        <v>0</v>
      </c>
      <c r="K108" s="203">
        <f t="shared" si="47"/>
        <v>0</v>
      </c>
      <c r="L108" s="201">
        <v>0</v>
      </c>
      <c r="M108" s="201">
        <v>0</v>
      </c>
      <c r="N108" s="26"/>
      <c r="O108" s="26"/>
      <c r="P108" s="201">
        <v>0</v>
      </c>
      <c r="Q108" s="201">
        <v>0</v>
      </c>
      <c r="R108" s="203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203">
        <v>0</v>
      </c>
      <c r="G109" s="26"/>
      <c r="H109" s="26"/>
      <c r="I109" s="203">
        <v>0</v>
      </c>
      <c r="J109" s="203">
        <v>0</v>
      </c>
      <c r="K109" s="203">
        <f t="shared" si="47"/>
        <v>0</v>
      </c>
      <c r="L109" s="201">
        <v>0</v>
      </c>
      <c r="M109" s="201">
        <v>0</v>
      </c>
      <c r="N109" s="26"/>
      <c r="O109" s="26"/>
      <c r="P109" s="201">
        <v>0</v>
      </c>
      <c r="Q109" s="201">
        <v>0</v>
      </c>
      <c r="R109" s="203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203">
        <v>0</v>
      </c>
      <c r="G110" s="26"/>
      <c r="H110" s="26"/>
      <c r="I110" s="203">
        <v>0</v>
      </c>
      <c r="J110" s="203">
        <v>0</v>
      </c>
      <c r="K110" s="203">
        <f t="shared" si="47"/>
        <v>0</v>
      </c>
      <c r="L110" s="201">
        <v>0</v>
      </c>
      <c r="M110" s="201">
        <v>0</v>
      </c>
      <c r="N110" s="26"/>
      <c r="O110" s="26"/>
      <c r="P110" s="201">
        <v>0</v>
      </c>
      <c r="Q110" s="201">
        <v>0</v>
      </c>
      <c r="R110" s="203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203">
        <v>0</v>
      </c>
      <c r="G111" s="26"/>
      <c r="H111" s="26"/>
      <c r="I111" s="203">
        <v>0</v>
      </c>
      <c r="J111" s="203">
        <v>0</v>
      </c>
      <c r="K111" s="203">
        <f t="shared" si="47"/>
        <v>0</v>
      </c>
      <c r="L111" s="201">
        <v>0</v>
      </c>
      <c r="M111" s="201">
        <v>0</v>
      </c>
      <c r="N111" s="26"/>
      <c r="O111" s="26"/>
      <c r="P111" s="201">
        <v>0</v>
      </c>
      <c r="Q111" s="201">
        <v>0</v>
      </c>
      <c r="R111" s="203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203">
        <v>0</v>
      </c>
      <c r="G112" s="26"/>
      <c r="H112" s="26"/>
      <c r="I112" s="70">
        <v>0</v>
      </c>
      <c r="J112" s="70">
        <v>0</v>
      </c>
      <c r="K112" s="203">
        <f t="shared" si="47"/>
        <v>0</v>
      </c>
      <c r="L112" s="201">
        <v>0</v>
      </c>
      <c r="M112" s="201">
        <v>0</v>
      </c>
      <c r="N112" s="26"/>
      <c r="O112" s="26"/>
      <c r="P112" s="201">
        <v>0</v>
      </c>
      <c r="Q112" s="201">
        <v>0</v>
      </c>
      <c r="R112" s="203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203">
        <v>0</v>
      </c>
      <c r="G113" s="26"/>
      <c r="H113" s="26"/>
      <c r="I113" s="70">
        <v>0</v>
      </c>
      <c r="J113" s="70">
        <v>0</v>
      </c>
      <c r="K113" s="203">
        <f t="shared" si="47"/>
        <v>0</v>
      </c>
      <c r="L113" s="201">
        <v>0</v>
      </c>
      <c r="M113" s="201">
        <v>0</v>
      </c>
      <c r="N113" s="26"/>
      <c r="O113" s="26"/>
      <c r="P113" s="201">
        <v>0</v>
      </c>
      <c r="Q113" s="201">
        <v>0</v>
      </c>
      <c r="R113" s="203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204">
        <v>0</v>
      </c>
      <c r="G114" s="43"/>
      <c r="H114" s="43"/>
      <c r="I114" s="71">
        <v>0</v>
      </c>
      <c r="J114" s="71">
        <v>0</v>
      </c>
      <c r="K114" s="204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204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192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Mei</v>
      </c>
      <c r="S127" s="482"/>
      <c r="T127" s="4">
        <f>+T87</f>
        <v>0</v>
      </c>
      <c r="U127" s="4">
        <f>+U87</f>
        <v>5</v>
      </c>
    </row>
    <row r="128" spans="1:21" ht="12.75" customHeight="1" thickBot="1" x14ac:dyDescent="0.25">
      <c r="A128" s="207" t="s">
        <v>81</v>
      </c>
      <c r="B128" s="207"/>
      <c r="C128" s="4">
        <v>0</v>
      </c>
      <c r="D128" s="4">
        <v>2</v>
      </c>
      <c r="E128" s="4">
        <v>1</v>
      </c>
      <c r="K128" s="480"/>
      <c r="L128" s="480"/>
      <c r="M128" s="5"/>
      <c r="N128" s="5"/>
      <c r="O128" s="5"/>
      <c r="Q128" s="1" t="s">
        <v>48</v>
      </c>
      <c r="R128" s="544">
        <f>+R88</f>
        <v>2019</v>
      </c>
      <c r="S128" s="545"/>
      <c r="T128" s="21">
        <f>+T88</f>
        <v>1</v>
      </c>
      <c r="U128" s="21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196"/>
      <c r="G130" s="196" t="s">
        <v>30</v>
      </c>
      <c r="H130" s="196" t="s">
        <v>32</v>
      </c>
      <c r="I130" s="196"/>
      <c r="J130" s="196"/>
      <c r="K130" s="196" t="s">
        <v>43</v>
      </c>
      <c r="L130" s="196" t="s">
        <v>27</v>
      </c>
      <c r="M130" s="196"/>
      <c r="N130" s="196" t="s">
        <v>30</v>
      </c>
      <c r="O130" s="196" t="s">
        <v>32</v>
      </c>
      <c r="P130" s="196"/>
      <c r="Q130" s="196"/>
      <c r="R130" s="196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197" t="s">
        <v>29</v>
      </c>
      <c r="G131" s="197" t="s">
        <v>31</v>
      </c>
      <c r="H131" s="197" t="s">
        <v>33</v>
      </c>
      <c r="I131" s="197" t="s">
        <v>37</v>
      </c>
      <c r="J131" s="197" t="s">
        <v>36</v>
      </c>
      <c r="K131" s="197" t="s">
        <v>28</v>
      </c>
      <c r="L131" s="197" t="s">
        <v>28</v>
      </c>
      <c r="M131" s="197" t="s">
        <v>35</v>
      </c>
      <c r="N131" s="197" t="s">
        <v>31</v>
      </c>
      <c r="O131" s="197" t="s">
        <v>33</v>
      </c>
      <c r="P131" s="197" t="s">
        <v>37</v>
      </c>
      <c r="Q131" s="197" t="s">
        <v>36</v>
      </c>
      <c r="R131" s="197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199"/>
      <c r="G132" s="199"/>
      <c r="H132" s="199" t="s">
        <v>34</v>
      </c>
      <c r="I132" s="199"/>
      <c r="J132" s="199"/>
      <c r="K132" s="199" t="s">
        <v>9</v>
      </c>
      <c r="L132" s="199" t="s">
        <v>8</v>
      </c>
      <c r="M132" s="199"/>
      <c r="N132" s="199"/>
      <c r="O132" s="199" t="s">
        <v>34</v>
      </c>
      <c r="P132" s="199"/>
      <c r="Q132" s="199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197"/>
      <c r="G133" s="197"/>
      <c r="H133" s="197"/>
      <c r="I133" s="197"/>
      <c r="J133" s="197"/>
      <c r="K133" s="197" t="s">
        <v>62</v>
      </c>
      <c r="L133" s="197"/>
      <c r="M133" s="197"/>
      <c r="N133" s="197"/>
      <c r="O133" s="197"/>
      <c r="P133" s="197"/>
      <c r="Q133" s="197"/>
      <c r="R133" s="197"/>
      <c r="S133" s="498"/>
      <c r="T133" s="499"/>
      <c r="U133" s="500"/>
    </row>
    <row r="134" spans="1:21" s="8" customFormat="1" ht="15.95" customHeight="1" x14ac:dyDescent="0.2">
      <c r="A134" s="200" t="s">
        <v>10</v>
      </c>
      <c r="B134" s="200" t="s">
        <v>11</v>
      </c>
      <c r="C134" s="501" t="s">
        <v>12</v>
      </c>
      <c r="D134" s="502"/>
      <c r="E134" s="503"/>
      <c r="F134" s="200" t="s">
        <v>13</v>
      </c>
      <c r="G134" s="200" t="s">
        <v>14</v>
      </c>
      <c r="H134" s="200" t="s">
        <v>15</v>
      </c>
      <c r="I134" s="200" t="s">
        <v>16</v>
      </c>
      <c r="J134" s="200" t="s">
        <v>17</v>
      </c>
      <c r="K134" s="200" t="s">
        <v>18</v>
      </c>
      <c r="L134" s="200" t="s">
        <v>19</v>
      </c>
      <c r="M134" s="200" t="s">
        <v>20</v>
      </c>
      <c r="N134" s="200" t="s">
        <v>21</v>
      </c>
      <c r="O134" s="200" t="s">
        <v>41</v>
      </c>
      <c r="P134" s="200" t="s">
        <v>42</v>
      </c>
      <c r="Q134" s="200" t="s">
        <v>44</v>
      </c>
      <c r="R134" s="200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202">
        <f t="shared" ref="F135:J135" si="52">SUM(F136,F139,F140)</f>
        <v>0</v>
      </c>
      <c r="G135" s="202">
        <f t="shared" si="52"/>
        <v>0</v>
      </c>
      <c r="H135" s="202">
        <f t="shared" si="52"/>
        <v>0</v>
      </c>
      <c r="I135" s="202">
        <f t="shared" si="52"/>
        <v>0</v>
      </c>
      <c r="J135" s="202">
        <f t="shared" si="52"/>
        <v>0</v>
      </c>
      <c r="K135" s="202">
        <f>SUM(C135-F135-G135-H135+I135-J135)</f>
        <v>0</v>
      </c>
      <c r="L135" s="202">
        <f t="shared" ref="L135:Q135" si="53">SUM(L136,L139,L140)</f>
        <v>0</v>
      </c>
      <c r="M135" s="202">
        <f t="shared" si="53"/>
        <v>0</v>
      </c>
      <c r="N135" s="202">
        <f t="shared" si="53"/>
        <v>0</v>
      </c>
      <c r="O135" s="202">
        <f t="shared" si="53"/>
        <v>0</v>
      </c>
      <c r="P135" s="202">
        <f t="shared" si="53"/>
        <v>0</v>
      </c>
      <c r="Q135" s="202">
        <f t="shared" si="53"/>
        <v>0</v>
      </c>
      <c r="R135" s="202">
        <f>SUM(L135-M135-N135-O135+P135-Q135)</f>
        <v>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203">
        <f t="shared" ref="K136:K140" si="56">SUM(C136-F136-G136-H136+I136-J136)</f>
        <v>0</v>
      </c>
      <c r="L136" s="90">
        <f t="shared" ref="L136:O136" si="57">SUM(L137:L138)</f>
        <v>0</v>
      </c>
      <c r="M136" s="90">
        <f t="shared" si="57"/>
        <v>0</v>
      </c>
      <c r="N136" s="90">
        <f t="shared" si="57"/>
        <v>0</v>
      </c>
      <c r="O136" s="90">
        <f t="shared" si="57"/>
        <v>0</v>
      </c>
      <c r="P136" s="90">
        <f>SUM(P137:P138)</f>
        <v>0</v>
      </c>
      <c r="Q136" s="90">
        <f t="shared" ref="Q136" si="58">SUM(Q137:Q138)</f>
        <v>0</v>
      </c>
      <c r="R136" s="203">
        <f t="shared" ref="R136:R144" si="59">SUM(L136-M136-N136-O136+P136-Q136)</f>
        <v>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91">
        <v>0</v>
      </c>
      <c r="G137" s="91">
        <v>0</v>
      </c>
      <c r="H137" s="91">
        <v>0</v>
      </c>
      <c r="I137" s="69">
        <v>0</v>
      </c>
      <c r="J137" s="69">
        <v>0</v>
      </c>
      <c r="K137" s="203">
        <f t="shared" si="56"/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203">
        <f>SUM(L137-M137-N137-O137+P137-Q137)</f>
        <v>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91">
        <v>0</v>
      </c>
      <c r="G138" s="91">
        <v>0</v>
      </c>
      <c r="H138" s="91">
        <v>0</v>
      </c>
      <c r="I138" s="69">
        <v>0</v>
      </c>
      <c r="J138" s="69">
        <v>0</v>
      </c>
      <c r="K138" s="203">
        <f t="shared" si="56"/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203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203">
        <f t="shared" si="56"/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203">
        <f t="shared" si="56"/>
        <v>0</v>
      </c>
      <c r="L140" s="203">
        <v>0</v>
      </c>
      <c r="M140" s="203">
        <v>0</v>
      </c>
      <c r="N140" s="203">
        <v>0</v>
      </c>
      <c r="O140" s="203">
        <v>0</v>
      </c>
      <c r="P140" s="203">
        <v>0</v>
      </c>
      <c r="Q140" s="203">
        <v>0</v>
      </c>
      <c r="R140" s="203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203">
        <f t="shared" si="60"/>
        <v>0</v>
      </c>
      <c r="G141" s="203">
        <f t="shared" si="60"/>
        <v>0</v>
      </c>
      <c r="H141" s="26"/>
      <c r="I141" s="203">
        <f t="shared" ref="I141:J141" si="61">SUM(I142:I143)</f>
        <v>0</v>
      </c>
      <c r="J141" s="203">
        <f t="shared" si="61"/>
        <v>0</v>
      </c>
      <c r="K141" s="203">
        <f>SUM(C141-F141-G141-H141+I141-J141)</f>
        <v>0</v>
      </c>
      <c r="L141" s="203">
        <f t="shared" ref="L141:N141" si="62">SUM(L142:L143)</f>
        <v>70</v>
      </c>
      <c r="M141" s="203">
        <f t="shared" si="62"/>
        <v>22</v>
      </c>
      <c r="N141" s="203">
        <f t="shared" si="62"/>
        <v>0</v>
      </c>
      <c r="O141" s="26"/>
      <c r="P141" s="203">
        <f t="shared" ref="P141:Q141" si="63">SUM(P142:P143)</f>
        <v>0</v>
      </c>
      <c r="Q141" s="203">
        <f t="shared" si="63"/>
        <v>0</v>
      </c>
      <c r="R141" s="203">
        <f t="shared" si="59"/>
        <v>48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91">
        <v>0</v>
      </c>
      <c r="G142" s="91">
        <v>0</v>
      </c>
      <c r="H142" s="25"/>
      <c r="I142" s="69">
        <v>0</v>
      </c>
      <c r="J142" s="69">
        <v>0</v>
      </c>
      <c r="K142" s="203">
        <f t="shared" ref="K142:K153" si="64">SUM(C142-F142-G142-H142+I142-J142)</f>
        <v>0</v>
      </c>
      <c r="L142" s="91">
        <v>70</v>
      </c>
      <c r="M142" s="91">
        <v>22</v>
      </c>
      <c r="N142" s="91">
        <v>0</v>
      </c>
      <c r="O142" s="25"/>
      <c r="P142" s="91">
        <v>0</v>
      </c>
      <c r="Q142" s="91">
        <v>0</v>
      </c>
      <c r="R142" s="203">
        <f t="shared" si="59"/>
        <v>48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91">
        <v>0</v>
      </c>
      <c r="G143" s="91">
        <v>0</v>
      </c>
      <c r="H143" s="25"/>
      <c r="I143" s="69">
        <v>0</v>
      </c>
      <c r="J143" s="69">
        <v>0</v>
      </c>
      <c r="K143" s="203">
        <f t="shared" si="64"/>
        <v>0</v>
      </c>
      <c r="L143" s="91">
        <v>0</v>
      </c>
      <c r="M143" s="91">
        <v>0</v>
      </c>
      <c r="N143" s="91">
        <v>0</v>
      </c>
      <c r="O143" s="25"/>
      <c r="P143" s="91">
        <v>0</v>
      </c>
      <c r="Q143" s="91">
        <v>0</v>
      </c>
      <c r="R143" s="203">
        <f t="shared" si="59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203">
        <v>0</v>
      </c>
      <c r="G144" s="26"/>
      <c r="H144" s="26"/>
      <c r="I144" s="203">
        <v>0</v>
      </c>
      <c r="J144" s="203">
        <v>0</v>
      </c>
      <c r="K144" s="203">
        <f t="shared" si="64"/>
        <v>0</v>
      </c>
      <c r="L144" s="201">
        <v>0</v>
      </c>
      <c r="M144" s="201">
        <v>0</v>
      </c>
      <c r="N144" s="26"/>
      <c r="O144" s="26"/>
      <c r="P144" s="201">
        <v>0</v>
      </c>
      <c r="Q144" s="201">
        <v>0</v>
      </c>
      <c r="R144" s="203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203">
        <f t="shared" si="64"/>
        <v>0</v>
      </c>
      <c r="L145" s="201">
        <f t="shared" ref="L145:M145" si="67">SUM(L146:L147)</f>
        <v>3</v>
      </c>
      <c r="M145" s="201">
        <f t="shared" si="67"/>
        <v>0</v>
      </c>
      <c r="N145" s="26"/>
      <c r="O145" s="26"/>
      <c r="P145" s="201">
        <f t="shared" ref="P145:R145" si="68">SUM(P146:P147)</f>
        <v>0</v>
      </c>
      <c r="Q145" s="203">
        <f t="shared" si="68"/>
        <v>0</v>
      </c>
      <c r="R145" s="201">
        <f t="shared" si="68"/>
        <v>3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203">
        <f t="shared" si="64"/>
        <v>0</v>
      </c>
      <c r="L146" s="201">
        <v>0</v>
      </c>
      <c r="M146" s="201">
        <v>0</v>
      </c>
      <c r="N146" s="26"/>
      <c r="O146" s="26"/>
      <c r="P146" s="201">
        <v>0</v>
      </c>
      <c r="Q146" s="201">
        <v>0</v>
      </c>
      <c r="R146" s="203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203">
        <f t="shared" si="64"/>
        <v>0</v>
      </c>
      <c r="L147" s="201">
        <v>3</v>
      </c>
      <c r="M147" s="201">
        <v>0</v>
      </c>
      <c r="N147" s="26"/>
      <c r="O147" s="26"/>
      <c r="P147" s="201">
        <v>0</v>
      </c>
      <c r="Q147" s="201">
        <v>0</v>
      </c>
      <c r="R147" s="201">
        <f>SUM(L147-M147-N147-O147+P147-Q147)</f>
        <v>3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203">
        <v>0</v>
      </c>
      <c r="G148" s="26"/>
      <c r="H148" s="26"/>
      <c r="I148" s="203">
        <v>0</v>
      </c>
      <c r="J148" s="203">
        <v>0</v>
      </c>
      <c r="K148" s="203">
        <f t="shared" si="64"/>
        <v>0</v>
      </c>
      <c r="L148" s="201">
        <v>0</v>
      </c>
      <c r="M148" s="201">
        <v>0</v>
      </c>
      <c r="N148" s="26"/>
      <c r="O148" s="26"/>
      <c r="P148" s="201">
        <v>0</v>
      </c>
      <c r="Q148" s="201">
        <v>0</v>
      </c>
      <c r="R148" s="203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203">
        <v>0</v>
      </c>
      <c r="G149" s="26"/>
      <c r="H149" s="26"/>
      <c r="I149" s="203">
        <v>0</v>
      </c>
      <c r="J149" s="203">
        <v>0</v>
      </c>
      <c r="K149" s="203">
        <f t="shared" si="64"/>
        <v>0</v>
      </c>
      <c r="L149" s="201">
        <v>0</v>
      </c>
      <c r="M149" s="201">
        <v>0</v>
      </c>
      <c r="N149" s="26"/>
      <c r="O149" s="26"/>
      <c r="P149" s="201">
        <v>0</v>
      </c>
      <c r="Q149" s="201">
        <v>0</v>
      </c>
      <c r="R149" s="203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203">
        <v>0</v>
      </c>
      <c r="G150" s="26"/>
      <c r="H150" s="26"/>
      <c r="I150" s="203">
        <v>0</v>
      </c>
      <c r="J150" s="203">
        <v>0</v>
      </c>
      <c r="K150" s="203">
        <f t="shared" si="64"/>
        <v>0</v>
      </c>
      <c r="L150" s="201">
        <v>0</v>
      </c>
      <c r="M150" s="201">
        <v>0</v>
      </c>
      <c r="N150" s="26"/>
      <c r="O150" s="26"/>
      <c r="P150" s="201">
        <v>0</v>
      </c>
      <c r="Q150" s="201">
        <v>0</v>
      </c>
      <c r="R150" s="203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203">
        <v>0</v>
      </c>
      <c r="G151" s="26"/>
      <c r="H151" s="26"/>
      <c r="I151" s="203">
        <v>0</v>
      </c>
      <c r="J151" s="203">
        <v>0</v>
      </c>
      <c r="K151" s="203">
        <f t="shared" si="64"/>
        <v>0</v>
      </c>
      <c r="L151" s="201">
        <v>0</v>
      </c>
      <c r="M151" s="201">
        <v>0</v>
      </c>
      <c r="N151" s="26"/>
      <c r="O151" s="26"/>
      <c r="P151" s="201">
        <v>0</v>
      </c>
      <c r="Q151" s="201">
        <v>0</v>
      </c>
      <c r="R151" s="203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203">
        <v>0</v>
      </c>
      <c r="G152" s="26"/>
      <c r="H152" s="26"/>
      <c r="I152" s="70">
        <v>0</v>
      </c>
      <c r="J152" s="70">
        <v>0</v>
      </c>
      <c r="K152" s="203">
        <f t="shared" si="64"/>
        <v>0</v>
      </c>
      <c r="L152" s="201">
        <v>0</v>
      </c>
      <c r="M152" s="201">
        <v>0</v>
      </c>
      <c r="N152" s="26"/>
      <c r="O152" s="26"/>
      <c r="P152" s="201">
        <v>0</v>
      </c>
      <c r="Q152" s="201">
        <v>0</v>
      </c>
      <c r="R152" s="203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203">
        <v>0</v>
      </c>
      <c r="G153" s="26"/>
      <c r="H153" s="26"/>
      <c r="I153" s="70">
        <v>0</v>
      </c>
      <c r="J153" s="70">
        <v>0</v>
      </c>
      <c r="K153" s="203">
        <f t="shared" si="64"/>
        <v>0</v>
      </c>
      <c r="L153" s="201">
        <v>0</v>
      </c>
      <c r="M153" s="201">
        <v>0</v>
      </c>
      <c r="N153" s="26"/>
      <c r="O153" s="26"/>
      <c r="P153" s="201">
        <v>0</v>
      </c>
      <c r="Q153" s="201">
        <v>0</v>
      </c>
      <c r="R153" s="203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204">
        <v>0</v>
      </c>
      <c r="G154" s="43"/>
      <c r="H154" s="43"/>
      <c r="I154" s="71">
        <v>0</v>
      </c>
      <c r="J154" s="71">
        <v>0</v>
      </c>
      <c r="K154" s="204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204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192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Mei</v>
      </c>
      <c r="S167" s="482"/>
      <c r="T167" s="4">
        <f>+T127</f>
        <v>0</v>
      </c>
      <c r="U167" s="4">
        <f>+U127</f>
        <v>5</v>
      </c>
    </row>
    <row r="168" spans="1:21" ht="15.95" customHeight="1" thickBot="1" x14ac:dyDescent="0.25">
      <c r="A168" s="207" t="s">
        <v>82</v>
      </c>
      <c r="B168" s="207"/>
      <c r="C168" s="4">
        <v>0</v>
      </c>
      <c r="D168" s="4">
        <v>2</v>
      </c>
      <c r="E168" s="4">
        <v>2</v>
      </c>
      <c r="K168" s="480"/>
      <c r="L168" s="480"/>
      <c r="M168" s="5"/>
      <c r="N168" s="5"/>
      <c r="O168" s="5"/>
      <c r="Q168" s="1" t="s">
        <v>48</v>
      </c>
      <c r="R168" s="544">
        <f>+R128</f>
        <v>2019</v>
      </c>
      <c r="S168" s="545"/>
      <c r="T168" s="21">
        <f>+T128</f>
        <v>1</v>
      </c>
      <c r="U168" s="21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196"/>
      <c r="G170" s="196" t="s">
        <v>30</v>
      </c>
      <c r="H170" s="196" t="s">
        <v>32</v>
      </c>
      <c r="I170" s="196"/>
      <c r="J170" s="196"/>
      <c r="K170" s="196" t="s">
        <v>43</v>
      </c>
      <c r="L170" s="196" t="s">
        <v>27</v>
      </c>
      <c r="M170" s="196"/>
      <c r="N170" s="196" t="s">
        <v>30</v>
      </c>
      <c r="O170" s="196" t="s">
        <v>32</v>
      </c>
      <c r="P170" s="196"/>
      <c r="Q170" s="196"/>
      <c r="R170" s="196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197" t="s">
        <v>29</v>
      </c>
      <c r="G171" s="197" t="s">
        <v>31</v>
      </c>
      <c r="H171" s="197" t="s">
        <v>33</v>
      </c>
      <c r="I171" s="197" t="s">
        <v>37</v>
      </c>
      <c r="J171" s="197" t="s">
        <v>36</v>
      </c>
      <c r="K171" s="197" t="s">
        <v>28</v>
      </c>
      <c r="L171" s="197" t="s">
        <v>28</v>
      </c>
      <c r="M171" s="197" t="s">
        <v>35</v>
      </c>
      <c r="N171" s="197" t="s">
        <v>31</v>
      </c>
      <c r="O171" s="197" t="s">
        <v>33</v>
      </c>
      <c r="P171" s="197" t="s">
        <v>37</v>
      </c>
      <c r="Q171" s="197" t="s">
        <v>36</v>
      </c>
      <c r="R171" s="197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199"/>
      <c r="G172" s="199"/>
      <c r="H172" s="199" t="s">
        <v>34</v>
      </c>
      <c r="I172" s="199"/>
      <c r="J172" s="199"/>
      <c r="K172" s="199" t="s">
        <v>9</v>
      </c>
      <c r="L172" s="199" t="s">
        <v>8</v>
      </c>
      <c r="M172" s="199"/>
      <c r="N172" s="199"/>
      <c r="O172" s="199" t="s">
        <v>34</v>
      </c>
      <c r="P172" s="199"/>
      <c r="Q172" s="199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197"/>
      <c r="G173" s="197"/>
      <c r="H173" s="197"/>
      <c r="I173" s="197"/>
      <c r="J173" s="197"/>
      <c r="K173" s="197" t="s">
        <v>62</v>
      </c>
      <c r="L173" s="197"/>
      <c r="M173" s="197"/>
      <c r="N173" s="197"/>
      <c r="O173" s="197"/>
      <c r="P173" s="197"/>
      <c r="Q173" s="197"/>
      <c r="R173" s="197"/>
      <c r="S173" s="498"/>
      <c r="T173" s="499"/>
      <c r="U173" s="500"/>
    </row>
    <row r="174" spans="1:21" s="8" customFormat="1" ht="15.95" customHeight="1" x14ac:dyDescent="0.2">
      <c r="A174" s="200" t="s">
        <v>10</v>
      </c>
      <c r="B174" s="200" t="s">
        <v>11</v>
      </c>
      <c r="C174" s="501" t="s">
        <v>12</v>
      </c>
      <c r="D174" s="502"/>
      <c r="E174" s="503"/>
      <c r="F174" s="200" t="s">
        <v>13</v>
      </c>
      <c r="G174" s="200" t="s">
        <v>14</v>
      </c>
      <c r="H174" s="200" t="s">
        <v>15</v>
      </c>
      <c r="I174" s="200" t="s">
        <v>16</v>
      </c>
      <c r="J174" s="200" t="s">
        <v>17</v>
      </c>
      <c r="K174" s="200" t="s">
        <v>18</v>
      </c>
      <c r="L174" s="200" t="s">
        <v>19</v>
      </c>
      <c r="M174" s="200" t="s">
        <v>20</v>
      </c>
      <c r="N174" s="200" t="s">
        <v>21</v>
      </c>
      <c r="O174" s="200" t="s">
        <v>41</v>
      </c>
      <c r="P174" s="200" t="s">
        <v>42</v>
      </c>
      <c r="Q174" s="200" t="s">
        <v>44</v>
      </c>
      <c r="R174" s="200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202">
        <f t="shared" ref="F175:J175" si="72">SUM(F176,F179,F180)</f>
        <v>0</v>
      </c>
      <c r="G175" s="202">
        <f t="shared" si="72"/>
        <v>0</v>
      </c>
      <c r="H175" s="202">
        <f t="shared" si="72"/>
        <v>0</v>
      </c>
      <c r="I175" s="202">
        <f t="shared" si="72"/>
        <v>0</v>
      </c>
      <c r="J175" s="202">
        <f t="shared" si="72"/>
        <v>0</v>
      </c>
      <c r="K175" s="202">
        <f>SUM(C175-F175-G175-H175+I175-J175)</f>
        <v>0</v>
      </c>
      <c r="L175" s="202">
        <f t="shared" ref="L175:Q175" si="73">SUM(L176,L179,L180)</f>
        <v>2</v>
      </c>
      <c r="M175" s="202">
        <f t="shared" si="73"/>
        <v>0</v>
      </c>
      <c r="N175" s="202">
        <f t="shared" si="73"/>
        <v>1</v>
      </c>
      <c r="O175" s="202">
        <f t="shared" si="73"/>
        <v>0</v>
      </c>
      <c r="P175" s="209">
        <f>SUM(P176,P179,P180)</f>
        <v>1</v>
      </c>
      <c r="Q175" s="202">
        <f t="shared" si="73"/>
        <v>0</v>
      </c>
      <c r="R175" s="202">
        <f>SUM(L175-M175-N175-O175+P175-Q175)</f>
        <v>2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203">
        <f t="shared" ref="K176:K180" si="76">SUM(C176-F176-G176-H176+I176-J176)</f>
        <v>0</v>
      </c>
      <c r="L176" s="90">
        <f t="shared" ref="L176:O176" si="77">SUM(L177:L178)</f>
        <v>2</v>
      </c>
      <c r="M176" s="90">
        <f t="shared" si="77"/>
        <v>0</v>
      </c>
      <c r="N176" s="90">
        <f t="shared" si="77"/>
        <v>1</v>
      </c>
      <c r="O176" s="90">
        <f t="shared" si="77"/>
        <v>0</v>
      </c>
      <c r="P176" s="90">
        <f>SUM(P177:P178)</f>
        <v>0</v>
      </c>
      <c r="Q176" s="90">
        <f t="shared" ref="Q176" si="78">SUM(Q177:Q178)</f>
        <v>0</v>
      </c>
      <c r="R176" s="203">
        <f t="shared" ref="R176:R184" si="79">SUM(L176-M176-N176-O176+P176-Q176)</f>
        <v>1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91">
        <v>0</v>
      </c>
      <c r="G177" s="91">
        <v>0</v>
      </c>
      <c r="H177" s="91">
        <v>0</v>
      </c>
      <c r="I177" s="69">
        <v>0</v>
      </c>
      <c r="J177" s="69">
        <v>0</v>
      </c>
      <c r="K177" s="203">
        <f t="shared" si="76"/>
        <v>0</v>
      </c>
      <c r="L177" s="91">
        <v>0</v>
      </c>
      <c r="M177" s="91">
        <v>0</v>
      </c>
      <c r="N177" s="91">
        <v>0</v>
      </c>
      <c r="O177" s="91">
        <v>0</v>
      </c>
      <c r="P177" s="91">
        <v>0</v>
      </c>
      <c r="Q177" s="91">
        <v>0</v>
      </c>
      <c r="R177" s="203">
        <f>SUM(L177-M177-N177-O177+P177-Q177)</f>
        <v>0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91">
        <v>0</v>
      </c>
      <c r="G178" s="91">
        <v>0</v>
      </c>
      <c r="H178" s="91">
        <v>0</v>
      </c>
      <c r="I178" s="69">
        <v>0</v>
      </c>
      <c r="J178" s="69">
        <v>0</v>
      </c>
      <c r="K178" s="203">
        <f t="shared" si="76"/>
        <v>0</v>
      </c>
      <c r="L178" s="91">
        <v>2</v>
      </c>
      <c r="M178" s="91">
        <v>0</v>
      </c>
      <c r="N178" s="91">
        <v>1</v>
      </c>
      <c r="O178" s="91">
        <v>0</v>
      </c>
      <c r="P178" s="91">
        <v>0</v>
      </c>
      <c r="Q178" s="91">
        <v>0</v>
      </c>
      <c r="R178" s="203">
        <f t="shared" si="79"/>
        <v>1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203">
        <f t="shared" si="76"/>
        <v>0</v>
      </c>
      <c r="L179" s="203">
        <v>0</v>
      </c>
      <c r="M179" s="203">
        <v>0</v>
      </c>
      <c r="N179" s="203">
        <v>0</v>
      </c>
      <c r="O179" s="203">
        <v>0</v>
      </c>
      <c r="P179" s="208">
        <v>1</v>
      </c>
      <c r="Q179" s="203">
        <v>0</v>
      </c>
      <c r="R179" s="203">
        <f t="shared" si="79"/>
        <v>1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203">
        <f t="shared" si="76"/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203">
        <f t="shared" si="80"/>
        <v>0</v>
      </c>
      <c r="G181" s="203">
        <f t="shared" si="80"/>
        <v>0</v>
      </c>
      <c r="H181" s="26"/>
      <c r="I181" s="203">
        <f t="shared" ref="I181:J181" si="81">SUM(I182:I183)</f>
        <v>0</v>
      </c>
      <c r="J181" s="203">
        <f t="shared" si="81"/>
        <v>0</v>
      </c>
      <c r="K181" s="203">
        <f>SUM(C181-F181-G181-H181+I181-J181)</f>
        <v>0</v>
      </c>
      <c r="L181" s="203">
        <f t="shared" ref="L181:N181" si="82">SUM(L182:L183)</f>
        <v>0</v>
      </c>
      <c r="M181" s="203">
        <f t="shared" si="82"/>
        <v>0</v>
      </c>
      <c r="N181" s="203">
        <f t="shared" si="82"/>
        <v>0</v>
      </c>
      <c r="O181" s="26"/>
      <c r="P181" s="203">
        <f t="shared" ref="P181:Q181" si="83">SUM(P182:P183)</f>
        <v>0</v>
      </c>
      <c r="Q181" s="203">
        <f t="shared" si="83"/>
        <v>0</v>
      </c>
      <c r="R181" s="203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91">
        <v>0</v>
      </c>
      <c r="G182" s="91">
        <v>0</v>
      </c>
      <c r="H182" s="25"/>
      <c r="I182" s="69">
        <v>0</v>
      </c>
      <c r="J182" s="69">
        <v>0</v>
      </c>
      <c r="K182" s="203">
        <f t="shared" ref="K182:K193" si="84">SUM(C182-F182-G182-H182+I182-J182)</f>
        <v>0</v>
      </c>
      <c r="L182" s="91">
        <v>0</v>
      </c>
      <c r="M182" s="91">
        <v>0</v>
      </c>
      <c r="N182" s="91">
        <v>0</v>
      </c>
      <c r="O182" s="25"/>
      <c r="P182" s="91">
        <v>0</v>
      </c>
      <c r="Q182" s="91">
        <v>0</v>
      </c>
      <c r="R182" s="203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91">
        <v>0</v>
      </c>
      <c r="G183" s="91">
        <v>0</v>
      </c>
      <c r="H183" s="25"/>
      <c r="I183" s="69">
        <v>0</v>
      </c>
      <c r="J183" s="69">
        <v>0</v>
      </c>
      <c r="K183" s="203">
        <f t="shared" si="84"/>
        <v>0</v>
      </c>
      <c r="L183" s="91">
        <v>0</v>
      </c>
      <c r="M183" s="91">
        <v>0</v>
      </c>
      <c r="N183" s="91">
        <v>0</v>
      </c>
      <c r="O183" s="25"/>
      <c r="P183" s="91">
        <v>0</v>
      </c>
      <c r="Q183" s="91">
        <v>0</v>
      </c>
      <c r="R183" s="203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203">
        <v>0</v>
      </c>
      <c r="G184" s="26"/>
      <c r="H184" s="26"/>
      <c r="I184" s="203">
        <v>0</v>
      </c>
      <c r="J184" s="203">
        <v>0</v>
      </c>
      <c r="K184" s="203">
        <f t="shared" si="84"/>
        <v>0</v>
      </c>
      <c r="L184" s="201">
        <v>2</v>
      </c>
      <c r="M184" s="201">
        <v>0</v>
      </c>
      <c r="N184" s="26"/>
      <c r="O184" s="26"/>
      <c r="P184" s="201">
        <v>0</v>
      </c>
      <c r="Q184" s="201">
        <v>0</v>
      </c>
      <c r="R184" s="203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203">
        <f t="shared" si="84"/>
        <v>0</v>
      </c>
      <c r="L185" s="203">
        <f>SUM(L186:L187)</f>
        <v>16</v>
      </c>
      <c r="M185" s="203">
        <f>SUM(M186:M187)</f>
        <v>1</v>
      </c>
      <c r="N185" s="26"/>
      <c r="O185" s="26"/>
      <c r="P185" s="203">
        <f t="shared" ref="P185:Q185" si="87">SUM(P186:P187)</f>
        <v>0</v>
      </c>
      <c r="Q185" s="203">
        <f t="shared" si="87"/>
        <v>0</v>
      </c>
      <c r="R185" s="203">
        <f>SUM(L185-M185-N185-O185+P185-Q185)</f>
        <v>15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203">
        <f t="shared" si="84"/>
        <v>0</v>
      </c>
      <c r="L186" s="201">
        <v>0</v>
      </c>
      <c r="M186" s="201">
        <v>0</v>
      </c>
      <c r="N186" s="26"/>
      <c r="O186" s="26"/>
      <c r="P186" s="201">
        <v>0</v>
      </c>
      <c r="Q186" s="201">
        <v>0</v>
      </c>
      <c r="R186" s="203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203">
        <f t="shared" si="84"/>
        <v>0</v>
      </c>
      <c r="L187" s="201">
        <v>16</v>
      </c>
      <c r="M187" s="201">
        <v>1</v>
      </c>
      <c r="N187" s="26"/>
      <c r="O187" s="26"/>
      <c r="P187" s="201">
        <v>0</v>
      </c>
      <c r="Q187" s="201">
        <v>0</v>
      </c>
      <c r="R187" s="203">
        <f>SUM(L187-M187-N187-O187+P187-Q187)</f>
        <v>15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203">
        <v>0</v>
      </c>
      <c r="G188" s="26"/>
      <c r="H188" s="26"/>
      <c r="I188" s="203">
        <v>0</v>
      </c>
      <c r="J188" s="203">
        <v>0</v>
      </c>
      <c r="K188" s="203">
        <f t="shared" si="84"/>
        <v>0</v>
      </c>
      <c r="L188" s="201">
        <v>2</v>
      </c>
      <c r="M188" s="201">
        <v>0</v>
      </c>
      <c r="N188" s="26"/>
      <c r="O188" s="26"/>
      <c r="P188" s="201">
        <v>0</v>
      </c>
      <c r="Q188" s="201">
        <v>0</v>
      </c>
      <c r="R188" s="203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203">
        <v>0</v>
      </c>
      <c r="G189" s="26"/>
      <c r="H189" s="26"/>
      <c r="I189" s="203">
        <v>0</v>
      </c>
      <c r="J189" s="203">
        <v>0</v>
      </c>
      <c r="K189" s="203">
        <f t="shared" si="84"/>
        <v>0</v>
      </c>
      <c r="L189" s="201">
        <v>3</v>
      </c>
      <c r="M189" s="201">
        <v>1</v>
      </c>
      <c r="N189" s="26"/>
      <c r="O189" s="26"/>
      <c r="P189" s="201">
        <v>0</v>
      </c>
      <c r="Q189" s="201">
        <v>0</v>
      </c>
      <c r="R189" s="203">
        <f t="shared" si="89"/>
        <v>2</v>
      </c>
      <c r="S189" s="572">
        <v>0.8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203">
        <v>0</v>
      </c>
      <c r="G190" s="26"/>
      <c r="H190" s="26"/>
      <c r="I190" s="203">
        <v>0</v>
      </c>
      <c r="J190" s="203">
        <v>0</v>
      </c>
      <c r="K190" s="203">
        <f t="shared" si="84"/>
        <v>0</v>
      </c>
      <c r="L190" s="201">
        <v>0</v>
      </c>
      <c r="M190" s="201">
        <v>0</v>
      </c>
      <c r="N190" s="26"/>
      <c r="O190" s="26"/>
      <c r="P190" s="201">
        <v>0</v>
      </c>
      <c r="Q190" s="201">
        <v>0</v>
      </c>
      <c r="R190" s="203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203">
        <v>0</v>
      </c>
      <c r="G191" s="26"/>
      <c r="H191" s="26"/>
      <c r="I191" s="203">
        <v>0</v>
      </c>
      <c r="J191" s="203">
        <v>0</v>
      </c>
      <c r="K191" s="203">
        <f t="shared" si="84"/>
        <v>0</v>
      </c>
      <c r="L191" s="201">
        <v>0</v>
      </c>
      <c r="M191" s="201">
        <v>0</v>
      </c>
      <c r="N191" s="26"/>
      <c r="O191" s="26"/>
      <c r="P191" s="201">
        <v>0</v>
      </c>
      <c r="Q191" s="201">
        <v>0</v>
      </c>
      <c r="R191" s="203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203">
        <v>0</v>
      </c>
      <c r="G192" s="26"/>
      <c r="H192" s="26"/>
      <c r="I192" s="70">
        <v>0</v>
      </c>
      <c r="J192" s="70">
        <v>0</v>
      </c>
      <c r="K192" s="203">
        <f t="shared" si="84"/>
        <v>0</v>
      </c>
      <c r="L192" s="201">
        <v>0</v>
      </c>
      <c r="M192" s="201">
        <v>0</v>
      </c>
      <c r="N192" s="26"/>
      <c r="O192" s="26"/>
      <c r="P192" s="201">
        <v>0</v>
      </c>
      <c r="Q192" s="201">
        <v>0</v>
      </c>
      <c r="R192" s="203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203">
        <v>0</v>
      </c>
      <c r="G193" s="26"/>
      <c r="H193" s="26"/>
      <c r="I193" s="70">
        <v>0</v>
      </c>
      <c r="J193" s="70">
        <v>0</v>
      </c>
      <c r="K193" s="203">
        <f t="shared" si="84"/>
        <v>0</v>
      </c>
      <c r="L193" s="201">
        <v>0</v>
      </c>
      <c r="M193" s="201">
        <v>0</v>
      </c>
      <c r="N193" s="26"/>
      <c r="O193" s="26"/>
      <c r="P193" s="201">
        <v>0</v>
      </c>
      <c r="Q193" s="201">
        <v>0</v>
      </c>
      <c r="R193" s="203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204">
        <v>0</v>
      </c>
      <c r="G194" s="43"/>
      <c r="H194" s="43"/>
      <c r="I194" s="71">
        <v>0</v>
      </c>
      <c r="J194" s="71">
        <v>0</v>
      </c>
      <c r="K194" s="204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204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192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Mei</v>
      </c>
      <c r="S207" s="482"/>
      <c r="T207" s="4">
        <f>+T167</f>
        <v>0</v>
      </c>
      <c r="U207" s="4">
        <f>+U167</f>
        <v>5</v>
      </c>
    </row>
    <row r="208" spans="1:21" ht="15.95" customHeight="1" thickBot="1" x14ac:dyDescent="0.25">
      <c r="A208" s="207" t="s">
        <v>80</v>
      </c>
      <c r="B208" s="207"/>
      <c r="C208" s="7">
        <v>0</v>
      </c>
      <c r="D208" s="7">
        <v>3</v>
      </c>
      <c r="E208" s="7">
        <v>0</v>
      </c>
      <c r="K208" s="480"/>
      <c r="L208" s="480"/>
      <c r="M208" s="5"/>
      <c r="N208" s="5"/>
      <c r="O208" s="5"/>
      <c r="Q208" s="1" t="s">
        <v>48</v>
      </c>
      <c r="R208" s="544">
        <f>+R168</f>
        <v>2019</v>
      </c>
      <c r="S208" s="545"/>
      <c r="T208" s="21">
        <f>+T168</f>
        <v>1</v>
      </c>
      <c r="U208" s="21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196"/>
      <c r="G210" s="196" t="s">
        <v>30</v>
      </c>
      <c r="H210" s="196" t="s">
        <v>32</v>
      </c>
      <c r="I210" s="196"/>
      <c r="J210" s="196"/>
      <c r="K210" s="196" t="s">
        <v>43</v>
      </c>
      <c r="L210" s="196" t="s">
        <v>27</v>
      </c>
      <c r="M210" s="196"/>
      <c r="N210" s="196" t="s">
        <v>30</v>
      </c>
      <c r="O210" s="196" t="s">
        <v>32</v>
      </c>
      <c r="P210" s="196"/>
      <c r="Q210" s="196"/>
      <c r="R210" s="196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197" t="s">
        <v>29</v>
      </c>
      <c r="G211" s="197" t="s">
        <v>31</v>
      </c>
      <c r="H211" s="197" t="s">
        <v>33</v>
      </c>
      <c r="I211" s="197" t="s">
        <v>37</v>
      </c>
      <c r="J211" s="197" t="s">
        <v>36</v>
      </c>
      <c r="K211" s="197" t="s">
        <v>28</v>
      </c>
      <c r="L211" s="197" t="s">
        <v>28</v>
      </c>
      <c r="M211" s="197" t="s">
        <v>35</v>
      </c>
      <c r="N211" s="197" t="s">
        <v>31</v>
      </c>
      <c r="O211" s="197" t="s">
        <v>33</v>
      </c>
      <c r="P211" s="197" t="s">
        <v>37</v>
      </c>
      <c r="Q211" s="197" t="s">
        <v>36</v>
      </c>
      <c r="R211" s="197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199"/>
      <c r="G212" s="199"/>
      <c r="H212" s="199" t="s">
        <v>34</v>
      </c>
      <c r="I212" s="199"/>
      <c r="J212" s="199"/>
      <c r="K212" s="199" t="s">
        <v>9</v>
      </c>
      <c r="L212" s="199" t="s">
        <v>8</v>
      </c>
      <c r="M212" s="199"/>
      <c r="N212" s="199"/>
      <c r="O212" s="199" t="s">
        <v>34</v>
      </c>
      <c r="P212" s="199"/>
      <c r="Q212" s="199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197"/>
      <c r="G213" s="197"/>
      <c r="H213" s="197"/>
      <c r="I213" s="197"/>
      <c r="J213" s="197"/>
      <c r="K213" s="197" t="s">
        <v>62</v>
      </c>
      <c r="L213" s="197"/>
      <c r="M213" s="197"/>
      <c r="N213" s="197"/>
      <c r="O213" s="197"/>
      <c r="P213" s="197"/>
      <c r="Q213" s="197"/>
      <c r="R213" s="197"/>
      <c r="S213" s="498"/>
      <c r="T213" s="499"/>
      <c r="U213" s="500"/>
    </row>
    <row r="214" spans="1:21" s="8" customFormat="1" ht="15.95" customHeight="1" x14ac:dyDescent="0.2">
      <c r="A214" s="200" t="s">
        <v>10</v>
      </c>
      <c r="B214" s="200" t="s">
        <v>11</v>
      </c>
      <c r="C214" s="501" t="s">
        <v>12</v>
      </c>
      <c r="D214" s="502"/>
      <c r="E214" s="503"/>
      <c r="F214" s="200" t="s">
        <v>13</v>
      </c>
      <c r="G214" s="200" t="s">
        <v>14</v>
      </c>
      <c r="H214" s="200" t="s">
        <v>15</v>
      </c>
      <c r="I214" s="200" t="s">
        <v>16</v>
      </c>
      <c r="J214" s="200" t="s">
        <v>17</v>
      </c>
      <c r="K214" s="200" t="s">
        <v>18</v>
      </c>
      <c r="L214" s="200" t="s">
        <v>19</v>
      </c>
      <c r="M214" s="200" t="s">
        <v>20</v>
      </c>
      <c r="N214" s="200" t="s">
        <v>21</v>
      </c>
      <c r="O214" s="200" t="s">
        <v>41</v>
      </c>
      <c r="P214" s="200" t="s">
        <v>42</v>
      </c>
      <c r="Q214" s="200" t="s">
        <v>44</v>
      </c>
      <c r="R214" s="200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202">
        <f t="shared" ref="F215:J215" si="91">SUM(F216,F219,F220)</f>
        <v>0</v>
      </c>
      <c r="G215" s="202">
        <f t="shared" si="91"/>
        <v>0</v>
      </c>
      <c r="H215" s="202">
        <f t="shared" si="91"/>
        <v>0</v>
      </c>
      <c r="I215" s="202">
        <f t="shared" si="91"/>
        <v>0</v>
      </c>
      <c r="J215" s="202">
        <f t="shared" si="91"/>
        <v>0</v>
      </c>
      <c r="K215" s="202">
        <f>SUM(C215-F215-G215-H215+I215-J215)</f>
        <v>0</v>
      </c>
      <c r="L215" s="61">
        <f t="shared" ref="L215:Q215" si="92">SUM(L216,L219,L220)</f>
        <v>7</v>
      </c>
      <c r="M215" s="202">
        <f t="shared" si="92"/>
        <v>4</v>
      </c>
      <c r="N215" s="202">
        <f t="shared" si="92"/>
        <v>2</v>
      </c>
      <c r="O215" s="202">
        <f t="shared" si="92"/>
        <v>0</v>
      </c>
      <c r="P215" s="202">
        <f t="shared" si="92"/>
        <v>6</v>
      </c>
      <c r="Q215" s="202">
        <f t="shared" si="92"/>
        <v>0</v>
      </c>
      <c r="R215" s="202">
        <f>SUM(L215-M215-N215-O215+P215-Q215)</f>
        <v>7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203">
        <f t="shared" ref="K216:K220" si="95">SUM(C216-F216-G216-H216+I216-J216)</f>
        <v>0</v>
      </c>
      <c r="L216" s="63">
        <f t="shared" ref="L216:O216" si="96">SUM(L217:L218)</f>
        <v>7</v>
      </c>
      <c r="M216" s="90">
        <f t="shared" si="96"/>
        <v>4</v>
      </c>
      <c r="N216" s="90">
        <f t="shared" si="96"/>
        <v>2</v>
      </c>
      <c r="O216" s="90">
        <f t="shared" si="96"/>
        <v>0</v>
      </c>
      <c r="P216" s="90">
        <f>SUM(P217:P218)</f>
        <v>6</v>
      </c>
      <c r="Q216" s="90">
        <f t="shared" ref="Q216" si="97">SUM(Q217:Q218)</f>
        <v>0</v>
      </c>
      <c r="R216" s="203">
        <f t="shared" ref="R216:R224" si="98">SUM(L216-M216-N216-O216+P216-Q216)</f>
        <v>7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91">
        <v>0</v>
      </c>
      <c r="G217" s="91">
        <v>0</v>
      </c>
      <c r="H217" s="91">
        <v>0</v>
      </c>
      <c r="I217" s="69">
        <v>0</v>
      </c>
      <c r="J217" s="69">
        <v>0</v>
      </c>
      <c r="K217" s="203">
        <f t="shared" si="95"/>
        <v>0</v>
      </c>
      <c r="L217" s="51">
        <v>0</v>
      </c>
      <c r="M217" s="91">
        <v>0</v>
      </c>
      <c r="N217" s="91">
        <v>0</v>
      </c>
      <c r="O217" s="91">
        <v>0</v>
      </c>
      <c r="P217" s="91">
        <v>0</v>
      </c>
      <c r="Q217" s="91">
        <v>0</v>
      </c>
      <c r="R217" s="203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91">
        <v>0</v>
      </c>
      <c r="G218" s="91">
        <v>0</v>
      </c>
      <c r="H218" s="91">
        <v>0</v>
      </c>
      <c r="I218" s="69">
        <v>0</v>
      </c>
      <c r="J218" s="69">
        <v>0</v>
      </c>
      <c r="K218" s="203">
        <f t="shared" si="95"/>
        <v>0</v>
      </c>
      <c r="L218" s="51">
        <v>7</v>
      </c>
      <c r="M218" s="91">
        <v>4</v>
      </c>
      <c r="N218" s="91">
        <v>2</v>
      </c>
      <c r="O218" s="91">
        <v>0</v>
      </c>
      <c r="P218" s="91">
        <v>6</v>
      </c>
      <c r="Q218" s="91">
        <v>0</v>
      </c>
      <c r="R218" s="203">
        <f t="shared" si="98"/>
        <v>7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203">
        <f t="shared" si="95"/>
        <v>0</v>
      </c>
      <c r="L219" s="64">
        <v>0</v>
      </c>
      <c r="M219" s="203">
        <v>0</v>
      </c>
      <c r="N219" s="203">
        <v>0</v>
      </c>
      <c r="O219" s="203">
        <v>0</v>
      </c>
      <c r="P219" s="203">
        <v>0</v>
      </c>
      <c r="Q219" s="203">
        <v>0</v>
      </c>
      <c r="R219" s="203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203">
        <f t="shared" si="95"/>
        <v>0</v>
      </c>
      <c r="L220" s="64">
        <v>0</v>
      </c>
      <c r="M220" s="203">
        <v>0</v>
      </c>
      <c r="N220" s="203">
        <v>0</v>
      </c>
      <c r="O220" s="203">
        <v>0</v>
      </c>
      <c r="P220" s="203">
        <v>0</v>
      </c>
      <c r="Q220" s="203">
        <v>0</v>
      </c>
      <c r="R220" s="203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203">
        <f t="shared" si="99"/>
        <v>0</v>
      </c>
      <c r="G221" s="203">
        <f t="shared" si="99"/>
        <v>0</v>
      </c>
      <c r="H221" s="26"/>
      <c r="I221" s="203">
        <f t="shared" ref="I221:J221" si="100">SUM(I222:I223)</f>
        <v>0</v>
      </c>
      <c r="J221" s="203">
        <f t="shared" si="100"/>
        <v>0</v>
      </c>
      <c r="K221" s="203">
        <f>SUM(C221-F221-G221-H221+I221-J221)</f>
        <v>0</v>
      </c>
      <c r="L221" s="64">
        <f>SUM(L222:L223)</f>
        <v>0</v>
      </c>
      <c r="M221" s="203">
        <f t="shared" ref="M221:N221" si="101">SUM(M222:M223)</f>
        <v>0</v>
      </c>
      <c r="N221" s="203">
        <f t="shared" si="101"/>
        <v>0</v>
      </c>
      <c r="O221" s="26"/>
      <c r="P221" s="203">
        <f>SUM(P222:P223)</f>
        <v>0</v>
      </c>
      <c r="Q221" s="203">
        <f>SUM(Q222:Q223)</f>
        <v>0</v>
      </c>
      <c r="R221" s="203">
        <f>SUM(L221-M221-N221-O221+P221-Q221)</f>
        <v>0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91">
        <v>0</v>
      </c>
      <c r="G222" s="91">
        <v>0</v>
      </c>
      <c r="H222" s="25"/>
      <c r="I222" s="69">
        <v>0</v>
      </c>
      <c r="J222" s="69">
        <v>0</v>
      </c>
      <c r="K222" s="203">
        <f t="shared" ref="K222:K233" si="102">SUM(C222-F222-G222-H222+I222-J222)</f>
        <v>0</v>
      </c>
      <c r="L222" s="51">
        <v>0</v>
      </c>
      <c r="M222" s="91">
        <v>0</v>
      </c>
      <c r="N222" s="91">
        <v>0</v>
      </c>
      <c r="O222" s="25"/>
      <c r="P222" s="91">
        <v>0</v>
      </c>
      <c r="Q222" s="91">
        <v>0</v>
      </c>
      <c r="R222" s="203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91">
        <v>0</v>
      </c>
      <c r="G223" s="91">
        <v>0</v>
      </c>
      <c r="H223" s="25"/>
      <c r="I223" s="69">
        <v>0</v>
      </c>
      <c r="J223" s="69">
        <v>0</v>
      </c>
      <c r="K223" s="203">
        <f t="shared" si="102"/>
        <v>0</v>
      </c>
      <c r="L223" s="51">
        <v>0</v>
      </c>
      <c r="M223" s="91">
        <v>0</v>
      </c>
      <c r="N223" s="91">
        <v>0</v>
      </c>
      <c r="O223" s="25"/>
      <c r="P223" s="91">
        <v>0</v>
      </c>
      <c r="Q223" s="91">
        <v>0</v>
      </c>
      <c r="R223" s="203">
        <f t="shared" si="98"/>
        <v>0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203">
        <v>0</v>
      </c>
      <c r="G224" s="26"/>
      <c r="H224" s="26"/>
      <c r="I224" s="203">
        <v>0</v>
      </c>
      <c r="J224" s="203">
        <v>0</v>
      </c>
      <c r="K224" s="203">
        <f t="shared" si="102"/>
        <v>0</v>
      </c>
      <c r="L224" s="66">
        <v>12</v>
      </c>
      <c r="M224" s="201">
        <v>5</v>
      </c>
      <c r="N224" s="26"/>
      <c r="O224" s="26"/>
      <c r="P224" s="201">
        <v>1</v>
      </c>
      <c r="Q224" s="201">
        <v>0</v>
      </c>
      <c r="R224" s="203">
        <f t="shared" si="98"/>
        <v>8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203">
        <f t="shared" si="102"/>
        <v>0</v>
      </c>
      <c r="L225" s="64">
        <f>SUM(L226:L227)</f>
        <v>32</v>
      </c>
      <c r="M225" s="64">
        <f>SUM(M226:M227)</f>
        <v>4</v>
      </c>
      <c r="N225" s="26"/>
      <c r="O225" s="26"/>
      <c r="P225" s="203">
        <f t="shared" ref="P225:Q225" si="105">SUM(P226:P227)</f>
        <v>4</v>
      </c>
      <c r="Q225" s="203">
        <f t="shared" si="105"/>
        <v>0</v>
      </c>
      <c r="R225" s="203">
        <f>SUM(L225-M225-N225-O225+P225-Q225)</f>
        <v>32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203">
        <f t="shared" si="102"/>
        <v>0</v>
      </c>
      <c r="L226" s="66">
        <v>0</v>
      </c>
      <c r="M226" s="201">
        <v>0</v>
      </c>
      <c r="N226" s="26"/>
      <c r="O226" s="26"/>
      <c r="P226" s="201">
        <v>0</v>
      </c>
      <c r="Q226" s="201">
        <v>0</v>
      </c>
      <c r="R226" s="203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203">
        <f t="shared" si="102"/>
        <v>0</v>
      </c>
      <c r="L227" s="66">
        <v>32</v>
      </c>
      <c r="M227" s="201">
        <v>4</v>
      </c>
      <c r="N227" s="26"/>
      <c r="O227" s="26"/>
      <c r="P227" s="201">
        <v>4</v>
      </c>
      <c r="Q227" s="201">
        <v>0</v>
      </c>
      <c r="R227" s="203">
        <f>SUM(L227-M227-N227-O227+P227-Q227)</f>
        <v>32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203">
        <v>0</v>
      </c>
      <c r="G228" s="26"/>
      <c r="H228" s="26"/>
      <c r="I228" s="203">
        <v>0</v>
      </c>
      <c r="J228" s="203">
        <v>0</v>
      </c>
      <c r="K228" s="203">
        <f t="shared" si="102"/>
        <v>0</v>
      </c>
      <c r="L228" s="201">
        <v>6</v>
      </c>
      <c r="M228" s="201">
        <v>1</v>
      </c>
      <c r="N228" s="26"/>
      <c r="O228" s="26"/>
      <c r="P228" s="201">
        <v>2</v>
      </c>
      <c r="Q228" s="201">
        <v>0</v>
      </c>
      <c r="R228" s="203">
        <f>SUM(L228-M228-N228-O228+P228-Q228)</f>
        <v>7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203">
        <v>0</v>
      </c>
      <c r="G229" s="26"/>
      <c r="H229" s="26"/>
      <c r="I229" s="203">
        <v>0</v>
      </c>
      <c r="J229" s="203">
        <v>0</v>
      </c>
      <c r="K229" s="203">
        <f t="shared" si="102"/>
        <v>0</v>
      </c>
      <c r="L229" s="201">
        <v>2</v>
      </c>
      <c r="M229" s="201">
        <v>1</v>
      </c>
      <c r="N229" s="26"/>
      <c r="O229" s="26"/>
      <c r="P229" s="201">
        <v>2</v>
      </c>
      <c r="Q229" s="201">
        <v>0</v>
      </c>
      <c r="R229" s="203">
        <f t="shared" ref="R229:R234" si="107">SUM(L229-M229-N229-O229+P229-Q229)</f>
        <v>3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203">
        <v>0</v>
      </c>
      <c r="G230" s="26"/>
      <c r="H230" s="26"/>
      <c r="I230" s="203">
        <v>0</v>
      </c>
      <c r="J230" s="203">
        <v>0</v>
      </c>
      <c r="K230" s="203">
        <f t="shared" si="102"/>
        <v>0</v>
      </c>
      <c r="L230" s="201">
        <v>0</v>
      </c>
      <c r="M230" s="201">
        <v>0</v>
      </c>
      <c r="N230" s="26"/>
      <c r="O230" s="26"/>
      <c r="P230" s="201">
        <v>0</v>
      </c>
      <c r="Q230" s="201">
        <v>0</v>
      </c>
      <c r="R230" s="203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203">
        <v>0</v>
      </c>
      <c r="G231" s="26"/>
      <c r="H231" s="26"/>
      <c r="I231" s="203">
        <v>0</v>
      </c>
      <c r="J231" s="203">
        <v>0</v>
      </c>
      <c r="K231" s="203">
        <f t="shared" si="102"/>
        <v>0</v>
      </c>
      <c r="L231" s="201">
        <v>0</v>
      </c>
      <c r="M231" s="201">
        <v>0</v>
      </c>
      <c r="N231" s="26"/>
      <c r="O231" s="26"/>
      <c r="P231" s="201">
        <v>0</v>
      </c>
      <c r="Q231" s="201">
        <v>0</v>
      </c>
      <c r="R231" s="203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203">
        <v>0</v>
      </c>
      <c r="G232" s="26"/>
      <c r="H232" s="26"/>
      <c r="I232" s="70">
        <v>0</v>
      </c>
      <c r="J232" s="70">
        <v>0</v>
      </c>
      <c r="K232" s="203">
        <f t="shared" si="102"/>
        <v>0</v>
      </c>
      <c r="L232" s="201">
        <v>0</v>
      </c>
      <c r="M232" s="201">
        <v>0</v>
      </c>
      <c r="N232" s="26"/>
      <c r="O232" s="26"/>
      <c r="P232" s="201">
        <v>0</v>
      </c>
      <c r="Q232" s="201">
        <v>0</v>
      </c>
      <c r="R232" s="203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203">
        <v>0</v>
      </c>
      <c r="G233" s="26"/>
      <c r="H233" s="26"/>
      <c r="I233" s="70">
        <v>0</v>
      </c>
      <c r="J233" s="70">
        <v>0</v>
      </c>
      <c r="K233" s="203">
        <f t="shared" si="102"/>
        <v>0</v>
      </c>
      <c r="L233" s="201">
        <v>0</v>
      </c>
      <c r="M233" s="201">
        <v>0</v>
      </c>
      <c r="N233" s="26"/>
      <c r="O233" s="26"/>
      <c r="P233" s="201">
        <v>0</v>
      </c>
      <c r="Q233" s="201">
        <v>0</v>
      </c>
      <c r="R233" s="203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204">
        <v>0</v>
      </c>
      <c r="G234" s="43"/>
      <c r="H234" s="43"/>
      <c r="I234" s="71">
        <v>0</v>
      </c>
      <c r="J234" s="71">
        <v>0</v>
      </c>
      <c r="K234" s="204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204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192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Mei</v>
      </c>
      <c r="S247" s="482"/>
      <c r="T247" s="4">
        <f>+T207</f>
        <v>0</v>
      </c>
      <c r="U247" s="4">
        <f>+U207</f>
        <v>5</v>
      </c>
    </row>
    <row r="248" spans="1:21" ht="15.95" customHeight="1" thickBot="1" x14ac:dyDescent="0.25">
      <c r="A248" s="207" t="s">
        <v>75</v>
      </c>
      <c r="B248" s="207"/>
      <c r="C248" s="4">
        <v>0</v>
      </c>
      <c r="D248" s="4">
        <v>3</v>
      </c>
      <c r="E248" s="4">
        <v>2</v>
      </c>
      <c r="K248" s="480"/>
      <c r="L248" s="480"/>
      <c r="M248" s="5"/>
      <c r="N248" s="5"/>
      <c r="O248" s="5"/>
      <c r="Q248" s="1" t="s">
        <v>48</v>
      </c>
      <c r="R248" s="544">
        <f>+R208</f>
        <v>2019</v>
      </c>
      <c r="S248" s="545"/>
      <c r="T248" s="21">
        <f>+T208</f>
        <v>1</v>
      </c>
      <c r="U248" s="21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196"/>
      <c r="G250" s="196" t="s">
        <v>30</v>
      </c>
      <c r="H250" s="196" t="s">
        <v>32</v>
      </c>
      <c r="I250" s="196"/>
      <c r="J250" s="196"/>
      <c r="K250" s="196" t="s">
        <v>43</v>
      </c>
      <c r="L250" s="196" t="s">
        <v>27</v>
      </c>
      <c r="M250" s="196"/>
      <c r="N250" s="196" t="s">
        <v>30</v>
      </c>
      <c r="O250" s="196" t="s">
        <v>32</v>
      </c>
      <c r="P250" s="196"/>
      <c r="Q250" s="196"/>
      <c r="R250" s="196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197" t="s">
        <v>29</v>
      </c>
      <c r="G251" s="197" t="s">
        <v>31</v>
      </c>
      <c r="H251" s="197" t="s">
        <v>33</v>
      </c>
      <c r="I251" s="197" t="s">
        <v>37</v>
      </c>
      <c r="J251" s="197" t="s">
        <v>36</v>
      </c>
      <c r="K251" s="197" t="s">
        <v>28</v>
      </c>
      <c r="L251" s="197" t="s">
        <v>28</v>
      </c>
      <c r="M251" s="197" t="s">
        <v>35</v>
      </c>
      <c r="N251" s="197" t="s">
        <v>31</v>
      </c>
      <c r="O251" s="197" t="s">
        <v>33</v>
      </c>
      <c r="P251" s="197" t="s">
        <v>37</v>
      </c>
      <c r="Q251" s="197" t="s">
        <v>36</v>
      </c>
      <c r="R251" s="197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199"/>
      <c r="G252" s="199"/>
      <c r="H252" s="199" t="s">
        <v>34</v>
      </c>
      <c r="I252" s="199"/>
      <c r="J252" s="199"/>
      <c r="K252" s="199" t="s">
        <v>9</v>
      </c>
      <c r="L252" s="199" t="s">
        <v>8</v>
      </c>
      <c r="M252" s="199"/>
      <c r="N252" s="199"/>
      <c r="O252" s="199" t="s">
        <v>34</v>
      </c>
      <c r="P252" s="199"/>
      <c r="Q252" s="199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197"/>
      <c r="G253" s="197"/>
      <c r="H253" s="197"/>
      <c r="I253" s="197"/>
      <c r="J253" s="197"/>
      <c r="K253" s="197" t="s">
        <v>62</v>
      </c>
      <c r="L253" s="197"/>
      <c r="M253" s="197"/>
      <c r="N253" s="197"/>
      <c r="O253" s="197"/>
      <c r="P253" s="197"/>
      <c r="Q253" s="197"/>
      <c r="R253" s="197"/>
      <c r="S253" s="498"/>
      <c r="T253" s="499"/>
      <c r="U253" s="500"/>
    </row>
    <row r="254" spans="1:21" s="8" customFormat="1" ht="15.95" customHeight="1" x14ac:dyDescent="0.2">
      <c r="A254" s="200" t="s">
        <v>10</v>
      </c>
      <c r="B254" s="200" t="s">
        <v>11</v>
      </c>
      <c r="C254" s="501" t="s">
        <v>12</v>
      </c>
      <c r="D254" s="502"/>
      <c r="E254" s="503"/>
      <c r="F254" s="200" t="s">
        <v>13</v>
      </c>
      <c r="G254" s="200" t="s">
        <v>14</v>
      </c>
      <c r="H254" s="200" t="s">
        <v>15</v>
      </c>
      <c r="I254" s="200" t="s">
        <v>16</v>
      </c>
      <c r="J254" s="200" t="s">
        <v>17</v>
      </c>
      <c r="K254" s="200" t="s">
        <v>18</v>
      </c>
      <c r="L254" s="200" t="s">
        <v>19</v>
      </c>
      <c r="M254" s="200" t="s">
        <v>20</v>
      </c>
      <c r="N254" s="200" t="s">
        <v>21</v>
      </c>
      <c r="O254" s="200" t="s">
        <v>41</v>
      </c>
      <c r="P254" s="200" t="s">
        <v>42</v>
      </c>
      <c r="Q254" s="200" t="s">
        <v>44</v>
      </c>
      <c r="R254" s="200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202">
        <f t="shared" ref="F255:J255" si="109">SUM(F256,F259,F260)</f>
        <v>0</v>
      </c>
      <c r="G255" s="202">
        <f t="shared" si="109"/>
        <v>0</v>
      </c>
      <c r="H255" s="202">
        <f t="shared" si="109"/>
        <v>0</v>
      </c>
      <c r="I255" s="202">
        <f t="shared" si="109"/>
        <v>0</v>
      </c>
      <c r="J255" s="202">
        <f t="shared" si="109"/>
        <v>0</v>
      </c>
      <c r="K255" s="202">
        <f>SUM(C255-F255-G255-H255+I255-J255)</f>
        <v>0</v>
      </c>
      <c r="L255" s="202">
        <f t="shared" ref="L255:Q255" si="110">SUM(L256,L259,L260)</f>
        <v>1</v>
      </c>
      <c r="M255" s="202">
        <f t="shared" si="110"/>
        <v>0</v>
      </c>
      <c r="N255" s="202">
        <f t="shared" si="110"/>
        <v>1</v>
      </c>
      <c r="O255" s="202">
        <f t="shared" si="110"/>
        <v>0</v>
      </c>
      <c r="P255" s="209">
        <f t="shared" si="110"/>
        <v>1</v>
      </c>
      <c r="Q255" s="202">
        <f t="shared" si="110"/>
        <v>1</v>
      </c>
      <c r="R255" s="202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203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203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91">
        <v>0</v>
      </c>
      <c r="G257" s="91">
        <v>0</v>
      </c>
      <c r="H257" s="91">
        <v>0</v>
      </c>
      <c r="I257" s="69">
        <v>0</v>
      </c>
      <c r="J257" s="69">
        <v>0</v>
      </c>
      <c r="K257" s="203">
        <f t="shared" si="113"/>
        <v>0</v>
      </c>
      <c r="L257" s="91">
        <v>0</v>
      </c>
      <c r="M257" s="91">
        <v>0</v>
      </c>
      <c r="N257" s="91">
        <v>0</v>
      </c>
      <c r="O257" s="91">
        <v>0</v>
      </c>
      <c r="P257" s="91">
        <v>0</v>
      </c>
      <c r="Q257" s="91">
        <v>0</v>
      </c>
      <c r="R257" s="203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91">
        <v>0</v>
      </c>
      <c r="G258" s="91">
        <v>0</v>
      </c>
      <c r="H258" s="91">
        <v>0</v>
      </c>
      <c r="I258" s="69">
        <v>0</v>
      </c>
      <c r="J258" s="69">
        <v>0</v>
      </c>
      <c r="K258" s="203">
        <f t="shared" si="113"/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203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203">
        <f t="shared" si="113"/>
        <v>0</v>
      </c>
      <c r="L259" s="203">
        <v>1</v>
      </c>
      <c r="M259" s="203">
        <v>0</v>
      </c>
      <c r="N259" s="203">
        <v>1</v>
      </c>
      <c r="O259" s="203">
        <v>0</v>
      </c>
      <c r="P259" s="203">
        <v>1</v>
      </c>
      <c r="Q259" s="203">
        <v>1</v>
      </c>
      <c r="R259" s="203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203">
        <f t="shared" si="113"/>
        <v>0</v>
      </c>
      <c r="L260" s="203">
        <v>0</v>
      </c>
      <c r="M260" s="203">
        <v>0</v>
      </c>
      <c r="N260" s="203">
        <v>0</v>
      </c>
      <c r="O260" s="203">
        <v>0</v>
      </c>
      <c r="P260" s="203">
        <v>0</v>
      </c>
      <c r="Q260" s="203">
        <v>0</v>
      </c>
      <c r="R260" s="203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203">
        <f t="shared" si="116"/>
        <v>0</v>
      </c>
      <c r="G261" s="203">
        <f t="shared" si="116"/>
        <v>0</v>
      </c>
      <c r="H261" s="26"/>
      <c r="I261" s="203">
        <f t="shared" ref="I261:J261" si="117">SUM(I262:I263)</f>
        <v>0</v>
      </c>
      <c r="J261" s="203">
        <f t="shared" si="117"/>
        <v>0</v>
      </c>
      <c r="K261" s="203">
        <f>SUM(C261-F261-G261-H261+I261-J261)</f>
        <v>0</v>
      </c>
      <c r="L261" s="203">
        <f t="shared" ref="L261:N261" si="118">SUM(L262:L263)</f>
        <v>0</v>
      </c>
      <c r="M261" s="203">
        <f t="shared" si="118"/>
        <v>0</v>
      </c>
      <c r="N261" s="203">
        <f t="shared" si="118"/>
        <v>0</v>
      </c>
      <c r="O261" s="26"/>
      <c r="P261" s="203">
        <f t="shared" ref="P261:Q261" si="119">SUM(P262:P263)</f>
        <v>0</v>
      </c>
      <c r="Q261" s="203">
        <f t="shared" si="119"/>
        <v>0</v>
      </c>
      <c r="R261" s="203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91">
        <v>0</v>
      </c>
      <c r="G262" s="91">
        <v>0</v>
      </c>
      <c r="H262" s="25"/>
      <c r="I262" s="69">
        <v>0</v>
      </c>
      <c r="J262" s="69">
        <v>0</v>
      </c>
      <c r="K262" s="203">
        <f t="shared" ref="K262:K273" si="120">SUM(C262-F262-G262-H262+I262-J262)</f>
        <v>0</v>
      </c>
      <c r="L262" s="91">
        <v>0</v>
      </c>
      <c r="M262" s="91">
        <v>0</v>
      </c>
      <c r="N262" s="91">
        <v>0</v>
      </c>
      <c r="O262" s="25"/>
      <c r="P262" s="91">
        <v>0</v>
      </c>
      <c r="Q262" s="91">
        <v>0</v>
      </c>
      <c r="R262" s="203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91">
        <v>0</v>
      </c>
      <c r="G263" s="91">
        <v>0</v>
      </c>
      <c r="H263" s="25"/>
      <c r="I263" s="69">
        <v>0</v>
      </c>
      <c r="J263" s="69">
        <v>0</v>
      </c>
      <c r="K263" s="203">
        <f t="shared" si="120"/>
        <v>0</v>
      </c>
      <c r="L263" s="91">
        <v>0</v>
      </c>
      <c r="M263" s="91">
        <v>0</v>
      </c>
      <c r="N263" s="91">
        <v>0</v>
      </c>
      <c r="O263" s="25"/>
      <c r="P263" s="91">
        <v>0</v>
      </c>
      <c r="Q263" s="91">
        <v>0</v>
      </c>
      <c r="R263" s="203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203">
        <v>0</v>
      </c>
      <c r="G264" s="26"/>
      <c r="H264" s="26"/>
      <c r="I264" s="203">
        <v>0</v>
      </c>
      <c r="J264" s="203">
        <v>0</v>
      </c>
      <c r="K264" s="203">
        <f t="shared" si="120"/>
        <v>0</v>
      </c>
      <c r="L264" s="201">
        <v>8</v>
      </c>
      <c r="M264" s="201">
        <v>3</v>
      </c>
      <c r="N264" s="26"/>
      <c r="O264" s="26"/>
      <c r="P264" s="201">
        <v>0</v>
      </c>
      <c r="Q264" s="201">
        <v>0</v>
      </c>
      <c r="R264" s="203">
        <f>SUM(L264-M264-N264-O264+P264-Q264)</f>
        <v>5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203">
        <f t="shared" si="120"/>
        <v>0</v>
      </c>
      <c r="L265" s="203">
        <f>SUM(L266:L267)</f>
        <v>9</v>
      </c>
      <c r="M265" s="203">
        <f>SUM(M266:M267)</f>
        <v>2</v>
      </c>
      <c r="N265" s="26"/>
      <c r="O265" s="26"/>
      <c r="P265" s="203">
        <f t="shared" ref="P265:Q265" si="123">SUM(P266:P267)</f>
        <v>1</v>
      </c>
      <c r="Q265" s="203">
        <f t="shared" si="123"/>
        <v>0</v>
      </c>
      <c r="R265" s="203">
        <f>SUM(L265-M265-N265-O265+P265-Q265)</f>
        <v>8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203">
        <f t="shared" si="120"/>
        <v>0</v>
      </c>
      <c r="L266" s="201">
        <v>0</v>
      </c>
      <c r="M266" s="201">
        <v>0</v>
      </c>
      <c r="N266" s="26"/>
      <c r="O266" s="26"/>
      <c r="P266" s="201">
        <v>0</v>
      </c>
      <c r="Q266" s="201">
        <v>0</v>
      </c>
      <c r="R266" s="203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203">
        <f t="shared" si="120"/>
        <v>0</v>
      </c>
      <c r="L267" s="201">
        <v>9</v>
      </c>
      <c r="M267" s="201">
        <v>2</v>
      </c>
      <c r="N267" s="26"/>
      <c r="O267" s="26"/>
      <c r="P267" s="201">
        <v>1</v>
      </c>
      <c r="Q267" s="201">
        <v>0</v>
      </c>
      <c r="R267" s="203">
        <f>SUM(L267-M267-N267-O267+P267-Q267)</f>
        <v>8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203">
        <v>0</v>
      </c>
      <c r="G268" s="26"/>
      <c r="H268" s="26"/>
      <c r="I268" s="203">
        <v>0</v>
      </c>
      <c r="J268" s="203">
        <v>0</v>
      </c>
      <c r="K268" s="203">
        <f t="shared" si="120"/>
        <v>0</v>
      </c>
      <c r="L268" s="201">
        <v>0</v>
      </c>
      <c r="M268" s="201">
        <v>0</v>
      </c>
      <c r="N268" s="26"/>
      <c r="O268" s="26"/>
      <c r="P268" s="201">
        <v>0</v>
      </c>
      <c r="Q268" s="201">
        <v>0</v>
      </c>
      <c r="R268" s="203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203">
        <v>0</v>
      </c>
      <c r="G269" s="26"/>
      <c r="H269" s="26"/>
      <c r="I269" s="203">
        <v>0</v>
      </c>
      <c r="J269" s="203">
        <v>0</v>
      </c>
      <c r="K269" s="203">
        <f t="shared" si="120"/>
        <v>0</v>
      </c>
      <c r="L269" s="201">
        <v>0</v>
      </c>
      <c r="M269" s="201">
        <v>0</v>
      </c>
      <c r="N269" s="26"/>
      <c r="O269" s="26"/>
      <c r="P269" s="201">
        <v>0</v>
      </c>
      <c r="Q269" s="201">
        <v>0</v>
      </c>
      <c r="R269" s="203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203">
        <v>0</v>
      </c>
      <c r="G270" s="26"/>
      <c r="H270" s="26"/>
      <c r="I270" s="203">
        <v>0</v>
      </c>
      <c r="J270" s="203">
        <v>0</v>
      </c>
      <c r="K270" s="203">
        <f t="shared" si="120"/>
        <v>0</v>
      </c>
      <c r="L270" s="201">
        <v>0</v>
      </c>
      <c r="M270" s="201">
        <v>0</v>
      </c>
      <c r="N270" s="26"/>
      <c r="O270" s="26"/>
      <c r="P270" s="201">
        <v>0</v>
      </c>
      <c r="Q270" s="201">
        <v>0</v>
      </c>
      <c r="R270" s="203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203">
        <v>0</v>
      </c>
      <c r="G271" s="26"/>
      <c r="H271" s="26"/>
      <c r="I271" s="203">
        <v>0</v>
      </c>
      <c r="J271" s="203">
        <v>0</v>
      </c>
      <c r="K271" s="203">
        <f t="shared" si="120"/>
        <v>0</v>
      </c>
      <c r="L271" s="201">
        <v>0</v>
      </c>
      <c r="M271" s="201">
        <v>0</v>
      </c>
      <c r="N271" s="26"/>
      <c r="O271" s="26"/>
      <c r="P271" s="201">
        <v>0</v>
      </c>
      <c r="Q271" s="201">
        <v>0</v>
      </c>
      <c r="R271" s="203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203">
        <v>0</v>
      </c>
      <c r="G272" s="26"/>
      <c r="H272" s="26"/>
      <c r="I272" s="70">
        <v>0</v>
      </c>
      <c r="J272" s="70">
        <v>0</v>
      </c>
      <c r="K272" s="203">
        <f t="shared" si="120"/>
        <v>0</v>
      </c>
      <c r="L272" s="201">
        <v>0</v>
      </c>
      <c r="M272" s="201">
        <v>0</v>
      </c>
      <c r="N272" s="26"/>
      <c r="O272" s="26"/>
      <c r="P272" s="201">
        <v>0</v>
      </c>
      <c r="Q272" s="201">
        <v>0</v>
      </c>
      <c r="R272" s="203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203">
        <v>0</v>
      </c>
      <c r="G273" s="26"/>
      <c r="H273" s="26"/>
      <c r="I273" s="70">
        <v>0</v>
      </c>
      <c r="J273" s="70">
        <v>0</v>
      </c>
      <c r="K273" s="203">
        <f t="shared" si="120"/>
        <v>0</v>
      </c>
      <c r="L273" s="201">
        <v>0</v>
      </c>
      <c r="M273" s="201">
        <v>0</v>
      </c>
      <c r="N273" s="26"/>
      <c r="O273" s="26"/>
      <c r="P273" s="201">
        <v>0</v>
      </c>
      <c r="Q273" s="201">
        <v>0</v>
      </c>
      <c r="R273" s="203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204">
        <v>0</v>
      </c>
      <c r="G274" s="43"/>
      <c r="H274" s="43"/>
      <c r="I274" s="71">
        <v>0</v>
      </c>
      <c r="J274" s="71">
        <v>0</v>
      </c>
      <c r="K274" s="204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204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192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Mei</v>
      </c>
      <c r="S287" s="482"/>
      <c r="T287" s="4">
        <f>+T247</f>
        <v>0</v>
      </c>
      <c r="U287" s="4">
        <f>+U247</f>
        <v>5</v>
      </c>
    </row>
    <row r="288" spans="1:21" ht="15.95" customHeight="1" thickBot="1" x14ac:dyDescent="0.25">
      <c r="A288" s="207" t="s">
        <v>74</v>
      </c>
      <c r="B288" s="207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196"/>
      <c r="G290" s="196" t="s">
        <v>30</v>
      </c>
      <c r="H290" s="196" t="s">
        <v>32</v>
      </c>
      <c r="I290" s="196"/>
      <c r="J290" s="196"/>
      <c r="K290" s="196" t="s">
        <v>43</v>
      </c>
      <c r="L290" s="196" t="s">
        <v>27</v>
      </c>
      <c r="M290" s="196"/>
      <c r="N290" s="196" t="s">
        <v>30</v>
      </c>
      <c r="O290" s="196" t="s">
        <v>32</v>
      </c>
      <c r="P290" s="196"/>
      <c r="Q290" s="196"/>
      <c r="R290" s="196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197" t="s">
        <v>29</v>
      </c>
      <c r="G291" s="197" t="s">
        <v>31</v>
      </c>
      <c r="H291" s="197" t="s">
        <v>33</v>
      </c>
      <c r="I291" s="197" t="s">
        <v>37</v>
      </c>
      <c r="J291" s="197" t="s">
        <v>36</v>
      </c>
      <c r="K291" s="197" t="s">
        <v>28</v>
      </c>
      <c r="L291" s="197" t="s">
        <v>28</v>
      </c>
      <c r="M291" s="197" t="s">
        <v>35</v>
      </c>
      <c r="N291" s="197" t="s">
        <v>31</v>
      </c>
      <c r="O291" s="197" t="s">
        <v>33</v>
      </c>
      <c r="P291" s="197" t="s">
        <v>37</v>
      </c>
      <c r="Q291" s="197" t="s">
        <v>36</v>
      </c>
      <c r="R291" s="197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199"/>
      <c r="G292" s="199"/>
      <c r="H292" s="199" t="s">
        <v>34</v>
      </c>
      <c r="I292" s="199"/>
      <c r="J292" s="199"/>
      <c r="K292" s="199" t="s">
        <v>9</v>
      </c>
      <c r="L292" s="199" t="s">
        <v>8</v>
      </c>
      <c r="M292" s="199"/>
      <c r="N292" s="199"/>
      <c r="O292" s="199" t="s">
        <v>34</v>
      </c>
      <c r="P292" s="199"/>
      <c r="Q292" s="199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197"/>
      <c r="G293" s="197"/>
      <c r="H293" s="197"/>
      <c r="I293" s="197"/>
      <c r="J293" s="197"/>
      <c r="K293" s="197" t="s">
        <v>62</v>
      </c>
      <c r="L293" s="197"/>
      <c r="M293" s="197"/>
      <c r="N293" s="197"/>
      <c r="O293" s="197"/>
      <c r="P293" s="197"/>
      <c r="Q293" s="197"/>
      <c r="R293" s="197"/>
      <c r="S293" s="498"/>
      <c r="T293" s="499"/>
      <c r="U293" s="500"/>
    </row>
    <row r="294" spans="1:21" s="8" customFormat="1" ht="15.95" customHeight="1" x14ac:dyDescent="0.2">
      <c r="A294" s="200" t="s">
        <v>10</v>
      </c>
      <c r="B294" s="200" t="s">
        <v>11</v>
      </c>
      <c r="C294" s="501" t="s">
        <v>12</v>
      </c>
      <c r="D294" s="502"/>
      <c r="E294" s="503"/>
      <c r="F294" s="200" t="s">
        <v>13</v>
      </c>
      <c r="G294" s="200" t="s">
        <v>14</v>
      </c>
      <c r="H294" s="200" t="s">
        <v>15</v>
      </c>
      <c r="I294" s="200" t="s">
        <v>16</v>
      </c>
      <c r="J294" s="200" t="s">
        <v>17</v>
      </c>
      <c r="K294" s="200" t="s">
        <v>18</v>
      </c>
      <c r="L294" s="200" t="s">
        <v>19</v>
      </c>
      <c r="M294" s="200" t="s">
        <v>20</v>
      </c>
      <c r="N294" s="200" t="s">
        <v>21</v>
      </c>
      <c r="O294" s="200" t="s">
        <v>41</v>
      </c>
      <c r="P294" s="200" t="s">
        <v>42</v>
      </c>
      <c r="Q294" s="200" t="s">
        <v>44</v>
      </c>
      <c r="R294" s="200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202">
        <f t="shared" ref="F295:J295" si="127">SUM(F296,F299,F300)</f>
        <v>0</v>
      </c>
      <c r="G295" s="202">
        <f t="shared" si="127"/>
        <v>0</v>
      </c>
      <c r="H295" s="202">
        <f t="shared" si="127"/>
        <v>0</v>
      </c>
      <c r="I295" s="202">
        <f t="shared" si="127"/>
        <v>0</v>
      </c>
      <c r="J295" s="202">
        <f t="shared" si="127"/>
        <v>0</v>
      </c>
      <c r="K295" s="202">
        <f>SUM(C295-F295-G295-H295+I295-J295)</f>
        <v>0</v>
      </c>
      <c r="L295" s="202">
        <f t="shared" ref="L295:Q295" si="128">SUM(L296,L299,L300)</f>
        <v>0</v>
      </c>
      <c r="M295" s="202">
        <f t="shared" si="128"/>
        <v>0</v>
      </c>
      <c r="N295" s="202">
        <f t="shared" si="128"/>
        <v>0</v>
      </c>
      <c r="O295" s="202">
        <f t="shared" si="128"/>
        <v>0</v>
      </c>
      <c r="P295" s="202">
        <f t="shared" si="128"/>
        <v>2</v>
      </c>
      <c r="Q295" s="202">
        <f t="shared" si="128"/>
        <v>0</v>
      </c>
      <c r="R295" s="202">
        <f>SUM(L295-M295-N295-O295+P295-Q295)</f>
        <v>2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203">
        <f t="shared" ref="K296:K300" si="131">SUM(C296-F296-G296-H296+I296-J296)</f>
        <v>0</v>
      </c>
      <c r="L296" s="90">
        <f t="shared" ref="L296:O296" si="132">SUM(L297:L298)</f>
        <v>0</v>
      </c>
      <c r="M296" s="90">
        <f t="shared" si="132"/>
        <v>0</v>
      </c>
      <c r="N296" s="90">
        <f t="shared" si="132"/>
        <v>0</v>
      </c>
      <c r="O296" s="90">
        <f t="shared" si="132"/>
        <v>0</v>
      </c>
      <c r="P296" s="90">
        <f>SUM(P297:P298)</f>
        <v>2</v>
      </c>
      <c r="Q296" s="90">
        <f t="shared" ref="Q296" si="133">SUM(Q297:Q298)</f>
        <v>0</v>
      </c>
      <c r="R296" s="203">
        <f t="shared" ref="R296:R304" si="134">SUM(L296-M296-N296-O296+P296-Q296)</f>
        <v>2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91">
        <v>0</v>
      </c>
      <c r="G297" s="91">
        <v>0</v>
      </c>
      <c r="H297" s="91">
        <v>0</v>
      </c>
      <c r="I297" s="69">
        <v>0</v>
      </c>
      <c r="J297" s="69">
        <v>0</v>
      </c>
      <c r="K297" s="203">
        <f t="shared" si="131"/>
        <v>0</v>
      </c>
      <c r="L297" s="91">
        <v>0</v>
      </c>
      <c r="M297" s="91">
        <v>0</v>
      </c>
      <c r="N297" s="91">
        <v>0</v>
      </c>
      <c r="O297" s="91">
        <v>0</v>
      </c>
      <c r="P297" s="91">
        <v>0</v>
      </c>
      <c r="Q297" s="91">
        <v>0</v>
      </c>
      <c r="R297" s="203">
        <f t="shared" si="134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91">
        <v>0</v>
      </c>
      <c r="G298" s="91">
        <v>0</v>
      </c>
      <c r="H298" s="91">
        <v>0</v>
      </c>
      <c r="I298" s="69">
        <v>0</v>
      </c>
      <c r="J298" s="69">
        <v>0</v>
      </c>
      <c r="K298" s="203">
        <f t="shared" si="131"/>
        <v>0</v>
      </c>
      <c r="L298" s="91">
        <v>0</v>
      </c>
      <c r="M298" s="91">
        <v>0</v>
      </c>
      <c r="N298" s="91">
        <v>0</v>
      </c>
      <c r="O298" s="91">
        <v>0</v>
      </c>
      <c r="P298" s="91">
        <v>2</v>
      </c>
      <c r="Q298" s="91">
        <v>0</v>
      </c>
      <c r="R298" s="203">
        <f t="shared" si="134"/>
        <v>2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203">
        <f t="shared" si="131"/>
        <v>0</v>
      </c>
      <c r="L299" s="203">
        <v>0</v>
      </c>
      <c r="M299" s="203">
        <v>0</v>
      </c>
      <c r="N299" s="203">
        <v>0</v>
      </c>
      <c r="O299" s="203">
        <v>0</v>
      </c>
      <c r="P299" s="203">
        <v>0</v>
      </c>
      <c r="Q299" s="203">
        <v>0</v>
      </c>
      <c r="R299" s="203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203">
        <f t="shared" si="131"/>
        <v>0</v>
      </c>
      <c r="L300" s="203">
        <v>0</v>
      </c>
      <c r="M300" s="203">
        <v>0</v>
      </c>
      <c r="N300" s="203">
        <v>0</v>
      </c>
      <c r="O300" s="203">
        <v>0</v>
      </c>
      <c r="P300" s="203">
        <v>0</v>
      </c>
      <c r="Q300" s="203">
        <v>0</v>
      </c>
      <c r="R300" s="203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203">
        <f t="shared" si="135"/>
        <v>0</v>
      </c>
      <c r="G301" s="203">
        <f t="shared" si="135"/>
        <v>0</v>
      </c>
      <c r="H301" s="26"/>
      <c r="I301" s="203">
        <f t="shared" ref="I301:J301" si="136">SUM(I302:I303)</f>
        <v>0</v>
      </c>
      <c r="J301" s="203">
        <f t="shared" si="136"/>
        <v>0</v>
      </c>
      <c r="K301" s="203">
        <f>SUM(C301-F301-G301-H301+I301-J301)</f>
        <v>0</v>
      </c>
      <c r="L301" s="203">
        <f t="shared" ref="L301:N301" si="137">SUM(L302:L303)</f>
        <v>0</v>
      </c>
      <c r="M301" s="203">
        <f t="shared" si="137"/>
        <v>0</v>
      </c>
      <c r="N301" s="203">
        <f t="shared" si="137"/>
        <v>0</v>
      </c>
      <c r="O301" s="26"/>
      <c r="P301" s="203">
        <f>SUM(P302:P303)</f>
        <v>0</v>
      </c>
      <c r="Q301" s="203">
        <f t="shared" ref="Q301" si="138">SUM(Q302:Q303)</f>
        <v>0</v>
      </c>
      <c r="R301" s="203">
        <f t="shared" si="134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91">
        <v>0</v>
      </c>
      <c r="G302" s="91">
        <v>0</v>
      </c>
      <c r="H302" s="25"/>
      <c r="I302" s="69">
        <v>0</v>
      </c>
      <c r="J302" s="69">
        <v>0</v>
      </c>
      <c r="K302" s="203">
        <f t="shared" ref="K302:K313" si="139">SUM(C302-F302-G302-H302+I302-J302)</f>
        <v>0</v>
      </c>
      <c r="L302" s="91">
        <v>0</v>
      </c>
      <c r="M302" s="91">
        <v>0</v>
      </c>
      <c r="N302" s="91">
        <v>0</v>
      </c>
      <c r="O302" s="25"/>
      <c r="P302" s="91">
        <v>0</v>
      </c>
      <c r="Q302" s="91">
        <v>0</v>
      </c>
      <c r="R302" s="203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91">
        <v>0</v>
      </c>
      <c r="G303" s="91">
        <v>0</v>
      </c>
      <c r="H303" s="25"/>
      <c r="I303" s="69">
        <v>0</v>
      </c>
      <c r="J303" s="69">
        <v>0</v>
      </c>
      <c r="K303" s="203">
        <f t="shared" si="139"/>
        <v>0</v>
      </c>
      <c r="L303" s="91">
        <v>0</v>
      </c>
      <c r="M303" s="91">
        <v>0</v>
      </c>
      <c r="N303" s="91">
        <v>0</v>
      </c>
      <c r="O303" s="25"/>
      <c r="P303" s="91">
        <v>0</v>
      </c>
      <c r="Q303" s="91">
        <v>0</v>
      </c>
      <c r="R303" s="203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203">
        <v>0</v>
      </c>
      <c r="G304" s="26"/>
      <c r="H304" s="26"/>
      <c r="I304" s="203">
        <v>0</v>
      </c>
      <c r="J304" s="203">
        <v>0</v>
      </c>
      <c r="K304" s="203">
        <f t="shared" si="139"/>
        <v>0</v>
      </c>
      <c r="L304" s="201">
        <v>4</v>
      </c>
      <c r="M304" s="201">
        <v>2</v>
      </c>
      <c r="N304" s="26"/>
      <c r="O304" s="26"/>
      <c r="P304" s="201">
        <v>2</v>
      </c>
      <c r="Q304" s="201">
        <v>0</v>
      </c>
      <c r="R304" s="203">
        <f t="shared" si="134"/>
        <v>4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203">
        <f t="shared" si="139"/>
        <v>0</v>
      </c>
      <c r="L305" s="203">
        <f>SUM(L306:L307)</f>
        <v>7</v>
      </c>
      <c r="M305" s="203">
        <f>SUM(M306:M307)</f>
        <v>2</v>
      </c>
      <c r="N305" s="26"/>
      <c r="O305" s="26"/>
      <c r="P305" s="203">
        <f t="shared" ref="P305:Q305" si="142">SUM(P306:P307)</f>
        <v>2</v>
      </c>
      <c r="Q305" s="203">
        <f t="shared" si="142"/>
        <v>0</v>
      </c>
      <c r="R305" s="203">
        <f>SUM(L305-M305-N305-O305+P305-Q305)</f>
        <v>7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203">
        <f t="shared" si="139"/>
        <v>0</v>
      </c>
      <c r="L306" s="201">
        <v>0</v>
      </c>
      <c r="M306" s="201">
        <v>0</v>
      </c>
      <c r="N306" s="26"/>
      <c r="O306" s="26"/>
      <c r="P306" s="201">
        <v>0</v>
      </c>
      <c r="Q306" s="201">
        <v>0</v>
      </c>
      <c r="R306" s="203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203">
        <f t="shared" si="139"/>
        <v>0</v>
      </c>
      <c r="L307" s="201">
        <v>7</v>
      </c>
      <c r="M307" s="201">
        <v>2</v>
      </c>
      <c r="N307" s="26"/>
      <c r="O307" s="26"/>
      <c r="P307" s="201">
        <v>2</v>
      </c>
      <c r="Q307" s="201">
        <v>0</v>
      </c>
      <c r="R307" s="203">
        <f>SUM(L307-M307-N307-O307+P307-Q307)</f>
        <v>7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203">
        <v>0</v>
      </c>
      <c r="G308" s="26"/>
      <c r="H308" s="26"/>
      <c r="I308" s="203">
        <v>0</v>
      </c>
      <c r="J308" s="203">
        <v>0</v>
      </c>
      <c r="K308" s="203">
        <f t="shared" si="139"/>
        <v>0</v>
      </c>
      <c r="L308" s="201">
        <v>3</v>
      </c>
      <c r="M308" s="201">
        <v>1</v>
      </c>
      <c r="N308" s="26"/>
      <c r="O308" s="26"/>
      <c r="P308" s="201">
        <v>1</v>
      </c>
      <c r="Q308" s="201">
        <v>0</v>
      </c>
      <c r="R308" s="203">
        <f t="shared" ref="R308:R314" si="144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203">
        <v>0</v>
      </c>
      <c r="G309" s="26"/>
      <c r="H309" s="26"/>
      <c r="I309" s="203">
        <v>0</v>
      </c>
      <c r="J309" s="203">
        <v>0</v>
      </c>
      <c r="K309" s="203">
        <f t="shared" si="139"/>
        <v>0</v>
      </c>
      <c r="L309" s="201">
        <v>3</v>
      </c>
      <c r="M309" s="201">
        <v>1</v>
      </c>
      <c r="N309" s="26"/>
      <c r="O309" s="26"/>
      <c r="P309" s="201">
        <v>1</v>
      </c>
      <c r="Q309" s="201">
        <v>0</v>
      </c>
      <c r="R309" s="203">
        <f t="shared" si="144"/>
        <v>3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203">
        <v>0</v>
      </c>
      <c r="G310" s="26"/>
      <c r="H310" s="26"/>
      <c r="I310" s="203">
        <v>0</v>
      </c>
      <c r="J310" s="203">
        <v>0</v>
      </c>
      <c r="K310" s="203">
        <f t="shared" si="139"/>
        <v>0</v>
      </c>
      <c r="L310" s="201">
        <v>0</v>
      </c>
      <c r="M310" s="201">
        <v>0</v>
      </c>
      <c r="N310" s="26"/>
      <c r="O310" s="26"/>
      <c r="P310" s="201">
        <v>0</v>
      </c>
      <c r="Q310" s="201">
        <v>0</v>
      </c>
      <c r="R310" s="203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203">
        <v>0</v>
      </c>
      <c r="G311" s="26"/>
      <c r="H311" s="26"/>
      <c r="I311" s="203">
        <v>0</v>
      </c>
      <c r="J311" s="203">
        <v>0</v>
      </c>
      <c r="K311" s="203">
        <f t="shared" si="139"/>
        <v>0</v>
      </c>
      <c r="L311" s="201">
        <v>0</v>
      </c>
      <c r="M311" s="201">
        <v>0</v>
      </c>
      <c r="N311" s="26"/>
      <c r="O311" s="26"/>
      <c r="P311" s="201">
        <v>0</v>
      </c>
      <c r="Q311" s="201">
        <v>0</v>
      </c>
      <c r="R311" s="203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203">
        <v>0</v>
      </c>
      <c r="G312" s="26"/>
      <c r="H312" s="26"/>
      <c r="I312" s="70">
        <v>0</v>
      </c>
      <c r="J312" s="70">
        <v>0</v>
      </c>
      <c r="K312" s="203">
        <f t="shared" si="139"/>
        <v>0</v>
      </c>
      <c r="L312" s="201">
        <v>0</v>
      </c>
      <c r="M312" s="201">
        <v>0</v>
      </c>
      <c r="N312" s="26"/>
      <c r="O312" s="26"/>
      <c r="P312" s="201">
        <v>0</v>
      </c>
      <c r="Q312" s="201">
        <v>0</v>
      </c>
      <c r="R312" s="203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203">
        <v>0</v>
      </c>
      <c r="G313" s="26"/>
      <c r="H313" s="26"/>
      <c r="I313" s="70">
        <v>0</v>
      </c>
      <c r="J313" s="70">
        <v>0</v>
      </c>
      <c r="K313" s="203">
        <f t="shared" si="139"/>
        <v>0</v>
      </c>
      <c r="L313" s="201">
        <v>0</v>
      </c>
      <c r="M313" s="201">
        <v>0</v>
      </c>
      <c r="N313" s="26"/>
      <c r="O313" s="26"/>
      <c r="P313" s="201">
        <v>0</v>
      </c>
      <c r="Q313" s="201">
        <v>0</v>
      </c>
      <c r="R313" s="203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204">
        <v>0</v>
      </c>
      <c r="G314" s="43"/>
      <c r="H314" s="43"/>
      <c r="I314" s="71">
        <v>0</v>
      </c>
      <c r="J314" s="71">
        <v>0</v>
      </c>
      <c r="K314" s="204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204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192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Mei</v>
      </c>
      <c r="S328" s="482"/>
      <c r="T328" s="4">
        <f>+T287</f>
        <v>0</v>
      </c>
      <c r="U328" s="4">
        <f>+U287</f>
        <v>5</v>
      </c>
    </row>
    <row r="329" spans="1:21" ht="15.95" customHeight="1" thickBot="1" x14ac:dyDescent="0.25">
      <c r="A329" s="207" t="s">
        <v>73</v>
      </c>
      <c r="B329" s="207"/>
      <c r="C329" s="4">
        <v>0</v>
      </c>
      <c r="D329" s="4">
        <v>4</v>
      </c>
      <c r="E329" s="4">
        <v>0</v>
      </c>
      <c r="K329" s="480"/>
      <c r="L329" s="480"/>
      <c r="M329" s="5"/>
      <c r="N329" s="5"/>
      <c r="O329" s="5"/>
      <c r="Q329" s="1" t="str">
        <f>+Q8:U8</f>
        <v>Tahun    :</v>
      </c>
      <c r="R329" s="544">
        <f>+R288</f>
        <v>2019</v>
      </c>
      <c r="S329" s="545"/>
      <c r="T329" s="21">
        <f>+T288</f>
        <v>1</v>
      </c>
      <c r="U329" s="21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196"/>
      <c r="G331" s="196" t="s">
        <v>30</v>
      </c>
      <c r="H331" s="196" t="s">
        <v>32</v>
      </c>
      <c r="I331" s="196"/>
      <c r="J331" s="196"/>
      <c r="K331" s="196" t="s">
        <v>43</v>
      </c>
      <c r="L331" s="196" t="s">
        <v>27</v>
      </c>
      <c r="M331" s="196"/>
      <c r="N331" s="196" t="s">
        <v>30</v>
      </c>
      <c r="O331" s="196" t="s">
        <v>32</v>
      </c>
      <c r="P331" s="196"/>
      <c r="Q331" s="196"/>
      <c r="R331" s="196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197" t="s">
        <v>29</v>
      </c>
      <c r="G332" s="197" t="s">
        <v>31</v>
      </c>
      <c r="H332" s="197" t="s">
        <v>33</v>
      </c>
      <c r="I332" s="197" t="s">
        <v>37</v>
      </c>
      <c r="J332" s="197" t="s">
        <v>36</v>
      </c>
      <c r="K332" s="197" t="s">
        <v>28</v>
      </c>
      <c r="L332" s="197" t="s">
        <v>28</v>
      </c>
      <c r="M332" s="197" t="s">
        <v>35</v>
      </c>
      <c r="N332" s="197" t="s">
        <v>31</v>
      </c>
      <c r="O332" s="197" t="s">
        <v>33</v>
      </c>
      <c r="P332" s="197" t="s">
        <v>37</v>
      </c>
      <c r="Q332" s="197" t="s">
        <v>36</v>
      </c>
      <c r="R332" s="197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199"/>
      <c r="G333" s="199"/>
      <c r="H333" s="199" t="s">
        <v>34</v>
      </c>
      <c r="I333" s="199"/>
      <c r="J333" s="199"/>
      <c r="K333" s="199" t="s">
        <v>9</v>
      </c>
      <c r="L333" s="199" t="s">
        <v>8</v>
      </c>
      <c r="M333" s="199"/>
      <c r="N333" s="199"/>
      <c r="O333" s="199" t="s">
        <v>34</v>
      </c>
      <c r="P333" s="199"/>
      <c r="Q333" s="199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197"/>
      <c r="G334" s="197"/>
      <c r="H334" s="197"/>
      <c r="I334" s="197"/>
      <c r="J334" s="197"/>
      <c r="K334" s="197" t="s">
        <v>62</v>
      </c>
      <c r="L334" s="197"/>
      <c r="M334" s="197"/>
      <c r="N334" s="197"/>
      <c r="O334" s="197"/>
      <c r="P334" s="197"/>
      <c r="Q334" s="197"/>
      <c r="R334" s="197"/>
      <c r="S334" s="498"/>
      <c r="T334" s="499"/>
      <c r="U334" s="500"/>
    </row>
    <row r="335" spans="1:21" s="8" customFormat="1" ht="15.95" customHeight="1" x14ac:dyDescent="0.2">
      <c r="A335" s="200" t="s">
        <v>10</v>
      </c>
      <c r="B335" s="200" t="s">
        <v>11</v>
      </c>
      <c r="C335" s="501" t="s">
        <v>12</v>
      </c>
      <c r="D335" s="502"/>
      <c r="E335" s="503"/>
      <c r="F335" s="200" t="s">
        <v>13</v>
      </c>
      <c r="G335" s="200" t="s">
        <v>14</v>
      </c>
      <c r="H335" s="200" t="s">
        <v>15</v>
      </c>
      <c r="I335" s="200" t="s">
        <v>16</v>
      </c>
      <c r="J335" s="200" t="s">
        <v>17</v>
      </c>
      <c r="K335" s="200" t="s">
        <v>18</v>
      </c>
      <c r="L335" s="200" t="s">
        <v>19</v>
      </c>
      <c r="M335" s="200" t="s">
        <v>20</v>
      </c>
      <c r="N335" s="200" t="s">
        <v>21</v>
      </c>
      <c r="O335" s="200" t="s">
        <v>41</v>
      </c>
      <c r="P335" s="200" t="s">
        <v>42</v>
      </c>
      <c r="Q335" s="200" t="s">
        <v>44</v>
      </c>
      <c r="R335" s="200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202">
        <f t="shared" ref="F336:J336" si="146">SUM(F337,F340,F341)</f>
        <v>0</v>
      </c>
      <c r="G336" s="202">
        <f t="shared" si="146"/>
        <v>0</v>
      </c>
      <c r="H336" s="202">
        <f t="shared" si="146"/>
        <v>0</v>
      </c>
      <c r="I336" s="202">
        <f t="shared" si="146"/>
        <v>0</v>
      </c>
      <c r="J336" s="202">
        <f t="shared" si="146"/>
        <v>0</v>
      </c>
      <c r="K336" s="202">
        <f>SUM(C336-F336-G336-H336+I336-J336)</f>
        <v>0</v>
      </c>
      <c r="L336" s="202">
        <f t="shared" ref="L336:Q336" si="147">SUM(L337,L340,L341)</f>
        <v>0</v>
      </c>
      <c r="M336" s="202">
        <f t="shared" si="147"/>
        <v>0</v>
      </c>
      <c r="N336" s="202">
        <f t="shared" si="147"/>
        <v>0</v>
      </c>
      <c r="O336" s="202">
        <f t="shared" si="147"/>
        <v>0</v>
      </c>
      <c r="P336" s="205">
        <f t="shared" si="147"/>
        <v>1.5</v>
      </c>
      <c r="Q336" s="202">
        <f t="shared" si="147"/>
        <v>0</v>
      </c>
      <c r="R336" s="205">
        <f>SUM(L336-M336-N336-O336+P336-Q336)</f>
        <v>1.5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203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203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91">
        <v>0</v>
      </c>
      <c r="G338" s="91">
        <v>0</v>
      </c>
      <c r="H338" s="91">
        <v>0</v>
      </c>
      <c r="I338" s="69">
        <v>0</v>
      </c>
      <c r="J338" s="69">
        <v>0</v>
      </c>
      <c r="K338" s="203">
        <f t="shared" si="150"/>
        <v>0</v>
      </c>
      <c r="L338" s="91">
        <v>0</v>
      </c>
      <c r="M338" s="91">
        <v>0</v>
      </c>
      <c r="N338" s="91">
        <v>0</v>
      </c>
      <c r="O338" s="91">
        <v>0</v>
      </c>
      <c r="P338" s="91">
        <v>0</v>
      </c>
      <c r="Q338" s="91">
        <v>0</v>
      </c>
      <c r="R338" s="203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91">
        <v>0</v>
      </c>
      <c r="G339" s="91">
        <v>0</v>
      </c>
      <c r="H339" s="91">
        <v>0</v>
      </c>
      <c r="I339" s="69">
        <v>0</v>
      </c>
      <c r="J339" s="69">
        <v>0</v>
      </c>
      <c r="K339" s="203">
        <f t="shared" si="150"/>
        <v>0</v>
      </c>
      <c r="L339" s="91">
        <v>0</v>
      </c>
      <c r="M339" s="91">
        <v>0</v>
      </c>
      <c r="N339" s="91">
        <v>0</v>
      </c>
      <c r="O339" s="91">
        <v>0</v>
      </c>
      <c r="P339" s="91">
        <v>0</v>
      </c>
      <c r="Q339" s="91">
        <v>0</v>
      </c>
      <c r="R339" s="203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203">
        <f t="shared" si="150"/>
        <v>0</v>
      </c>
      <c r="L340" s="203">
        <v>0</v>
      </c>
      <c r="M340" s="203">
        <v>0</v>
      </c>
      <c r="N340" s="203">
        <v>0</v>
      </c>
      <c r="O340" s="203">
        <v>0</v>
      </c>
      <c r="P340" s="46">
        <v>1.5</v>
      </c>
      <c r="Q340" s="203">
        <v>0</v>
      </c>
      <c r="R340" s="46">
        <f t="shared" si="153"/>
        <v>1.5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203">
        <f t="shared" si="150"/>
        <v>0</v>
      </c>
      <c r="L341" s="203">
        <v>0</v>
      </c>
      <c r="M341" s="203">
        <v>0</v>
      </c>
      <c r="N341" s="203">
        <v>0</v>
      </c>
      <c r="O341" s="203">
        <v>0</v>
      </c>
      <c r="P341" s="203">
        <v>0</v>
      </c>
      <c r="Q341" s="203">
        <v>0</v>
      </c>
      <c r="R341" s="203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203">
        <f t="shared" si="154"/>
        <v>0</v>
      </c>
      <c r="G342" s="203">
        <f t="shared" si="154"/>
        <v>0</v>
      </c>
      <c r="H342" s="26"/>
      <c r="I342" s="203">
        <f t="shared" ref="I342:J342" si="155">SUM(I343:I344)</f>
        <v>0</v>
      </c>
      <c r="J342" s="203">
        <f t="shared" si="155"/>
        <v>0</v>
      </c>
      <c r="K342" s="203">
        <f>SUM(C342-F342-G342-H342+I342-J342)</f>
        <v>0</v>
      </c>
      <c r="L342" s="203">
        <f>SUM(L343:L344)</f>
        <v>0</v>
      </c>
      <c r="M342" s="203">
        <f t="shared" ref="M342:N342" si="156">SUM(M343:M344)</f>
        <v>0</v>
      </c>
      <c r="N342" s="203">
        <f t="shared" si="156"/>
        <v>0</v>
      </c>
      <c r="O342" s="26"/>
      <c r="P342" s="203">
        <f t="shared" ref="P342:Q342" si="157">SUM(P343:P344)</f>
        <v>0</v>
      </c>
      <c r="Q342" s="203">
        <f t="shared" si="157"/>
        <v>0</v>
      </c>
      <c r="R342" s="203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91">
        <v>0</v>
      </c>
      <c r="G343" s="91">
        <v>0</v>
      </c>
      <c r="H343" s="25"/>
      <c r="I343" s="69">
        <v>0</v>
      </c>
      <c r="J343" s="69">
        <v>0</v>
      </c>
      <c r="K343" s="203">
        <f t="shared" ref="K343:K354" si="158">SUM(C343-F343-G343-H343+I343-J343)</f>
        <v>0</v>
      </c>
      <c r="L343" s="91">
        <v>0</v>
      </c>
      <c r="M343" s="91">
        <v>0</v>
      </c>
      <c r="N343" s="91">
        <v>0</v>
      </c>
      <c r="O343" s="25"/>
      <c r="P343" s="91">
        <v>0</v>
      </c>
      <c r="Q343" s="91">
        <v>0</v>
      </c>
      <c r="R343" s="203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91">
        <v>0</v>
      </c>
      <c r="G344" s="91">
        <v>0</v>
      </c>
      <c r="H344" s="25"/>
      <c r="I344" s="69">
        <v>0</v>
      </c>
      <c r="J344" s="69">
        <v>0</v>
      </c>
      <c r="K344" s="203">
        <f t="shared" si="158"/>
        <v>0</v>
      </c>
      <c r="L344" s="91">
        <v>0</v>
      </c>
      <c r="M344" s="91">
        <v>0</v>
      </c>
      <c r="N344" s="91">
        <v>0</v>
      </c>
      <c r="O344" s="25"/>
      <c r="P344" s="91">
        <v>0</v>
      </c>
      <c r="Q344" s="91">
        <v>0</v>
      </c>
      <c r="R344" s="203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203">
        <v>0</v>
      </c>
      <c r="G345" s="26"/>
      <c r="H345" s="26"/>
      <c r="I345" s="203">
        <v>0</v>
      </c>
      <c r="J345" s="203">
        <v>0</v>
      </c>
      <c r="K345" s="203">
        <f t="shared" si="158"/>
        <v>0</v>
      </c>
      <c r="L345" s="47">
        <v>0.5</v>
      </c>
      <c r="M345" s="201">
        <v>0</v>
      </c>
      <c r="N345" s="26"/>
      <c r="O345" s="26"/>
      <c r="P345" s="201">
        <v>0</v>
      </c>
      <c r="Q345" s="201">
        <v>0</v>
      </c>
      <c r="R345" s="46">
        <f>SUM(L345-M345-N345-O345+P345-Q345)</f>
        <v>0.5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203">
        <f t="shared" si="158"/>
        <v>0</v>
      </c>
      <c r="L346" s="68">
        <f>SUM(L347:L348)</f>
        <v>12</v>
      </c>
      <c r="M346" s="46">
        <f>SUM(M347:M348)</f>
        <v>0</v>
      </c>
      <c r="N346" s="26"/>
      <c r="O346" s="26"/>
      <c r="P346" s="203">
        <f t="shared" ref="P346:Q346" si="161">SUM(P347:P348)</f>
        <v>0</v>
      </c>
      <c r="Q346" s="203">
        <f t="shared" si="161"/>
        <v>0</v>
      </c>
      <c r="R346" s="46">
        <f>SUM(L346-M346-N346-O346+P346-Q346)</f>
        <v>12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203">
        <f t="shared" si="158"/>
        <v>0</v>
      </c>
      <c r="L347" s="201">
        <v>0</v>
      </c>
      <c r="M347" s="201">
        <v>0</v>
      </c>
      <c r="N347" s="26"/>
      <c r="O347" s="26"/>
      <c r="P347" s="201">
        <v>0</v>
      </c>
      <c r="Q347" s="201">
        <v>0</v>
      </c>
      <c r="R347" s="203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203">
        <f t="shared" si="158"/>
        <v>0</v>
      </c>
      <c r="L348" s="47">
        <v>12</v>
      </c>
      <c r="M348" s="47">
        <v>0</v>
      </c>
      <c r="N348" s="26"/>
      <c r="O348" s="26"/>
      <c r="P348" s="201">
        <v>0</v>
      </c>
      <c r="Q348" s="201">
        <v>0</v>
      </c>
      <c r="R348" s="46">
        <f t="shared" si="162"/>
        <v>12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203">
        <v>0</v>
      </c>
      <c r="G349" s="26"/>
      <c r="H349" s="26"/>
      <c r="I349" s="203">
        <v>0</v>
      </c>
      <c r="J349" s="203">
        <v>0</v>
      </c>
      <c r="K349" s="203">
        <f t="shared" si="158"/>
        <v>0</v>
      </c>
      <c r="L349" s="201">
        <v>0</v>
      </c>
      <c r="M349" s="201">
        <v>0</v>
      </c>
      <c r="N349" s="26"/>
      <c r="O349" s="26"/>
      <c r="P349" s="201">
        <v>0</v>
      </c>
      <c r="Q349" s="201">
        <v>0</v>
      </c>
      <c r="R349" s="203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203">
        <v>0</v>
      </c>
      <c r="G350" s="26"/>
      <c r="H350" s="26"/>
      <c r="I350" s="203">
        <v>0</v>
      </c>
      <c r="J350" s="203">
        <v>0</v>
      </c>
      <c r="K350" s="203">
        <f t="shared" si="158"/>
        <v>0</v>
      </c>
      <c r="L350" s="180">
        <v>2.4</v>
      </c>
      <c r="M350" s="201">
        <v>0</v>
      </c>
      <c r="N350" s="26"/>
      <c r="O350" s="26"/>
      <c r="P350" s="66">
        <v>0</v>
      </c>
      <c r="Q350" s="66">
        <v>0</v>
      </c>
      <c r="R350" s="181">
        <f t="shared" si="162"/>
        <v>2.4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203">
        <v>0</v>
      </c>
      <c r="G351" s="26"/>
      <c r="H351" s="26"/>
      <c r="I351" s="203">
        <v>0</v>
      </c>
      <c r="J351" s="203">
        <v>0</v>
      </c>
      <c r="K351" s="203">
        <f t="shared" si="158"/>
        <v>0</v>
      </c>
      <c r="L351" s="201">
        <v>0</v>
      </c>
      <c r="M351" s="201">
        <v>0</v>
      </c>
      <c r="N351" s="26"/>
      <c r="O351" s="26"/>
      <c r="P351" s="201">
        <v>0</v>
      </c>
      <c r="Q351" s="201">
        <v>0</v>
      </c>
      <c r="R351" s="203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203">
        <v>0</v>
      </c>
      <c r="G352" s="26"/>
      <c r="H352" s="26"/>
      <c r="I352" s="203">
        <v>0</v>
      </c>
      <c r="J352" s="203">
        <v>0</v>
      </c>
      <c r="K352" s="203">
        <f t="shared" si="158"/>
        <v>0</v>
      </c>
      <c r="L352" s="201">
        <v>0</v>
      </c>
      <c r="M352" s="201">
        <v>0</v>
      </c>
      <c r="N352" s="26"/>
      <c r="O352" s="26"/>
      <c r="P352" s="201">
        <v>0</v>
      </c>
      <c r="Q352" s="201">
        <v>0</v>
      </c>
      <c r="R352" s="203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203">
        <v>0</v>
      </c>
      <c r="G353" s="26"/>
      <c r="H353" s="26"/>
      <c r="I353" s="70">
        <v>0</v>
      </c>
      <c r="J353" s="70">
        <v>0</v>
      </c>
      <c r="K353" s="203">
        <f t="shared" si="158"/>
        <v>0</v>
      </c>
      <c r="L353" s="201">
        <v>0</v>
      </c>
      <c r="M353" s="201">
        <v>0</v>
      </c>
      <c r="N353" s="26"/>
      <c r="O353" s="26"/>
      <c r="P353" s="201">
        <v>0</v>
      </c>
      <c r="Q353" s="201">
        <v>0</v>
      </c>
      <c r="R353" s="203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203">
        <v>0</v>
      </c>
      <c r="G354" s="26"/>
      <c r="H354" s="26"/>
      <c r="I354" s="70">
        <v>0</v>
      </c>
      <c r="J354" s="70">
        <v>0</v>
      </c>
      <c r="K354" s="203">
        <f t="shared" si="158"/>
        <v>0</v>
      </c>
      <c r="L354" s="201">
        <v>0</v>
      </c>
      <c r="M354" s="201">
        <v>0</v>
      </c>
      <c r="N354" s="26"/>
      <c r="O354" s="26"/>
      <c r="P354" s="201">
        <v>0</v>
      </c>
      <c r="Q354" s="201">
        <v>0</v>
      </c>
      <c r="R354" s="203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204">
        <v>0</v>
      </c>
      <c r="G355" s="43"/>
      <c r="H355" s="43"/>
      <c r="I355" s="71">
        <v>0</v>
      </c>
      <c r="J355" s="71">
        <v>0</v>
      </c>
      <c r="K355" s="204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204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192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Mei</v>
      </c>
      <c r="S370" s="482"/>
      <c r="T370" s="4">
        <f>+T328</f>
        <v>0</v>
      </c>
      <c r="U370" s="4">
        <f>+U328</f>
        <v>5</v>
      </c>
    </row>
    <row r="371" spans="1:21" ht="15.95" customHeight="1" thickBot="1" x14ac:dyDescent="0.25">
      <c r="A371" s="207" t="s">
        <v>83</v>
      </c>
      <c r="B371" s="207"/>
      <c r="C371" s="4">
        <v>0</v>
      </c>
      <c r="D371" s="4">
        <v>4</v>
      </c>
      <c r="E371" s="4">
        <v>1</v>
      </c>
      <c r="K371" s="480"/>
      <c r="L371" s="480"/>
      <c r="M371" s="5"/>
      <c r="N371" s="5"/>
      <c r="O371" s="5"/>
      <c r="Q371" s="1" t="s">
        <v>48</v>
      </c>
      <c r="R371" s="544">
        <f>+R329</f>
        <v>2019</v>
      </c>
      <c r="S371" s="545"/>
      <c r="T371" s="21">
        <f>+T329</f>
        <v>1</v>
      </c>
      <c r="U371" s="21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196"/>
      <c r="G373" s="196" t="s">
        <v>30</v>
      </c>
      <c r="H373" s="196" t="s">
        <v>32</v>
      </c>
      <c r="I373" s="196"/>
      <c r="J373" s="196"/>
      <c r="K373" s="196" t="s">
        <v>43</v>
      </c>
      <c r="L373" s="196" t="s">
        <v>27</v>
      </c>
      <c r="M373" s="196"/>
      <c r="N373" s="196" t="s">
        <v>30</v>
      </c>
      <c r="O373" s="196" t="s">
        <v>32</v>
      </c>
      <c r="P373" s="196"/>
      <c r="Q373" s="196"/>
      <c r="R373" s="196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197" t="s">
        <v>29</v>
      </c>
      <c r="G374" s="197" t="s">
        <v>31</v>
      </c>
      <c r="H374" s="197" t="s">
        <v>33</v>
      </c>
      <c r="I374" s="197" t="s">
        <v>37</v>
      </c>
      <c r="J374" s="197" t="s">
        <v>36</v>
      </c>
      <c r="K374" s="197" t="s">
        <v>28</v>
      </c>
      <c r="L374" s="197" t="s">
        <v>28</v>
      </c>
      <c r="M374" s="197" t="s">
        <v>35</v>
      </c>
      <c r="N374" s="197" t="s">
        <v>31</v>
      </c>
      <c r="O374" s="197" t="s">
        <v>33</v>
      </c>
      <c r="P374" s="197" t="s">
        <v>37</v>
      </c>
      <c r="Q374" s="197" t="s">
        <v>36</v>
      </c>
      <c r="R374" s="197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199"/>
      <c r="G375" s="199"/>
      <c r="H375" s="199" t="s">
        <v>34</v>
      </c>
      <c r="I375" s="199"/>
      <c r="J375" s="199"/>
      <c r="K375" s="199" t="s">
        <v>9</v>
      </c>
      <c r="L375" s="199" t="s">
        <v>8</v>
      </c>
      <c r="M375" s="199"/>
      <c r="N375" s="199"/>
      <c r="O375" s="199" t="s">
        <v>34</v>
      </c>
      <c r="P375" s="199"/>
      <c r="Q375" s="199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197"/>
      <c r="G376" s="197"/>
      <c r="H376" s="197"/>
      <c r="I376" s="197"/>
      <c r="J376" s="197"/>
      <c r="K376" s="197" t="s">
        <v>62</v>
      </c>
      <c r="L376" s="197"/>
      <c r="M376" s="197"/>
      <c r="N376" s="197"/>
      <c r="O376" s="197"/>
      <c r="P376" s="197"/>
      <c r="Q376" s="197"/>
      <c r="R376" s="197"/>
      <c r="S376" s="498"/>
      <c r="T376" s="499"/>
      <c r="U376" s="500"/>
    </row>
    <row r="377" spans="1:21" s="8" customFormat="1" ht="11.25" x14ac:dyDescent="0.2">
      <c r="A377" s="200" t="s">
        <v>10</v>
      </c>
      <c r="B377" s="200" t="s">
        <v>11</v>
      </c>
      <c r="C377" s="501" t="s">
        <v>12</v>
      </c>
      <c r="D377" s="502"/>
      <c r="E377" s="503"/>
      <c r="F377" s="200" t="s">
        <v>13</v>
      </c>
      <c r="G377" s="200" t="s">
        <v>14</v>
      </c>
      <c r="H377" s="200" t="s">
        <v>15</v>
      </c>
      <c r="I377" s="200" t="s">
        <v>16</v>
      </c>
      <c r="J377" s="200" t="s">
        <v>17</v>
      </c>
      <c r="K377" s="200" t="s">
        <v>18</v>
      </c>
      <c r="L377" s="200" t="s">
        <v>19</v>
      </c>
      <c r="M377" s="200" t="s">
        <v>20</v>
      </c>
      <c r="N377" s="200" t="s">
        <v>21</v>
      </c>
      <c r="O377" s="200" t="s">
        <v>41</v>
      </c>
      <c r="P377" s="200" t="s">
        <v>42</v>
      </c>
      <c r="Q377" s="200" t="s">
        <v>44</v>
      </c>
      <c r="R377" s="200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202">
        <f t="shared" ref="F378:J378" si="164">SUM(F379,F382,F383)</f>
        <v>0</v>
      </c>
      <c r="G378" s="202">
        <f t="shared" si="164"/>
        <v>0</v>
      </c>
      <c r="H378" s="202">
        <f t="shared" si="164"/>
        <v>0</v>
      </c>
      <c r="I378" s="202">
        <f t="shared" si="164"/>
        <v>0</v>
      </c>
      <c r="J378" s="202">
        <f t="shared" si="164"/>
        <v>0</v>
      </c>
      <c r="K378" s="202">
        <f>SUM(C378-F378-G378-H378+I378-J378)</f>
        <v>0</v>
      </c>
      <c r="L378" s="60">
        <f t="shared" ref="L378:Q378" si="165">SUM(L379,L382,L383)</f>
        <v>98</v>
      </c>
      <c r="M378" s="61">
        <f t="shared" si="165"/>
        <v>98</v>
      </c>
      <c r="N378" s="61">
        <f t="shared" si="165"/>
        <v>0</v>
      </c>
      <c r="O378" s="61">
        <f t="shared" si="165"/>
        <v>0</v>
      </c>
      <c r="P378" s="61">
        <f t="shared" si="165"/>
        <v>0</v>
      </c>
      <c r="Q378" s="61">
        <f t="shared" si="165"/>
        <v>0</v>
      </c>
      <c r="R378" s="61">
        <f>SUM(L378-M378-N378-O378+P378-Q378)</f>
        <v>0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203">
        <f t="shared" ref="K379:K383" si="168">SUM(C379-F379-G379-H379+I379-J379)</f>
        <v>0</v>
      </c>
      <c r="L379" s="62">
        <f t="shared" ref="L379:O379" si="169">SUM(L380:L381)</f>
        <v>98</v>
      </c>
      <c r="M379" s="63">
        <f t="shared" si="169"/>
        <v>98</v>
      </c>
      <c r="N379" s="63">
        <f t="shared" si="169"/>
        <v>0</v>
      </c>
      <c r="O379" s="63">
        <f t="shared" si="169"/>
        <v>0</v>
      </c>
      <c r="P379" s="63">
        <f>SUM(P380:P381)</f>
        <v>0</v>
      </c>
      <c r="Q379" s="63">
        <f t="shared" ref="Q379" si="170">SUM(Q380:Q381)</f>
        <v>0</v>
      </c>
      <c r="R379" s="64">
        <f t="shared" ref="R379:R387" si="171">SUM(L379-M379-N379-O379+P379-Q379)</f>
        <v>0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91">
        <v>0</v>
      </c>
      <c r="G380" s="91">
        <v>0</v>
      </c>
      <c r="H380" s="91">
        <v>0</v>
      </c>
      <c r="I380" s="69">
        <v>0</v>
      </c>
      <c r="J380" s="69">
        <v>0</v>
      </c>
      <c r="K380" s="203">
        <f t="shared" si="168"/>
        <v>0</v>
      </c>
      <c r="L380" s="65">
        <v>98</v>
      </c>
      <c r="M380" s="51">
        <v>98</v>
      </c>
      <c r="N380" s="51">
        <v>0</v>
      </c>
      <c r="O380" s="51">
        <v>0</v>
      </c>
      <c r="P380" s="51">
        <v>0</v>
      </c>
      <c r="Q380" s="51">
        <v>0</v>
      </c>
      <c r="R380" s="64">
        <f t="shared" si="171"/>
        <v>0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91">
        <v>0</v>
      </c>
      <c r="G381" s="91">
        <v>0</v>
      </c>
      <c r="H381" s="91">
        <v>0</v>
      </c>
      <c r="I381" s="69">
        <v>0</v>
      </c>
      <c r="J381" s="69">
        <v>0</v>
      </c>
      <c r="K381" s="203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203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203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203">
        <f t="shared" si="172"/>
        <v>0</v>
      </c>
      <c r="G384" s="203">
        <f t="shared" si="172"/>
        <v>0</v>
      </c>
      <c r="H384" s="26"/>
      <c r="I384" s="203">
        <f t="shared" ref="I384:J384" si="173">SUM(I385:I386)</f>
        <v>0</v>
      </c>
      <c r="J384" s="203">
        <f t="shared" si="173"/>
        <v>0</v>
      </c>
      <c r="K384" s="203">
        <f>SUM(C384-F384-G384-H384+I384-J384)</f>
        <v>0</v>
      </c>
      <c r="L384" s="64">
        <f t="shared" ref="L384:Q384" si="174">SUM(L385:L386)</f>
        <v>131</v>
      </c>
      <c r="M384" s="64">
        <f>SUM(M385:M386)</f>
        <v>50</v>
      </c>
      <c r="N384" s="64">
        <f t="shared" si="174"/>
        <v>0</v>
      </c>
      <c r="O384" s="26"/>
      <c r="P384" s="64">
        <f t="shared" si="174"/>
        <v>0</v>
      </c>
      <c r="Q384" s="64">
        <f t="shared" si="174"/>
        <v>0</v>
      </c>
      <c r="R384" s="64">
        <f>SUM(L384-M384-N384-O384+P384-Q384)</f>
        <v>81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91">
        <v>0</v>
      </c>
      <c r="G385" s="91">
        <v>0</v>
      </c>
      <c r="H385" s="25"/>
      <c r="I385" s="69">
        <v>0</v>
      </c>
      <c r="J385" s="69">
        <v>0</v>
      </c>
      <c r="K385" s="203">
        <f t="shared" ref="K385:K396" si="175">SUM(C385-F385-G385-H385+I385-J385)</f>
        <v>0</v>
      </c>
      <c r="L385" s="51">
        <v>131</v>
      </c>
      <c r="M385" s="51">
        <v>50</v>
      </c>
      <c r="N385" s="51">
        <v>0</v>
      </c>
      <c r="O385" s="26"/>
      <c r="P385" s="51">
        <v>0</v>
      </c>
      <c r="Q385" s="51">
        <v>0</v>
      </c>
      <c r="R385" s="64">
        <f t="shared" si="171"/>
        <v>81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91">
        <v>0</v>
      </c>
      <c r="G386" s="91">
        <v>0</v>
      </c>
      <c r="H386" s="25"/>
      <c r="I386" s="69">
        <v>0</v>
      </c>
      <c r="J386" s="69">
        <v>0</v>
      </c>
      <c r="K386" s="203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203">
        <v>0</v>
      </c>
      <c r="G387" s="26"/>
      <c r="H387" s="26"/>
      <c r="I387" s="203">
        <v>0</v>
      </c>
      <c r="J387" s="203">
        <v>0</v>
      </c>
      <c r="K387" s="203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203">
        <f t="shared" si="175"/>
        <v>0</v>
      </c>
      <c r="L388" s="64">
        <f t="shared" ref="L388:Q388" si="178">SUM(L389:L390)</f>
        <v>1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1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203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203">
        <f t="shared" si="175"/>
        <v>0</v>
      </c>
      <c r="L390" s="66">
        <v>1</v>
      </c>
      <c r="M390" s="66">
        <v>0</v>
      </c>
      <c r="N390" s="26"/>
      <c r="O390" s="26"/>
      <c r="P390" s="66">
        <v>0</v>
      </c>
      <c r="Q390" s="66">
        <v>0</v>
      </c>
      <c r="R390" s="64">
        <f>SUM(L390-M390-N390-O390+P390-Q390)</f>
        <v>1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203">
        <v>0</v>
      </c>
      <c r="G391" s="26"/>
      <c r="H391" s="26"/>
      <c r="I391" s="203">
        <v>0</v>
      </c>
      <c r="J391" s="203">
        <v>0</v>
      </c>
      <c r="K391" s="203">
        <f t="shared" si="175"/>
        <v>0</v>
      </c>
      <c r="L391" s="201">
        <v>0</v>
      </c>
      <c r="M391" s="201">
        <v>0</v>
      </c>
      <c r="N391" s="26"/>
      <c r="O391" s="26"/>
      <c r="P391" s="201">
        <v>0</v>
      </c>
      <c r="Q391" s="201">
        <v>0</v>
      </c>
      <c r="R391" s="203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203">
        <v>0</v>
      </c>
      <c r="G392" s="26"/>
      <c r="H392" s="26"/>
      <c r="I392" s="203">
        <v>0</v>
      </c>
      <c r="J392" s="203">
        <v>0</v>
      </c>
      <c r="K392" s="203">
        <f t="shared" si="175"/>
        <v>0</v>
      </c>
      <c r="L392" s="201">
        <v>0</v>
      </c>
      <c r="M392" s="201">
        <v>0</v>
      </c>
      <c r="N392" s="26"/>
      <c r="O392" s="26"/>
      <c r="P392" s="201">
        <v>0</v>
      </c>
      <c r="Q392" s="201">
        <v>0</v>
      </c>
      <c r="R392" s="203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203">
        <v>0</v>
      </c>
      <c r="G393" s="26"/>
      <c r="H393" s="26"/>
      <c r="I393" s="203">
        <v>0</v>
      </c>
      <c r="J393" s="203">
        <v>0</v>
      </c>
      <c r="K393" s="203">
        <f t="shared" si="175"/>
        <v>0</v>
      </c>
      <c r="L393" s="201">
        <v>0</v>
      </c>
      <c r="M393" s="201">
        <v>0</v>
      </c>
      <c r="N393" s="26"/>
      <c r="O393" s="26"/>
      <c r="P393" s="201">
        <v>0</v>
      </c>
      <c r="Q393" s="201">
        <v>0</v>
      </c>
      <c r="R393" s="203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203">
        <v>0</v>
      </c>
      <c r="G394" s="26"/>
      <c r="H394" s="26"/>
      <c r="I394" s="203">
        <v>0</v>
      </c>
      <c r="J394" s="203">
        <v>0</v>
      </c>
      <c r="K394" s="203">
        <f t="shared" si="175"/>
        <v>0</v>
      </c>
      <c r="L394" s="201">
        <v>0</v>
      </c>
      <c r="M394" s="201">
        <v>0</v>
      </c>
      <c r="N394" s="26"/>
      <c r="O394" s="26"/>
      <c r="P394" s="201">
        <v>0</v>
      </c>
      <c r="Q394" s="201">
        <v>0</v>
      </c>
      <c r="R394" s="203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203">
        <v>0</v>
      </c>
      <c r="G395" s="26"/>
      <c r="H395" s="26"/>
      <c r="I395" s="70">
        <v>0</v>
      </c>
      <c r="J395" s="70">
        <v>0</v>
      </c>
      <c r="K395" s="203">
        <f t="shared" si="175"/>
        <v>0</v>
      </c>
      <c r="L395" s="201">
        <v>0</v>
      </c>
      <c r="M395" s="201">
        <v>0</v>
      </c>
      <c r="N395" s="26"/>
      <c r="O395" s="26"/>
      <c r="P395" s="201">
        <v>0</v>
      </c>
      <c r="Q395" s="201">
        <v>0</v>
      </c>
      <c r="R395" s="203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203">
        <v>0</v>
      </c>
      <c r="G396" s="26"/>
      <c r="H396" s="26"/>
      <c r="I396" s="70">
        <v>0</v>
      </c>
      <c r="J396" s="70">
        <v>0</v>
      </c>
      <c r="K396" s="203">
        <f t="shared" si="175"/>
        <v>0</v>
      </c>
      <c r="L396" s="201">
        <v>0</v>
      </c>
      <c r="M396" s="201">
        <v>0</v>
      </c>
      <c r="N396" s="26"/>
      <c r="O396" s="26"/>
      <c r="P396" s="201">
        <v>0</v>
      </c>
      <c r="Q396" s="201">
        <v>0</v>
      </c>
      <c r="R396" s="203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204">
        <v>0</v>
      </c>
      <c r="G397" s="43"/>
      <c r="H397" s="43"/>
      <c r="I397" s="71">
        <v>0</v>
      </c>
      <c r="J397" s="71">
        <v>0</v>
      </c>
      <c r="K397" s="204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204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192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Mei</v>
      </c>
      <c r="S410" s="482"/>
      <c r="T410" s="4">
        <f>+T370</f>
        <v>0</v>
      </c>
      <c r="U410" s="4">
        <f>+U370</f>
        <v>5</v>
      </c>
    </row>
    <row r="411" spans="1:21" ht="15.95" customHeight="1" thickBot="1" x14ac:dyDescent="0.25">
      <c r="A411" s="210" t="s">
        <v>77</v>
      </c>
      <c r="B411" s="210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472" t="s">
        <v>4</v>
      </c>
      <c r="B412" s="472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473"/>
      <c r="B413" s="473"/>
      <c r="C413" s="517" t="s">
        <v>27</v>
      </c>
      <c r="D413" s="518"/>
      <c r="E413" s="519"/>
      <c r="F413" s="196"/>
      <c r="G413" s="196" t="s">
        <v>30</v>
      </c>
      <c r="H413" s="196" t="s">
        <v>32</v>
      </c>
      <c r="I413" s="196"/>
      <c r="J413" s="196"/>
      <c r="K413" s="196" t="s">
        <v>43</v>
      </c>
      <c r="L413" s="196" t="s">
        <v>27</v>
      </c>
      <c r="M413" s="196"/>
      <c r="N413" s="196" t="s">
        <v>30</v>
      </c>
      <c r="O413" s="196" t="s">
        <v>32</v>
      </c>
      <c r="P413" s="196"/>
      <c r="Q413" s="196"/>
      <c r="R413" s="196" t="s">
        <v>64</v>
      </c>
      <c r="S413" s="492" t="s">
        <v>68</v>
      </c>
      <c r="T413" s="493"/>
      <c r="U413" s="494"/>
    </row>
    <row r="414" spans="1:21" ht="12.75" customHeight="1" x14ac:dyDescent="0.2">
      <c r="A414" s="473"/>
      <c r="B414" s="473"/>
      <c r="C414" s="492" t="s">
        <v>28</v>
      </c>
      <c r="D414" s="493"/>
      <c r="E414" s="494"/>
      <c r="F414" s="197" t="s">
        <v>29</v>
      </c>
      <c r="G414" s="197" t="s">
        <v>31</v>
      </c>
      <c r="H414" s="197" t="s">
        <v>33</v>
      </c>
      <c r="I414" s="197" t="s">
        <v>37</v>
      </c>
      <c r="J414" s="197" t="s">
        <v>36</v>
      </c>
      <c r="K414" s="197" t="s">
        <v>28</v>
      </c>
      <c r="L414" s="197" t="s">
        <v>28</v>
      </c>
      <c r="M414" s="197" t="s">
        <v>35</v>
      </c>
      <c r="N414" s="197" t="s">
        <v>31</v>
      </c>
      <c r="O414" s="197" t="s">
        <v>33</v>
      </c>
      <c r="P414" s="197" t="s">
        <v>37</v>
      </c>
      <c r="Q414" s="197" t="s">
        <v>36</v>
      </c>
      <c r="R414" s="197" t="s">
        <v>38</v>
      </c>
      <c r="S414" s="492" t="s">
        <v>66</v>
      </c>
      <c r="T414" s="493"/>
      <c r="U414" s="494"/>
    </row>
    <row r="415" spans="1:21" ht="12.75" customHeight="1" x14ac:dyDescent="0.2">
      <c r="A415" s="473"/>
      <c r="B415" s="473"/>
      <c r="C415" s="489" t="s">
        <v>8</v>
      </c>
      <c r="D415" s="490"/>
      <c r="E415" s="491"/>
      <c r="F415" s="199"/>
      <c r="G415" s="199"/>
      <c r="H415" s="199" t="s">
        <v>34</v>
      </c>
      <c r="I415" s="199"/>
      <c r="J415" s="199"/>
      <c r="K415" s="199" t="s">
        <v>9</v>
      </c>
      <c r="L415" s="199" t="s">
        <v>8</v>
      </c>
      <c r="M415" s="199"/>
      <c r="N415" s="199"/>
      <c r="O415" s="199" t="s">
        <v>34</v>
      </c>
      <c r="P415" s="199"/>
      <c r="Q415" s="199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474"/>
      <c r="B416" s="474"/>
      <c r="C416" s="495"/>
      <c r="D416" s="496"/>
      <c r="E416" s="497"/>
      <c r="F416" s="197"/>
      <c r="G416" s="197"/>
      <c r="H416" s="197"/>
      <c r="I416" s="197"/>
      <c r="J416" s="197"/>
      <c r="K416" s="197" t="s">
        <v>62</v>
      </c>
      <c r="L416" s="197"/>
      <c r="M416" s="197"/>
      <c r="N416" s="197"/>
      <c r="O416" s="197"/>
      <c r="P416" s="197"/>
      <c r="Q416" s="197"/>
      <c r="R416" s="197"/>
      <c r="S416" s="498"/>
      <c r="T416" s="499"/>
      <c r="U416" s="500"/>
    </row>
    <row r="417" spans="1:22" s="8" customFormat="1" ht="11.25" x14ac:dyDescent="0.2">
      <c r="A417" s="200" t="s">
        <v>10</v>
      </c>
      <c r="B417" s="200" t="s">
        <v>11</v>
      </c>
      <c r="C417" s="501" t="s">
        <v>12</v>
      </c>
      <c r="D417" s="502"/>
      <c r="E417" s="503"/>
      <c r="F417" s="200" t="s">
        <v>13</v>
      </c>
      <c r="G417" s="200" t="s">
        <v>14</v>
      </c>
      <c r="H417" s="200" t="s">
        <v>15</v>
      </c>
      <c r="I417" s="200" t="s">
        <v>16</v>
      </c>
      <c r="J417" s="200" t="s">
        <v>17</v>
      </c>
      <c r="K417" s="200" t="s">
        <v>18</v>
      </c>
      <c r="L417" s="200" t="s">
        <v>19</v>
      </c>
      <c r="M417" s="200" t="s">
        <v>20</v>
      </c>
      <c r="N417" s="200" t="s">
        <v>21</v>
      </c>
      <c r="O417" s="200" t="s">
        <v>41</v>
      </c>
      <c r="P417" s="200" t="s">
        <v>42</v>
      </c>
      <c r="Q417" s="200" t="s">
        <v>44</v>
      </c>
      <c r="R417" s="200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31</v>
      </c>
      <c r="D418" s="579"/>
      <c r="E418" s="580"/>
      <c r="F418" s="202">
        <f t="shared" ref="F418:H418" si="182">SUM(F419,F422,F423)</f>
        <v>0</v>
      </c>
      <c r="G418" s="202">
        <f t="shared" si="182"/>
        <v>0</v>
      </c>
      <c r="H418" s="202">
        <f t="shared" si="182"/>
        <v>0</v>
      </c>
      <c r="I418" s="202">
        <f>SUM(I419,I422,I423)</f>
        <v>0</v>
      </c>
      <c r="J418" s="69">
        <v>0</v>
      </c>
      <c r="K418" s="203">
        <f>SUM(C418-F418-G418-H418+I418-J418)</f>
        <v>31</v>
      </c>
      <c r="L418" s="202">
        <f t="shared" ref="L418:Q418" si="183">SUM(L419,L422,L423)</f>
        <v>0</v>
      </c>
      <c r="M418" s="202">
        <f t="shared" si="183"/>
        <v>0</v>
      </c>
      <c r="N418" s="202">
        <f t="shared" si="183"/>
        <v>0</v>
      </c>
      <c r="O418" s="202">
        <f t="shared" si="183"/>
        <v>0</v>
      </c>
      <c r="P418" s="202">
        <f>SUM(P419,P422,P423)</f>
        <v>0</v>
      </c>
      <c r="Q418" s="202">
        <f t="shared" si="183"/>
        <v>0</v>
      </c>
      <c r="R418" s="202">
        <f>SUM(L418-M418-N418-O418+P418-Q418)</f>
        <v>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31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0</v>
      </c>
      <c r="J419" s="69">
        <v>0</v>
      </c>
      <c r="K419" s="203">
        <f t="shared" ref="K419" si="185">SUM(C419-F419-G419-H419+I419-J419)</f>
        <v>31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90">
        <f>SUM(P420:P421)</f>
        <v>0</v>
      </c>
      <c r="Q419" s="90">
        <f t="shared" ref="Q419" si="187">SUM(Q420:Q421)</f>
        <v>0</v>
      </c>
      <c r="R419" s="203">
        <f t="shared" ref="R419:R437" si="188">SUM(L419-M419-N419-O419+P419-Q419)</f>
        <v>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30</v>
      </c>
      <c r="D420" s="576"/>
      <c r="E420" s="577"/>
      <c r="F420" s="91">
        <v>0</v>
      </c>
      <c r="G420" s="91">
        <v>0</v>
      </c>
      <c r="H420" s="91">
        <v>0</v>
      </c>
      <c r="I420" s="69">
        <v>0</v>
      </c>
      <c r="J420" s="69">
        <v>0</v>
      </c>
      <c r="K420" s="203">
        <f>SUM(C420-F420-G420-H420+I420-J420)</f>
        <v>30</v>
      </c>
      <c r="L420" s="91">
        <v>0</v>
      </c>
      <c r="M420" s="91">
        <v>0</v>
      </c>
      <c r="N420" s="91">
        <v>0</v>
      </c>
      <c r="O420" s="91">
        <v>0</v>
      </c>
      <c r="P420" s="91">
        <v>0</v>
      </c>
      <c r="Q420" s="91">
        <v>0</v>
      </c>
      <c r="R420" s="203">
        <f t="shared" si="188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1</v>
      </c>
      <c r="D421" s="576">
        <v>0</v>
      </c>
      <c r="E421" s="577">
        <v>0</v>
      </c>
      <c r="F421" s="91">
        <v>0</v>
      </c>
      <c r="G421" s="91">
        <v>0</v>
      </c>
      <c r="H421" s="91">
        <v>0</v>
      </c>
      <c r="I421" s="69">
        <v>0</v>
      </c>
      <c r="J421" s="69">
        <v>0</v>
      </c>
      <c r="K421" s="203">
        <f>SUM(C421-F421-G421-H421+I421-J421)</f>
        <v>1</v>
      </c>
      <c r="L421" s="91">
        <v>0</v>
      </c>
      <c r="M421" s="91">
        <v>0</v>
      </c>
      <c r="N421" s="91">
        <v>0</v>
      </c>
      <c r="O421" s="91">
        <v>0</v>
      </c>
      <c r="P421" s="91">
        <v>0</v>
      </c>
      <c r="Q421" s="91">
        <v>0</v>
      </c>
      <c r="R421" s="203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203">
        <f t="shared" ref="K422:K437" si="189">SUM(E422-F422-G422-H422+I422-J422)</f>
        <v>0</v>
      </c>
      <c r="L422" s="203">
        <v>0</v>
      </c>
      <c r="M422" s="203">
        <v>0</v>
      </c>
      <c r="N422" s="203">
        <v>0</v>
      </c>
      <c r="O422" s="203">
        <v>0</v>
      </c>
      <c r="P422" s="203">
        <v>0</v>
      </c>
      <c r="Q422" s="203">
        <v>0</v>
      </c>
      <c r="R422" s="203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203">
        <f t="shared" si="189"/>
        <v>0</v>
      </c>
      <c r="L423" s="203">
        <v>0</v>
      </c>
      <c r="M423" s="203">
        <v>0</v>
      </c>
      <c r="N423" s="203">
        <v>0</v>
      </c>
      <c r="O423" s="203">
        <v>0</v>
      </c>
      <c r="P423" s="203">
        <v>0</v>
      </c>
      <c r="Q423" s="203">
        <v>0</v>
      </c>
      <c r="R423" s="203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203">
        <f>SUM(F425:F426)</f>
        <v>0</v>
      </c>
      <c r="G424" s="203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203">
        <f>SUM(C424-F424-G424-H424+I424-J424)</f>
        <v>30</v>
      </c>
      <c r="L424" s="203">
        <f t="shared" ref="L424:N424" si="192">SUM(L425:L426)</f>
        <v>0</v>
      </c>
      <c r="M424" s="203">
        <f t="shared" si="192"/>
        <v>0</v>
      </c>
      <c r="N424" s="203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91">
        <v>0</v>
      </c>
      <c r="G425" s="91">
        <v>0</v>
      </c>
      <c r="H425" s="25"/>
      <c r="I425" s="69">
        <v>0</v>
      </c>
      <c r="J425" s="69">
        <v>0</v>
      </c>
      <c r="K425" s="203">
        <f>SUM(C425-F425-G425-H425+I425-J425)</f>
        <v>30</v>
      </c>
      <c r="L425" s="91">
        <v>0</v>
      </c>
      <c r="M425" s="91">
        <v>0</v>
      </c>
      <c r="N425" s="91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91">
        <v>0</v>
      </c>
      <c r="G426" s="91">
        <v>0</v>
      </c>
      <c r="H426" s="25"/>
      <c r="I426" s="69">
        <v>0</v>
      </c>
      <c r="J426" s="69">
        <v>0</v>
      </c>
      <c r="K426" s="203">
        <f t="shared" si="189"/>
        <v>0</v>
      </c>
      <c r="L426" s="91">
        <v>0</v>
      </c>
      <c r="M426" s="91">
        <v>0</v>
      </c>
      <c r="N426" s="91">
        <v>0</v>
      </c>
      <c r="O426" s="25"/>
      <c r="P426" s="91">
        <v>0</v>
      </c>
      <c r="Q426" s="91">
        <v>0</v>
      </c>
      <c r="R426" s="203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9</v>
      </c>
      <c r="D427" s="505">
        <v>0</v>
      </c>
      <c r="E427" s="506">
        <v>0</v>
      </c>
      <c r="F427" s="203">
        <v>0</v>
      </c>
      <c r="G427" s="26"/>
      <c r="H427" s="26"/>
      <c r="I427" s="203">
        <v>0</v>
      </c>
      <c r="J427" s="203">
        <v>0</v>
      </c>
      <c r="K427" s="203">
        <f>SUM(C427-F427-G427-H427+I427-J427)</f>
        <v>9</v>
      </c>
      <c r="L427" s="201">
        <v>0</v>
      </c>
      <c r="M427" s="201">
        <v>0</v>
      </c>
      <c r="N427" s="26"/>
      <c r="O427" s="26"/>
      <c r="P427" s="201">
        <v>0</v>
      </c>
      <c r="Q427" s="201">
        <v>0</v>
      </c>
      <c r="R427" s="203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203">
        <f t="shared" si="189"/>
        <v>0</v>
      </c>
      <c r="L428" s="203">
        <f t="shared" ref="L428:Q428" si="195">SUM(L429:L430)</f>
        <v>0</v>
      </c>
      <c r="M428" s="203">
        <f t="shared" si="195"/>
        <v>0</v>
      </c>
      <c r="N428" s="26"/>
      <c r="O428" s="26"/>
      <c r="P428" s="203">
        <f t="shared" si="195"/>
        <v>0</v>
      </c>
      <c r="Q428" s="203">
        <f t="shared" si="195"/>
        <v>0</v>
      </c>
      <c r="R428" s="203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203">
        <f t="shared" si="189"/>
        <v>0</v>
      </c>
      <c r="L429" s="91">
        <v>0</v>
      </c>
      <c r="M429" s="91">
        <v>0</v>
      </c>
      <c r="N429" s="25"/>
      <c r="O429" s="25"/>
      <c r="P429" s="91">
        <v>0</v>
      </c>
      <c r="Q429" s="91">
        <v>0</v>
      </c>
      <c r="R429" s="203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203">
        <f t="shared" si="189"/>
        <v>0</v>
      </c>
      <c r="L430" s="91">
        <v>0</v>
      </c>
      <c r="M430" s="91">
        <v>0</v>
      </c>
      <c r="N430" s="25"/>
      <c r="O430" s="25"/>
      <c r="P430" s="91">
        <v>0</v>
      </c>
      <c r="Q430" s="91">
        <v>0</v>
      </c>
      <c r="R430" s="203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203">
        <v>0</v>
      </c>
      <c r="G431" s="26"/>
      <c r="H431" s="26"/>
      <c r="I431" s="203">
        <v>0</v>
      </c>
      <c r="J431" s="203">
        <v>0</v>
      </c>
      <c r="K431" s="203">
        <f t="shared" si="189"/>
        <v>0</v>
      </c>
      <c r="L431" s="201">
        <v>0</v>
      </c>
      <c r="M431" s="201">
        <v>0</v>
      </c>
      <c r="N431" s="26"/>
      <c r="O431" s="26"/>
      <c r="P431" s="201">
        <v>0</v>
      </c>
      <c r="Q431" s="201">
        <v>0</v>
      </c>
      <c r="R431" s="203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203">
        <v>0</v>
      </c>
      <c r="G432" s="26"/>
      <c r="H432" s="26"/>
      <c r="I432" s="203">
        <v>0</v>
      </c>
      <c r="J432" s="203">
        <v>0</v>
      </c>
      <c r="K432" s="203">
        <f t="shared" si="189"/>
        <v>0</v>
      </c>
      <c r="L432" s="201">
        <v>0</v>
      </c>
      <c r="M432" s="201">
        <v>0</v>
      </c>
      <c r="N432" s="26"/>
      <c r="O432" s="26"/>
      <c r="P432" s="201">
        <v>0</v>
      </c>
      <c r="Q432" s="201">
        <v>0</v>
      </c>
      <c r="R432" s="203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203">
        <v>0</v>
      </c>
      <c r="G433" s="26"/>
      <c r="H433" s="26"/>
      <c r="I433" s="203">
        <v>0</v>
      </c>
      <c r="J433" s="203">
        <v>0</v>
      </c>
      <c r="K433" s="203">
        <f t="shared" si="189"/>
        <v>0</v>
      </c>
      <c r="L433" s="201">
        <v>0</v>
      </c>
      <c r="M433" s="201">
        <v>0</v>
      </c>
      <c r="N433" s="26"/>
      <c r="O433" s="26"/>
      <c r="P433" s="201">
        <v>0</v>
      </c>
      <c r="Q433" s="201">
        <v>0</v>
      </c>
      <c r="R433" s="203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203">
        <v>0</v>
      </c>
      <c r="G434" s="26"/>
      <c r="H434" s="26"/>
      <c r="I434" s="203">
        <v>0</v>
      </c>
      <c r="J434" s="203">
        <v>0</v>
      </c>
      <c r="K434" s="203">
        <f t="shared" si="189"/>
        <v>0</v>
      </c>
      <c r="L434" s="201">
        <v>0</v>
      </c>
      <c r="M434" s="201">
        <v>0</v>
      </c>
      <c r="N434" s="26"/>
      <c r="O434" s="26"/>
      <c r="P434" s="201">
        <v>0</v>
      </c>
      <c r="Q434" s="201">
        <v>0</v>
      </c>
      <c r="R434" s="203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203">
        <v>0</v>
      </c>
      <c r="G435" s="26"/>
      <c r="H435" s="26"/>
      <c r="I435" s="70">
        <v>0</v>
      </c>
      <c r="J435" s="70">
        <v>0</v>
      </c>
      <c r="K435" s="203">
        <f t="shared" si="189"/>
        <v>0</v>
      </c>
      <c r="L435" s="201">
        <v>0</v>
      </c>
      <c r="M435" s="201">
        <v>0</v>
      </c>
      <c r="N435" s="26"/>
      <c r="O435" s="26"/>
      <c r="P435" s="201">
        <v>0</v>
      </c>
      <c r="Q435" s="201">
        <v>0</v>
      </c>
      <c r="R435" s="203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203">
        <v>0</v>
      </c>
      <c r="G436" s="26"/>
      <c r="H436" s="26"/>
      <c r="I436" s="70">
        <v>0</v>
      </c>
      <c r="J436" s="70">
        <v>0</v>
      </c>
      <c r="K436" s="203">
        <f t="shared" si="189"/>
        <v>0</v>
      </c>
      <c r="L436" s="201">
        <v>0</v>
      </c>
      <c r="M436" s="201">
        <v>0</v>
      </c>
      <c r="N436" s="26"/>
      <c r="O436" s="26"/>
      <c r="P436" s="201">
        <v>0</v>
      </c>
      <c r="Q436" s="201">
        <v>0</v>
      </c>
      <c r="R436" s="203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204">
        <v>0</v>
      </c>
      <c r="G437" s="43"/>
      <c r="H437" s="43"/>
      <c r="I437" s="71">
        <v>0</v>
      </c>
      <c r="J437" s="71">
        <v>0</v>
      </c>
      <c r="K437" s="204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204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192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Mei</v>
      </c>
      <c r="S454" s="482"/>
      <c r="T454" s="4">
        <f>+T410</f>
        <v>0</v>
      </c>
      <c r="U454" s="4">
        <f>+U410</f>
        <v>5</v>
      </c>
    </row>
    <row r="455" spans="1:21" ht="13.5" customHeight="1" thickBot="1" x14ac:dyDescent="0.25">
      <c r="A455" s="207" t="s">
        <v>76</v>
      </c>
      <c r="B455" s="207"/>
      <c r="C455" s="67">
        <v>0</v>
      </c>
      <c r="D455" s="67">
        <v>4</v>
      </c>
      <c r="E455" s="67">
        <v>3</v>
      </c>
      <c r="F455" s="45"/>
      <c r="G455" s="45"/>
      <c r="H455" s="45"/>
      <c r="K455" s="480"/>
      <c r="L455" s="480"/>
      <c r="M455" s="5"/>
      <c r="N455" s="5"/>
      <c r="O455" s="5"/>
      <c r="Q455" s="1" t="s">
        <v>48</v>
      </c>
      <c r="R455" s="544">
        <f>+R411</f>
        <v>2019</v>
      </c>
      <c r="S455" s="545"/>
      <c r="T455" s="21">
        <f>+T411</f>
        <v>1</v>
      </c>
      <c r="U455" s="21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196"/>
      <c r="G457" s="196" t="s">
        <v>30</v>
      </c>
      <c r="H457" s="196" t="s">
        <v>32</v>
      </c>
      <c r="I457" s="196"/>
      <c r="J457" s="196"/>
      <c r="K457" s="196" t="s">
        <v>43</v>
      </c>
      <c r="L457" s="196" t="s">
        <v>27</v>
      </c>
      <c r="M457" s="196"/>
      <c r="N457" s="196" t="s">
        <v>30</v>
      </c>
      <c r="O457" s="196" t="s">
        <v>32</v>
      </c>
      <c r="P457" s="196"/>
      <c r="Q457" s="196"/>
      <c r="R457" s="196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197" t="s">
        <v>29</v>
      </c>
      <c r="G458" s="197" t="s">
        <v>31</v>
      </c>
      <c r="H458" s="197" t="s">
        <v>33</v>
      </c>
      <c r="I458" s="197" t="s">
        <v>37</v>
      </c>
      <c r="J458" s="197" t="s">
        <v>36</v>
      </c>
      <c r="K458" s="197" t="s">
        <v>28</v>
      </c>
      <c r="L458" s="197" t="s">
        <v>28</v>
      </c>
      <c r="M458" s="197" t="s">
        <v>35</v>
      </c>
      <c r="N458" s="197" t="s">
        <v>31</v>
      </c>
      <c r="O458" s="197" t="s">
        <v>33</v>
      </c>
      <c r="P458" s="197" t="s">
        <v>37</v>
      </c>
      <c r="Q458" s="197" t="s">
        <v>36</v>
      </c>
      <c r="R458" s="197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199"/>
      <c r="G459" s="199"/>
      <c r="H459" s="199" t="s">
        <v>34</v>
      </c>
      <c r="I459" s="199"/>
      <c r="J459" s="199"/>
      <c r="K459" s="199" t="s">
        <v>9</v>
      </c>
      <c r="L459" s="199" t="s">
        <v>8</v>
      </c>
      <c r="M459" s="199"/>
      <c r="N459" s="199"/>
      <c r="O459" s="199" t="s">
        <v>34</v>
      </c>
      <c r="P459" s="199"/>
      <c r="Q459" s="199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197"/>
      <c r="G460" s="197"/>
      <c r="H460" s="197"/>
      <c r="I460" s="197"/>
      <c r="J460" s="197"/>
      <c r="K460" s="197" t="s">
        <v>62</v>
      </c>
      <c r="L460" s="197"/>
      <c r="M460" s="197"/>
      <c r="N460" s="197"/>
      <c r="O460" s="197"/>
      <c r="P460" s="197"/>
      <c r="Q460" s="197"/>
      <c r="R460" s="197"/>
      <c r="S460" s="498"/>
      <c r="T460" s="499"/>
      <c r="U460" s="500"/>
    </row>
    <row r="461" spans="1:21" s="8" customFormat="1" ht="11.25" x14ac:dyDescent="0.2">
      <c r="A461" s="200" t="s">
        <v>10</v>
      </c>
      <c r="B461" s="200" t="s">
        <v>11</v>
      </c>
      <c r="C461" s="501" t="s">
        <v>12</v>
      </c>
      <c r="D461" s="502"/>
      <c r="E461" s="503"/>
      <c r="F461" s="200" t="s">
        <v>13</v>
      </c>
      <c r="G461" s="200" t="s">
        <v>14</v>
      </c>
      <c r="H461" s="200" t="s">
        <v>15</v>
      </c>
      <c r="I461" s="200" t="s">
        <v>16</v>
      </c>
      <c r="J461" s="200" t="s">
        <v>17</v>
      </c>
      <c r="K461" s="200" t="s">
        <v>18</v>
      </c>
      <c r="L461" s="200" t="s">
        <v>19</v>
      </c>
      <c r="M461" s="200" t="s">
        <v>20</v>
      </c>
      <c r="N461" s="200" t="s">
        <v>21</v>
      </c>
      <c r="O461" s="200" t="s">
        <v>41</v>
      </c>
      <c r="P461" s="200" t="s">
        <v>42</v>
      </c>
      <c r="Q461" s="200" t="s">
        <v>44</v>
      </c>
      <c r="R461" s="200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202">
        <f t="shared" ref="F462:J462" si="196">SUM(F463,F466,F467)</f>
        <v>0</v>
      </c>
      <c r="G462" s="202">
        <f t="shared" si="196"/>
        <v>0</v>
      </c>
      <c r="H462" s="202">
        <f t="shared" si="196"/>
        <v>0</v>
      </c>
      <c r="I462" s="202">
        <f t="shared" si="196"/>
        <v>0</v>
      </c>
      <c r="J462" s="202">
        <f t="shared" si="196"/>
        <v>0</v>
      </c>
      <c r="K462" s="202">
        <f>SUM(C462-F462-G462-H462+I462-J462)</f>
        <v>0</v>
      </c>
      <c r="L462" s="202">
        <f>SUM(L463,L466,L467)</f>
        <v>20</v>
      </c>
      <c r="M462" s="202">
        <f t="shared" ref="M462:Q462" si="197">SUM(M463,M466,M467)</f>
        <v>5</v>
      </c>
      <c r="N462" s="202">
        <f t="shared" si="197"/>
        <v>0</v>
      </c>
      <c r="O462" s="202">
        <f t="shared" si="197"/>
        <v>0</v>
      </c>
      <c r="P462" s="202">
        <f t="shared" si="197"/>
        <v>0</v>
      </c>
      <c r="Q462" s="202">
        <f t="shared" si="197"/>
        <v>0</v>
      </c>
      <c r="R462" s="202">
        <f>SUM(L462-M462-N462-O462+P462-Q462)</f>
        <v>15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203">
        <f t="shared" ref="K463:K480" si="200">SUM(C463-F463-G463-H463+I463-J463)</f>
        <v>0</v>
      </c>
      <c r="L463" s="90">
        <f t="shared" ref="L463:O463" si="201">SUM(L464:L465)</f>
        <v>20</v>
      </c>
      <c r="M463" s="90">
        <f t="shared" si="201"/>
        <v>5</v>
      </c>
      <c r="N463" s="90">
        <f t="shared" si="201"/>
        <v>0</v>
      </c>
      <c r="O463" s="90">
        <f t="shared" si="201"/>
        <v>0</v>
      </c>
      <c r="P463" s="90">
        <f>SUM(P464:P465)</f>
        <v>0</v>
      </c>
      <c r="Q463" s="90">
        <f t="shared" ref="Q463" si="202">SUM(Q464:Q465)</f>
        <v>0</v>
      </c>
      <c r="R463" s="203">
        <f t="shared" ref="R463:R471" si="203">SUM(L463-M463-N463-O463+P463-Q463)</f>
        <v>15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91">
        <v>0</v>
      </c>
      <c r="G464" s="91">
        <v>0</v>
      </c>
      <c r="H464" s="91">
        <v>0</v>
      </c>
      <c r="I464" s="69">
        <v>0</v>
      </c>
      <c r="J464" s="69">
        <v>0</v>
      </c>
      <c r="K464" s="203">
        <f t="shared" si="200"/>
        <v>0</v>
      </c>
      <c r="L464" s="91">
        <v>15</v>
      </c>
      <c r="M464" s="91">
        <v>0</v>
      </c>
      <c r="N464" s="91">
        <v>0</v>
      </c>
      <c r="O464" s="91">
        <v>0</v>
      </c>
      <c r="P464" s="91">
        <v>0</v>
      </c>
      <c r="Q464" s="91">
        <v>0</v>
      </c>
      <c r="R464" s="203">
        <f t="shared" si="203"/>
        <v>15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91">
        <v>0</v>
      </c>
      <c r="G465" s="91">
        <v>0</v>
      </c>
      <c r="H465" s="91">
        <v>0</v>
      </c>
      <c r="I465" s="69">
        <v>0</v>
      </c>
      <c r="J465" s="69">
        <v>0</v>
      </c>
      <c r="K465" s="203">
        <f t="shared" si="200"/>
        <v>0</v>
      </c>
      <c r="L465" s="91">
        <v>5</v>
      </c>
      <c r="M465" s="91">
        <v>5</v>
      </c>
      <c r="N465" s="91">
        <v>0</v>
      </c>
      <c r="O465" s="91">
        <v>0</v>
      </c>
      <c r="P465" s="91">
        <v>0</v>
      </c>
      <c r="Q465" s="91">
        <v>0</v>
      </c>
      <c r="R465" s="203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203">
        <f t="shared" si="200"/>
        <v>0</v>
      </c>
      <c r="L466" s="203">
        <v>0</v>
      </c>
      <c r="M466" s="203">
        <v>0</v>
      </c>
      <c r="N466" s="203">
        <v>0</v>
      </c>
      <c r="O466" s="203">
        <v>0</v>
      </c>
      <c r="P466" s="203">
        <v>0</v>
      </c>
      <c r="Q466" s="203">
        <v>0</v>
      </c>
      <c r="R466" s="203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203">
        <f t="shared" si="200"/>
        <v>0</v>
      </c>
      <c r="L467" s="203">
        <v>0</v>
      </c>
      <c r="M467" s="203">
        <v>0</v>
      </c>
      <c r="N467" s="203">
        <v>0</v>
      </c>
      <c r="O467" s="203">
        <v>0</v>
      </c>
      <c r="P467" s="203">
        <v>0</v>
      </c>
      <c r="Q467" s="203">
        <v>0</v>
      </c>
      <c r="R467" s="203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203">
        <f t="shared" si="204"/>
        <v>0</v>
      </c>
      <c r="G468" s="203">
        <f t="shared" si="204"/>
        <v>0</v>
      </c>
      <c r="H468" s="26"/>
      <c r="I468" s="203">
        <f t="shared" ref="I468:J468" si="205">SUM(I469:I470)</f>
        <v>0</v>
      </c>
      <c r="J468" s="203">
        <f t="shared" si="205"/>
        <v>0</v>
      </c>
      <c r="K468" s="203">
        <f>SUM(C468-F468-G468-H468+I468-J468)</f>
        <v>0</v>
      </c>
      <c r="L468" s="203">
        <f>SUM(L469:L470)</f>
        <v>0</v>
      </c>
      <c r="M468" s="203">
        <f t="shared" ref="M468:N468" si="206">SUM(M469:M470)</f>
        <v>0</v>
      </c>
      <c r="N468" s="203">
        <f t="shared" si="206"/>
        <v>0</v>
      </c>
      <c r="O468" s="26"/>
      <c r="P468" s="203">
        <f t="shared" ref="P468:Q468" si="207">SUM(P469:P470)</f>
        <v>0</v>
      </c>
      <c r="Q468" s="203">
        <f t="shared" si="207"/>
        <v>0</v>
      </c>
      <c r="R468" s="203">
        <f t="shared" si="203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91">
        <v>0</v>
      </c>
      <c r="G469" s="91">
        <v>0</v>
      </c>
      <c r="H469" s="25"/>
      <c r="I469" s="69">
        <v>0</v>
      </c>
      <c r="J469" s="69">
        <v>0</v>
      </c>
      <c r="K469" s="203">
        <f t="shared" si="200"/>
        <v>0</v>
      </c>
      <c r="L469" s="91">
        <v>0</v>
      </c>
      <c r="M469" s="91">
        <v>0</v>
      </c>
      <c r="N469" s="91">
        <v>0</v>
      </c>
      <c r="O469" s="25"/>
      <c r="P469" s="91">
        <v>0</v>
      </c>
      <c r="Q469" s="91">
        <v>0</v>
      </c>
      <c r="R469" s="203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91">
        <v>0</v>
      </c>
      <c r="G470" s="91">
        <v>0</v>
      </c>
      <c r="H470" s="25"/>
      <c r="I470" s="69">
        <v>0</v>
      </c>
      <c r="J470" s="69">
        <v>0</v>
      </c>
      <c r="K470" s="203">
        <f t="shared" si="200"/>
        <v>0</v>
      </c>
      <c r="L470" s="91">
        <v>0</v>
      </c>
      <c r="M470" s="91">
        <v>0</v>
      </c>
      <c r="N470" s="91">
        <v>0</v>
      </c>
      <c r="O470" s="25"/>
      <c r="P470" s="91">
        <v>0</v>
      </c>
      <c r="Q470" s="91">
        <v>0</v>
      </c>
      <c r="R470" s="203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203">
        <v>0</v>
      </c>
      <c r="G471" s="26"/>
      <c r="H471" s="26"/>
      <c r="I471" s="203">
        <v>0</v>
      </c>
      <c r="J471" s="203">
        <v>0</v>
      </c>
      <c r="K471" s="203">
        <f t="shared" si="200"/>
        <v>0</v>
      </c>
      <c r="L471" s="201">
        <v>1</v>
      </c>
      <c r="M471" s="201">
        <v>1</v>
      </c>
      <c r="N471" s="26"/>
      <c r="O471" s="26"/>
      <c r="P471" s="201">
        <v>0</v>
      </c>
      <c r="Q471" s="201">
        <v>0</v>
      </c>
      <c r="R471" s="203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203">
        <f t="shared" si="200"/>
        <v>0</v>
      </c>
      <c r="L472" s="203">
        <f>SUM(L473:L474)</f>
        <v>3</v>
      </c>
      <c r="M472" s="203">
        <f>SUM(M473:M474)</f>
        <v>0</v>
      </c>
      <c r="N472" s="26"/>
      <c r="O472" s="26"/>
      <c r="P472" s="203">
        <f t="shared" ref="P472:Q472" si="210">SUM(P473:P474)</f>
        <v>0</v>
      </c>
      <c r="Q472" s="203">
        <f t="shared" si="210"/>
        <v>0</v>
      </c>
      <c r="R472" s="203">
        <f>SUM(L472-M472-N472-O472+P472-Q472)</f>
        <v>3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203">
        <f t="shared" si="200"/>
        <v>0</v>
      </c>
      <c r="L473" s="201">
        <v>0</v>
      </c>
      <c r="M473" s="201">
        <v>0</v>
      </c>
      <c r="N473" s="26"/>
      <c r="O473" s="26"/>
      <c r="P473" s="201">
        <v>0</v>
      </c>
      <c r="Q473" s="201">
        <v>0</v>
      </c>
      <c r="R473" s="203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203">
        <f t="shared" si="200"/>
        <v>0</v>
      </c>
      <c r="L474" s="201">
        <v>3</v>
      </c>
      <c r="M474" s="201">
        <v>0</v>
      </c>
      <c r="N474" s="26"/>
      <c r="O474" s="26"/>
      <c r="P474" s="201">
        <v>0</v>
      </c>
      <c r="Q474" s="201">
        <v>0</v>
      </c>
      <c r="R474" s="203">
        <f>SUM(L474-M474-N474-O474+P474-Q474)</f>
        <v>3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203">
        <v>0</v>
      </c>
      <c r="G475" s="26"/>
      <c r="H475" s="26"/>
      <c r="I475" s="203">
        <v>0</v>
      </c>
      <c r="J475" s="203">
        <v>0</v>
      </c>
      <c r="K475" s="203">
        <f t="shared" si="200"/>
        <v>0</v>
      </c>
      <c r="L475" s="201">
        <v>0</v>
      </c>
      <c r="M475" s="201">
        <v>0</v>
      </c>
      <c r="N475" s="26"/>
      <c r="O475" s="26"/>
      <c r="P475" s="201">
        <v>0</v>
      </c>
      <c r="Q475" s="201">
        <v>0</v>
      </c>
      <c r="R475" s="203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203">
        <v>0</v>
      </c>
      <c r="G476" s="26"/>
      <c r="H476" s="26"/>
      <c r="I476" s="203">
        <v>0</v>
      </c>
      <c r="J476" s="203">
        <v>0</v>
      </c>
      <c r="K476" s="203">
        <f t="shared" si="200"/>
        <v>0</v>
      </c>
      <c r="L476" s="201">
        <v>0</v>
      </c>
      <c r="M476" s="201">
        <v>0</v>
      </c>
      <c r="N476" s="26"/>
      <c r="O476" s="26"/>
      <c r="P476" s="201">
        <v>0</v>
      </c>
      <c r="Q476" s="201">
        <v>0</v>
      </c>
      <c r="R476" s="203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203">
        <v>0</v>
      </c>
      <c r="G477" s="26"/>
      <c r="H477" s="26"/>
      <c r="I477" s="203">
        <v>0</v>
      </c>
      <c r="J477" s="203">
        <v>0</v>
      </c>
      <c r="K477" s="203">
        <f t="shared" si="200"/>
        <v>0</v>
      </c>
      <c r="L477" s="201">
        <v>0</v>
      </c>
      <c r="M477" s="201">
        <v>0</v>
      </c>
      <c r="N477" s="26"/>
      <c r="O477" s="26"/>
      <c r="P477" s="201">
        <v>0</v>
      </c>
      <c r="Q477" s="201">
        <v>0</v>
      </c>
      <c r="R477" s="203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203">
        <v>0</v>
      </c>
      <c r="G478" s="26"/>
      <c r="H478" s="26"/>
      <c r="I478" s="203">
        <v>0</v>
      </c>
      <c r="J478" s="203">
        <v>0</v>
      </c>
      <c r="K478" s="203">
        <f t="shared" si="200"/>
        <v>0</v>
      </c>
      <c r="L478" s="201">
        <v>0</v>
      </c>
      <c r="M478" s="201">
        <v>0</v>
      </c>
      <c r="N478" s="26"/>
      <c r="O478" s="26"/>
      <c r="P478" s="201">
        <v>0</v>
      </c>
      <c r="Q478" s="201">
        <v>0</v>
      </c>
      <c r="R478" s="203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203">
        <v>0</v>
      </c>
      <c r="G479" s="26"/>
      <c r="H479" s="26"/>
      <c r="I479" s="70">
        <v>0</v>
      </c>
      <c r="J479" s="70">
        <v>0</v>
      </c>
      <c r="K479" s="203">
        <f t="shared" si="200"/>
        <v>0</v>
      </c>
      <c r="L479" s="201">
        <v>0</v>
      </c>
      <c r="M479" s="201">
        <v>0</v>
      </c>
      <c r="N479" s="26"/>
      <c r="O479" s="26"/>
      <c r="P479" s="201">
        <v>0</v>
      </c>
      <c r="Q479" s="201">
        <v>0</v>
      </c>
      <c r="R479" s="203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203">
        <v>0</v>
      </c>
      <c r="G480" s="26"/>
      <c r="H480" s="26"/>
      <c r="I480" s="70">
        <v>0</v>
      </c>
      <c r="J480" s="70">
        <v>0</v>
      </c>
      <c r="K480" s="203">
        <f t="shared" si="200"/>
        <v>0</v>
      </c>
      <c r="L480" s="201">
        <v>0</v>
      </c>
      <c r="M480" s="201">
        <v>0</v>
      </c>
      <c r="N480" s="26"/>
      <c r="O480" s="26"/>
      <c r="P480" s="201">
        <v>0</v>
      </c>
      <c r="Q480" s="201">
        <v>0</v>
      </c>
      <c r="R480" s="203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204">
        <v>0</v>
      </c>
      <c r="G481" s="43"/>
      <c r="H481" s="43"/>
      <c r="I481" s="71">
        <v>0</v>
      </c>
      <c r="J481" s="71">
        <v>0</v>
      </c>
      <c r="K481" s="204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204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192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Mei</v>
      </c>
      <c r="S495" s="482"/>
      <c r="T495" s="4">
        <f>+T87:U87</f>
        <v>0</v>
      </c>
      <c r="U495" s="4">
        <f>+U47</f>
        <v>5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2.75" customHeight="1" x14ac:dyDescent="0.2">
      <c r="A498" s="536"/>
      <c r="B498" s="473"/>
      <c r="C498" s="517" t="s">
        <v>27</v>
      </c>
      <c r="D498" s="518"/>
      <c r="E498" s="519"/>
      <c r="F498" s="196"/>
      <c r="G498" s="196" t="s">
        <v>30</v>
      </c>
      <c r="H498" s="196" t="s">
        <v>32</v>
      </c>
      <c r="I498" s="196"/>
      <c r="J498" s="196"/>
      <c r="K498" s="35" t="s">
        <v>43</v>
      </c>
      <c r="L498" s="198" t="s">
        <v>27</v>
      </c>
      <c r="M498" s="196"/>
      <c r="N498" s="196" t="s">
        <v>30</v>
      </c>
      <c r="O498" s="196" t="s">
        <v>32</v>
      </c>
      <c r="P498" s="196"/>
      <c r="Q498" s="196"/>
      <c r="R498" s="196" t="s">
        <v>64</v>
      </c>
      <c r="S498" s="492" t="s">
        <v>68</v>
      </c>
      <c r="T498" s="493"/>
      <c r="U498" s="587"/>
    </row>
    <row r="499" spans="1:21" ht="12.75" customHeight="1" x14ac:dyDescent="0.2">
      <c r="A499" s="536"/>
      <c r="B499" s="473"/>
      <c r="C499" s="492" t="s">
        <v>28</v>
      </c>
      <c r="D499" s="493"/>
      <c r="E499" s="494"/>
      <c r="F499" s="197" t="s">
        <v>29</v>
      </c>
      <c r="G499" s="197" t="s">
        <v>31</v>
      </c>
      <c r="H499" s="197" t="s">
        <v>33</v>
      </c>
      <c r="I499" s="197" t="s">
        <v>37</v>
      </c>
      <c r="J499" s="197" t="s">
        <v>36</v>
      </c>
      <c r="K499" s="36" t="s">
        <v>28</v>
      </c>
      <c r="L499" s="194" t="s">
        <v>28</v>
      </c>
      <c r="M499" s="197" t="s">
        <v>35</v>
      </c>
      <c r="N499" s="197" t="s">
        <v>31</v>
      </c>
      <c r="O499" s="197" t="s">
        <v>33</v>
      </c>
      <c r="P499" s="197" t="s">
        <v>37</v>
      </c>
      <c r="Q499" s="197" t="s">
        <v>36</v>
      </c>
      <c r="R499" s="197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199"/>
      <c r="G500" s="199"/>
      <c r="H500" s="199" t="s">
        <v>34</v>
      </c>
      <c r="I500" s="199"/>
      <c r="J500" s="199"/>
      <c r="K500" s="37" t="s">
        <v>9</v>
      </c>
      <c r="L500" s="193" t="s">
        <v>8</v>
      </c>
      <c r="M500" s="199"/>
      <c r="N500" s="199"/>
      <c r="O500" s="199" t="s">
        <v>34</v>
      </c>
      <c r="P500" s="199"/>
      <c r="Q500" s="199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197"/>
      <c r="G501" s="197"/>
      <c r="H501" s="197"/>
      <c r="I501" s="197"/>
      <c r="J501" s="197"/>
      <c r="K501" s="36" t="s">
        <v>62</v>
      </c>
      <c r="L501" s="194"/>
      <c r="M501" s="197"/>
      <c r="N501" s="197"/>
      <c r="O501" s="197"/>
      <c r="P501" s="197"/>
      <c r="Q501" s="197"/>
      <c r="R501" s="197"/>
      <c r="S501" s="498"/>
      <c r="T501" s="499"/>
      <c r="U501" s="599"/>
    </row>
    <row r="502" spans="1:21" s="8" customFormat="1" ht="11.25" x14ac:dyDescent="0.2">
      <c r="A502" s="28" t="s">
        <v>10</v>
      </c>
      <c r="B502" s="200" t="s">
        <v>11</v>
      </c>
      <c r="C502" s="501" t="s">
        <v>12</v>
      </c>
      <c r="D502" s="502"/>
      <c r="E502" s="503"/>
      <c r="F502" s="200" t="s">
        <v>13</v>
      </c>
      <c r="G502" s="200" t="s">
        <v>14</v>
      </c>
      <c r="H502" s="200" t="s">
        <v>15</v>
      </c>
      <c r="I502" s="200" t="s">
        <v>16</v>
      </c>
      <c r="J502" s="200" t="s">
        <v>17</v>
      </c>
      <c r="K502" s="39" t="s">
        <v>18</v>
      </c>
      <c r="L502" s="195" t="s">
        <v>19</v>
      </c>
      <c r="M502" s="200" t="s">
        <v>20</v>
      </c>
      <c r="N502" s="200" t="s">
        <v>21</v>
      </c>
      <c r="O502" s="200" t="s">
        <v>41</v>
      </c>
      <c r="P502" s="200" t="s">
        <v>42</v>
      </c>
      <c r="Q502" s="200" t="s">
        <v>44</v>
      </c>
      <c r="R502" s="200" t="s">
        <v>70</v>
      </c>
      <c r="S502" s="501" t="s">
        <v>71</v>
      </c>
      <c r="T502" s="502"/>
      <c r="U502" s="600"/>
    </row>
    <row r="503" spans="1:21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31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95">
        <f t="shared" si="214"/>
        <v>0</v>
      </c>
      <c r="J503" s="95">
        <f t="shared" si="214"/>
        <v>0</v>
      </c>
      <c r="K503" s="95">
        <f t="shared" si="214"/>
        <v>31</v>
      </c>
      <c r="L503" s="59">
        <f t="shared" si="214"/>
        <v>128</v>
      </c>
      <c r="M503" s="59">
        <f t="shared" si="214"/>
        <v>107</v>
      </c>
      <c r="N503" s="59">
        <f t="shared" si="214"/>
        <v>4</v>
      </c>
      <c r="O503" s="59">
        <f t="shared" si="214"/>
        <v>0</v>
      </c>
      <c r="P503" s="165">
        <f t="shared" si="214"/>
        <v>11.5</v>
      </c>
      <c r="Q503" s="59">
        <f t="shared" si="214"/>
        <v>1</v>
      </c>
      <c r="R503" s="59">
        <f t="shared" si="214"/>
        <v>27.5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31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0</v>
      </c>
      <c r="J504" s="96">
        <f t="shared" si="214"/>
        <v>0</v>
      </c>
      <c r="K504" s="96">
        <f t="shared" si="214"/>
        <v>31</v>
      </c>
      <c r="L504" s="46">
        <f t="shared" si="214"/>
        <v>127</v>
      </c>
      <c r="M504" s="46">
        <f t="shared" si="214"/>
        <v>107</v>
      </c>
      <c r="N504" s="46">
        <f t="shared" si="214"/>
        <v>3</v>
      </c>
      <c r="O504" s="46">
        <f t="shared" si="214"/>
        <v>0</v>
      </c>
      <c r="P504" s="46">
        <f t="shared" si="214"/>
        <v>8</v>
      </c>
      <c r="Q504" s="46">
        <f t="shared" si="214"/>
        <v>0</v>
      </c>
      <c r="R504" s="46">
        <f t="shared" si="214"/>
        <v>25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30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30</v>
      </c>
      <c r="L505" s="46">
        <f t="shared" si="214"/>
        <v>113</v>
      </c>
      <c r="M505" s="46">
        <f t="shared" si="214"/>
        <v>98</v>
      </c>
      <c r="N505" s="46">
        <f t="shared" si="214"/>
        <v>0</v>
      </c>
      <c r="O505" s="46">
        <f t="shared" si="214"/>
        <v>0</v>
      </c>
      <c r="P505" s="46">
        <f t="shared" si="214"/>
        <v>0</v>
      </c>
      <c r="Q505" s="46">
        <f t="shared" si="214"/>
        <v>0</v>
      </c>
      <c r="R505" s="46">
        <f t="shared" si="214"/>
        <v>15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14</v>
      </c>
      <c r="M506" s="46">
        <f t="shared" si="214"/>
        <v>9</v>
      </c>
      <c r="N506" s="46">
        <f t="shared" si="214"/>
        <v>3</v>
      </c>
      <c r="O506" s="46">
        <f t="shared" si="214"/>
        <v>0</v>
      </c>
      <c r="P506" s="46">
        <f t="shared" si="214"/>
        <v>8</v>
      </c>
      <c r="Q506" s="46">
        <f t="shared" si="214"/>
        <v>0</v>
      </c>
      <c r="R506" s="46">
        <f t="shared" si="214"/>
        <v>10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1</v>
      </c>
      <c r="M507" s="46">
        <f t="shared" si="214"/>
        <v>0</v>
      </c>
      <c r="N507" s="46">
        <f t="shared" si="214"/>
        <v>1</v>
      </c>
      <c r="O507" s="46">
        <f t="shared" si="214"/>
        <v>0</v>
      </c>
      <c r="P507" s="46">
        <f t="shared" si="214"/>
        <v>3.5</v>
      </c>
      <c r="Q507" s="46">
        <f t="shared" si="214"/>
        <v>1</v>
      </c>
      <c r="R507" s="46">
        <f t="shared" si="214"/>
        <v>2.5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30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96">
        <f t="shared" si="214"/>
        <v>0</v>
      </c>
      <c r="J509" s="96">
        <f t="shared" si="214"/>
        <v>0</v>
      </c>
      <c r="K509" s="96">
        <f t="shared" si="214"/>
        <v>30</v>
      </c>
      <c r="L509" s="46">
        <f t="shared" si="214"/>
        <v>226</v>
      </c>
      <c r="M509" s="46">
        <f t="shared" si="214"/>
        <v>72</v>
      </c>
      <c r="N509" s="46">
        <f t="shared" si="214"/>
        <v>0</v>
      </c>
      <c r="O509" s="48"/>
      <c r="P509" s="153">
        <f t="shared" si="214"/>
        <v>0</v>
      </c>
      <c r="Q509" s="46">
        <f t="shared" si="214"/>
        <v>0</v>
      </c>
      <c r="R509" s="46">
        <f t="shared" si="214"/>
        <v>154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226</v>
      </c>
      <c r="M510" s="46">
        <f t="shared" si="214"/>
        <v>72</v>
      </c>
      <c r="N510" s="46">
        <f t="shared" si="214"/>
        <v>0</v>
      </c>
      <c r="O510" s="55"/>
      <c r="P510" s="46">
        <f t="shared" si="214"/>
        <v>0</v>
      </c>
      <c r="Q510" s="46">
        <f t="shared" si="214"/>
        <v>0</v>
      </c>
      <c r="R510" s="46">
        <f t="shared" si="214"/>
        <v>154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0</v>
      </c>
      <c r="M511" s="46">
        <f t="shared" si="214"/>
        <v>0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0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9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9</v>
      </c>
      <c r="L512" s="46">
        <f t="shared" si="214"/>
        <v>27.5</v>
      </c>
      <c r="M512" s="46">
        <f t="shared" si="214"/>
        <v>11</v>
      </c>
      <c r="N512" s="48"/>
      <c r="O512" s="48"/>
      <c r="P512" s="46">
        <f t="shared" si="214"/>
        <v>3</v>
      </c>
      <c r="Q512" s="46">
        <f t="shared" si="214"/>
        <v>0</v>
      </c>
      <c r="R512" s="46">
        <f t="shared" si="214"/>
        <v>19.5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89</v>
      </c>
      <c r="M513" s="46">
        <f t="shared" si="214"/>
        <v>10</v>
      </c>
      <c r="N513" s="48"/>
      <c r="O513" s="48"/>
      <c r="P513" s="46">
        <f t="shared" si="214"/>
        <v>7</v>
      </c>
      <c r="Q513" s="46">
        <f t="shared" si="214"/>
        <v>0</v>
      </c>
      <c r="R513" s="46">
        <f t="shared" si="214"/>
        <v>86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89</v>
      </c>
      <c r="M515" s="46">
        <f t="shared" si="214"/>
        <v>10</v>
      </c>
      <c r="N515" s="48"/>
      <c r="O515" s="48"/>
      <c r="P515" s="46">
        <f t="shared" si="214"/>
        <v>7</v>
      </c>
      <c r="Q515" s="46">
        <f t="shared" si="214"/>
        <v>0</v>
      </c>
      <c r="R515" s="46">
        <f t="shared" si="214"/>
        <v>86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11</v>
      </c>
      <c r="M516" s="46">
        <f t="shared" si="214"/>
        <v>2</v>
      </c>
      <c r="N516" s="48"/>
      <c r="O516" s="48"/>
      <c r="P516" s="46">
        <f t="shared" si="214"/>
        <v>3</v>
      </c>
      <c r="Q516" s="46">
        <f t="shared" si="214"/>
        <v>0</v>
      </c>
      <c r="R516" s="46">
        <f t="shared" si="214"/>
        <v>12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10.4</v>
      </c>
      <c r="M517" s="46">
        <f t="shared" si="214"/>
        <v>3</v>
      </c>
      <c r="N517" s="48"/>
      <c r="O517" s="48"/>
      <c r="P517" s="46">
        <f t="shared" si="214"/>
        <v>3</v>
      </c>
      <c r="Q517" s="46">
        <f t="shared" si="214"/>
        <v>0</v>
      </c>
      <c r="R517" s="46">
        <f t="shared" si="214"/>
        <v>10.4</v>
      </c>
      <c r="S517" s="604">
        <f t="shared" si="214"/>
        <v>0.8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5" scale="90" orientation="landscape" horizontalDpi="4294967293" r:id="rId1"/>
  <rowBreaks count="2" manualBreakCount="2">
    <brk id="447" max="16383" man="1"/>
    <brk id="489" max="16383" man="1"/>
  </rowBreaks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526"/>
  <sheetViews>
    <sheetView view="pageBreakPreview" topLeftCell="A211" zoomScale="60" zoomScaleNormal="70" workbookViewId="0">
      <pane xSplit="2" topLeftCell="C1" activePane="topRight" state="frozen"/>
      <selection pane="topRight" activeCell="O240" sqref="O240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228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95</v>
      </c>
      <c r="S7" s="482"/>
      <c r="T7" s="4">
        <v>0</v>
      </c>
      <c r="U7" s="4">
        <v>6</v>
      </c>
    </row>
    <row r="8" spans="1:21" s="45" customFormat="1" ht="13.5" customHeight="1" thickBot="1" x14ac:dyDescent="0.25">
      <c r="A8" s="45" t="s">
        <v>72</v>
      </c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233"/>
      <c r="G10" s="233" t="s">
        <v>30</v>
      </c>
      <c r="H10" s="233" t="s">
        <v>32</v>
      </c>
      <c r="I10" s="233"/>
      <c r="J10" s="233"/>
      <c r="K10" s="233" t="s">
        <v>43</v>
      </c>
      <c r="L10" s="233" t="s">
        <v>27</v>
      </c>
      <c r="M10" s="233"/>
      <c r="N10" s="233" t="s">
        <v>30</v>
      </c>
      <c r="O10" s="233" t="s">
        <v>32</v>
      </c>
      <c r="P10" s="233"/>
      <c r="Q10" s="233"/>
      <c r="R10" s="233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230" t="s">
        <v>29</v>
      </c>
      <c r="G11" s="230" t="s">
        <v>31</v>
      </c>
      <c r="H11" s="230" t="s">
        <v>33</v>
      </c>
      <c r="I11" s="230" t="s">
        <v>37</v>
      </c>
      <c r="J11" s="230" t="s">
        <v>36</v>
      </c>
      <c r="K11" s="230" t="s">
        <v>28</v>
      </c>
      <c r="L11" s="230" t="s">
        <v>28</v>
      </c>
      <c r="M11" s="230" t="s">
        <v>35</v>
      </c>
      <c r="N11" s="230" t="s">
        <v>31</v>
      </c>
      <c r="O11" s="230" t="s">
        <v>33</v>
      </c>
      <c r="P11" s="230" t="s">
        <v>37</v>
      </c>
      <c r="Q11" s="230" t="s">
        <v>36</v>
      </c>
      <c r="R11" s="230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232"/>
      <c r="G12" s="232"/>
      <c r="H12" s="232" t="s">
        <v>34</v>
      </c>
      <c r="I12" s="232"/>
      <c r="J12" s="232"/>
      <c r="K12" s="232" t="s">
        <v>9</v>
      </c>
      <c r="L12" s="232" t="s">
        <v>8</v>
      </c>
      <c r="M12" s="232"/>
      <c r="N12" s="232"/>
      <c r="O12" s="232" t="s">
        <v>34</v>
      </c>
      <c r="P12" s="232"/>
      <c r="Q12" s="232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230"/>
      <c r="G13" s="230"/>
      <c r="H13" s="230"/>
      <c r="I13" s="230"/>
      <c r="J13" s="230"/>
      <c r="K13" s="230" t="s">
        <v>62</v>
      </c>
      <c r="L13" s="230"/>
      <c r="M13" s="230"/>
      <c r="N13" s="230"/>
      <c r="O13" s="230"/>
      <c r="P13" s="230"/>
      <c r="Q13" s="230"/>
      <c r="R13" s="230"/>
      <c r="S13" s="498"/>
      <c r="T13" s="499"/>
      <c r="U13" s="500"/>
    </row>
    <row r="14" spans="1:21" s="8" customFormat="1" ht="12.75" customHeight="1" x14ac:dyDescent="0.2">
      <c r="A14" s="231" t="s">
        <v>10</v>
      </c>
      <c r="B14" s="231" t="s">
        <v>11</v>
      </c>
      <c r="C14" s="501" t="s">
        <v>12</v>
      </c>
      <c r="D14" s="502"/>
      <c r="E14" s="503"/>
      <c r="F14" s="231" t="s">
        <v>13</v>
      </c>
      <c r="G14" s="231" t="s">
        <v>14</v>
      </c>
      <c r="H14" s="231" t="s">
        <v>15</v>
      </c>
      <c r="I14" s="231" t="s">
        <v>16</v>
      </c>
      <c r="J14" s="231" t="s">
        <v>17</v>
      </c>
      <c r="K14" s="231" t="s">
        <v>18</v>
      </c>
      <c r="L14" s="231" t="s">
        <v>19</v>
      </c>
      <c r="M14" s="231" t="s">
        <v>20</v>
      </c>
      <c r="N14" s="231" t="s">
        <v>21</v>
      </c>
      <c r="O14" s="231" t="s">
        <v>41</v>
      </c>
      <c r="P14" s="231" t="s">
        <v>42</v>
      </c>
      <c r="Q14" s="231" t="s">
        <v>44</v>
      </c>
      <c r="R14" s="231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223">
        <f t="shared" ref="F15:J15" si="0">SUM(F16,F19,F20)</f>
        <v>0</v>
      </c>
      <c r="G15" s="223">
        <f t="shared" si="0"/>
        <v>0</v>
      </c>
      <c r="H15" s="223">
        <f t="shared" si="0"/>
        <v>0</v>
      </c>
      <c r="I15" s="223">
        <f t="shared" si="0"/>
        <v>0</v>
      </c>
      <c r="J15" s="223">
        <f t="shared" si="0"/>
        <v>0</v>
      </c>
      <c r="K15" s="223">
        <f>SUM(C15-F15-G15-H15+I15-J15)</f>
        <v>0</v>
      </c>
      <c r="L15" s="223">
        <f t="shared" ref="L15:Q15" si="1">SUM(L16,L19,L20)</f>
        <v>0</v>
      </c>
      <c r="M15" s="223">
        <f t="shared" si="1"/>
        <v>0</v>
      </c>
      <c r="N15" s="223">
        <f t="shared" si="1"/>
        <v>0</v>
      </c>
      <c r="O15" s="223">
        <f t="shared" si="1"/>
        <v>0</v>
      </c>
      <c r="P15" s="223">
        <f t="shared" si="1"/>
        <v>0</v>
      </c>
      <c r="Q15" s="223">
        <f t="shared" si="1"/>
        <v>0</v>
      </c>
      <c r="R15" s="223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221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221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234">
        <v>0</v>
      </c>
      <c r="G17" s="234">
        <v>0</v>
      </c>
      <c r="H17" s="234">
        <v>0</v>
      </c>
      <c r="I17" s="69">
        <v>0</v>
      </c>
      <c r="J17" s="69">
        <v>0</v>
      </c>
      <c r="K17" s="221">
        <f t="shared" si="4"/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21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234">
        <v>0</v>
      </c>
      <c r="G18" s="234">
        <v>0</v>
      </c>
      <c r="H18" s="234">
        <v>0</v>
      </c>
      <c r="I18" s="69">
        <v>0</v>
      </c>
      <c r="J18" s="69">
        <v>0</v>
      </c>
      <c r="K18" s="221">
        <f t="shared" si="4"/>
        <v>0</v>
      </c>
      <c r="L18" s="234">
        <v>0</v>
      </c>
      <c r="M18" s="234">
        <v>0</v>
      </c>
      <c r="N18" s="234">
        <v>0</v>
      </c>
      <c r="O18" s="234">
        <v>0</v>
      </c>
      <c r="P18" s="234">
        <v>0</v>
      </c>
      <c r="Q18" s="234">
        <v>0</v>
      </c>
      <c r="R18" s="221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221">
        <f t="shared" si="4"/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221">
        <f t="shared" si="4"/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0</v>
      </c>
      <c r="D21" s="505"/>
      <c r="E21" s="506"/>
      <c r="F21" s="64">
        <f t="shared" ref="F21:G21" si="9">SUM(F22:F23)</f>
        <v>0</v>
      </c>
      <c r="G21" s="221">
        <f t="shared" si="9"/>
        <v>0</v>
      </c>
      <c r="H21" s="26"/>
      <c r="I21" s="221">
        <f t="shared" ref="I21:J21" si="10">SUM(I22:I23)</f>
        <v>0</v>
      </c>
      <c r="J21" s="64">
        <f t="shared" si="10"/>
        <v>0</v>
      </c>
      <c r="K21" s="221">
        <f>SUM(C21-F21-G21-H21+I21-J21)</f>
        <v>0</v>
      </c>
      <c r="L21" s="64">
        <f t="shared" ref="L21:N21" si="11">SUM(L22:L23)</f>
        <v>25</v>
      </c>
      <c r="M21" s="64">
        <f t="shared" si="11"/>
        <v>0</v>
      </c>
      <c r="N21" s="221">
        <f t="shared" si="11"/>
        <v>0</v>
      </c>
      <c r="O21" s="26"/>
      <c r="P21" s="64">
        <f t="shared" ref="P21:Q21" si="12">SUM(P22:P23)</f>
        <v>0</v>
      </c>
      <c r="Q21" s="221">
        <f t="shared" si="12"/>
        <v>0</v>
      </c>
      <c r="R21" s="221">
        <f>SUM(L21-M21-N21-O21+P21-Q21)</f>
        <v>25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0</v>
      </c>
      <c r="D22" s="486"/>
      <c r="E22" s="487"/>
      <c r="F22" s="51">
        <v>0</v>
      </c>
      <c r="G22" s="234">
        <v>0</v>
      </c>
      <c r="H22" s="25"/>
      <c r="I22" s="234">
        <v>0</v>
      </c>
      <c r="J22" s="51">
        <v>0</v>
      </c>
      <c r="K22" s="221">
        <f t="shared" ref="K22:K33" si="13">SUM(C22-F22-G22-H22+I22-J22)</f>
        <v>0</v>
      </c>
      <c r="L22" s="51">
        <v>25</v>
      </c>
      <c r="M22" s="51">
        <v>0</v>
      </c>
      <c r="N22" s="234">
        <v>0</v>
      </c>
      <c r="O22" s="25"/>
      <c r="P22" s="234">
        <v>0</v>
      </c>
      <c r="Q22" s="234">
        <v>0</v>
      </c>
      <c r="R22" s="221">
        <f>SUM(L22-M22-N22-O22+P22-Q22)</f>
        <v>25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234">
        <v>0</v>
      </c>
      <c r="G23" s="234">
        <v>0</v>
      </c>
      <c r="H23" s="25"/>
      <c r="I23" s="69">
        <v>0</v>
      </c>
      <c r="J23" s="69">
        <v>0</v>
      </c>
      <c r="K23" s="221">
        <f t="shared" si="13"/>
        <v>0</v>
      </c>
      <c r="L23" s="234">
        <v>0</v>
      </c>
      <c r="M23" s="234">
        <v>0</v>
      </c>
      <c r="N23" s="234">
        <v>0</v>
      </c>
      <c r="O23" s="25"/>
      <c r="P23" s="234">
        <v>0</v>
      </c>
      <c r="Q23" s="234">
        <v>0</v>
      </c>
      <c r="R23" s="221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221">
        <v>0</v>
      </c>
      <c r="G24" s="26"/>
      <c r="H24" s="26"/>
      <c r="I24" s="221">
        <v>0</v>
      </c>
      <c r="J24" s="221">
        <v>0</v>
      </c>
      <c r="K24" s="221">
        <f t="shared" si="13"/>
        <v>0</v>
      </c>
      <c r="L24" s="229">
        <v>0</v>
      </c>
      <c r="M24" s="229">
        <v>0</v>
      </c>
      <c r="N24" s="26"/>
      <c r="O24" s="26"/>
      <c r="P24" s="229">
        <v>0</v>
      </c>
      <c r="Q24" s="229">
        <v>0</v>
      </c>
      <c r="R24" s="221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221">
        <f t="shared" si="13"/>
        <v>0</v>
      </c>
      <c r="L25" s="221">
        <f>SUM(L26:L27)</f>
        <v>0</v>
      </c>
      <c r="M25" s="221">
        <f>SUM(M26:M27)</f>
        <v>0</v>
      </c>
      <c r="N25" s="26"/>
      <c r="O25" s="26"/>
      <c r="P25" s="221">
        <f t="shared" ref="P25:Q25" si="16">SUM(P26:P27)</f>
        <v>0</v>
      </c>
      <c r="Q25" s="221">
        <f t="shared" si="16"/>
        <v>0</v>
      </c>
      <c r="R25" s="221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221">
        <f t="shared" si="13"/>
        <v>0</v>
      </c>
      <c r="L26" s="229">
        <v>0</v>
      </c>
      <c r="M26" s="229">
        <v>0</v>
      </c>
      <c r="N26" s="26"/>
      <c r="O26" s="26"/>
      <c r="P26" s="229">
        <v>0</v>
      </c>
      <c r="Q26" s="229">
        <v>0</v>
      </c>
      <c r="R26" s="221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221">
        <f t="shared" si="13"/>
        <v>0</v>
      </c>
      <c r="L27" s="229">
        <v>0</v>
      </c>
      <c r="M27" s="229">
        <v>0</v>
      </c>
      <c r="N27" s="26"/>
      <c r="O27" s="26"/>
      <c r="P27" s="229">
        <v>0</v>
      </c>
      <c r="Q27" s="229">
        <v>0</v>
      </c>
      <c r="R27" s="221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221">
        <v>0</v>
      </c>
      <c r="G28" s="26"/>
      <c r="H28" s="26"/>
      <c r="I28" s="221">
        <v>0</v>
      </c>
      <c r="J28" s="221">
        <v>0</v>
      </c>
      <c r="K28" s="221">
        <f t="shared" si="13"/>
        <v>0</v>
      </c>
      <c r="L28" s="229">
        <v>0</v>
      </c>
      <c r="M28" s="229">
        <v>0</v>
      </c>
      <c r="N28" s="26"/>
      <c r="O28" s="26"/>
      <c r="P28" s="229">
        <v>0</v>
      </c>
      <c r="Q28" s="229">
        <v>0</v>
      </c>
      <c r="R28" s="221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221">
        <v>0</v>
      </c>
      <c r="G29" s="26"/>
      <c r="H29" s="26"/>
      <c r="I29" s="221">
        <v>0</v>
      </c>
      <c r="J29" s="221">
        <v>0</v>
      </c>
      <c r="K29" s="221">
        <f t="shared" si="13"/>
        <v>0</v>
      </c>
      <c r="L29" s="229">
        <v>0</v>
      </c>
      <c r="M29" s="229">
        <v>0</v>
      </c>
      <c r="N29" s="26"/>
      <c r="O29" s="26"/>
      <c r="P29" s="229">
        <v>0</v>
      </c>
      <c r="Q29" s="229">
        <v>0</v>
      </c>
      <c r="R29" s="221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221">
        <v>0</v>
      </c>
      <c r="G30" s="26"/>
      <c r="H30" s="26"/>
      <c r="I30" s="221">
        <v>0</v>
      </c>
      <c r="J30" s="221">
        <v>0</v>
      </c>
      <c r="K30" s="221">
        <f t="shared" si="13"/>
        <v>0</v>
      </c>
      <c r="L30" s="229">
        <v>0</v>
      </c>
      <c r="M30" s="229">
        <v>0</v>
      </c>
      <c r="N30" s="26"/>
      <c r="O30" s="26"/>
      <c r="P30" s="229">
        <v>0</v>
      </c>
      <c r="Q30" s="229">
        <v>0</v>
      </c>
      <c r="R30" s="221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221">
        <v>0</v>
      </c>
      <c r="G31" s="26"/>
      <c r="H31" s="26"/>
      <c r="I31" s="221">
        <v>0</v>
      </c>
      <c r="J31" s="221">
        <v>0</v>
      </c>
      <c r="K31" s="221">
        <f t="shared" si="13"/>
        <v>0</v>
      </c>
      <c r="L31" s="229">
        <v>0</v>
      </c>
      <c r="M31" s="229">
        <v>0</v>
      </c>
      <c r="N31" s="26"/>
      <c r="O31" s="26"/>
      <c r="P31" s="229">
        <v>0</v>
      </c>
      <c r="Q31" s="229">
        <v>0</v>
      </c>
      <c r="R31" s="221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221">
        <v>0</v>
      </c>
      <c r="G32" s="26"/>
      <c r="H32" s="26"/>
      <c r="I32" s="70">
        <v>0</v>
      </c>
      <c r="J32" s="70">
        <v>0</v>
      </c>
      <c r="K32" s="221">
        <f t="shared" si="13"/>
        <v>0</v>
      </c>
      <c r="L32" s="229">
        <v>0</v>
      </c>
      <c r="M32" s="229">
        <v>0</v>
      </c>
      <c r="N32" s="26"/>
      <c r="O32" s="26"/>
      <c r="P32" s="229">
        <v>0</v>
      </c>
      <c r="Q32" s="229">
        <v>0</v>
      </c>
      <c r="R32" s="221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221">
        <v>0</v>
      </c>
      <c r="G33" s="26"/>
      <c r="H33" s="26"/>
      <c r="I33" s="70">
        <v>0</v>
      </c>
      <c r="J33" s="70">
        <v>0</v>
      </c>
      <c r="K33" s="221">
        <f t="shared" si="13"/>
        <v>0</v>
      </c>
      <c r="L33" s="229">
        <v>0</v>
      </c>
      <c r="M33" s="229">
        <v>0</v>
      </c>
      <c r="N33" s="26"/>
      <c r="O33" s="26"/>
      <c r="P33" s="229">
        <v>0</v>
      </c>
      <c r="Q33" s="229">
        <v>0</v>
      </c>
      <c r="R33" s="221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222">
        <v>0</v>
      </c>
      <c r="G34" s="43"/>
      <c r="H34" s="43"/>
      <c r="I34" s="71">
        <v>0</v>
      </c>
      <c r="J34" s="71">
        <v>0</v>
      </c>
      <c r="K34" s="222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222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228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Juni</v>
      </c>
      <c r="S47" s="617"/>
      <c r="T47" s="67">
        <f>+T7</f>
        <v>0</v>
      </c>
      <c r="U47" s="67">
        <f>+U7</f>
        <v>6</v>
      </c>
    </row>
    <row r="48" spans="1:21" s="45" customFormat="1" ht="12.75" customHeight="1" thickBot="1" x14ac:dyDescent="0.25">
      <c r="A48" s="45" t="s">
        <v>78</v>
      </c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233"/>
      <c r="G50" s="233" t="s">
        <v>30</v>
      </c>
      <c r="H50" s="233" t="s">
        <v>32</v>
      </c>
      <c r="I50" s="233"/>
      <c r="J50" s="233"/>
      <c r="K50" s="233" t="s">
        <v>43</v>
      </c>
      <c r="L50" s="233" t="s">
        <v>27</v>
      </c>
      <c r="M50" s="233"/>
      <c r="N50" s="233" t="s">
        <v>30</v>
      </c>
      <c r="O50" s="233" t="s">
        <v>32</v>
      </c>
      <c r="P50" s="233"/>
      <c r="Q50" s="233"/>
      <c r="R50" s="233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230" t="s">
        <v>29</v>
      </c>
      <c r="G51" s="230" t="s">
        <v>31</v>
      </c>
      <c r="H51" s="230" t="s">
        <v>33</v>
      </c>
      <c r="I51" s="230" t="s">
        <v>37</v>
      </c>
      <c r="J51" s="230" t="s">
        <v>36</v>
      </c>
      <c r="K51" s="230" t="s">
        <v>28</v>
      </c>
      <c r="L51" s="230" t="s">
        <v>28</v>
      </c>
      <c r="M51" s="230" t="s">
        <v>35</v>
      </c>
      <c r="N51" s="230" t="s">
        <v>31</v>
      </c>
      <c r="O51" s="230" t="s">
        <v>33</v>
      </c>
      <c r="P51" s="230" t="s">
        <v>37</v>
      </c>
      <c r="Q51" s="230" t="s">
        <v>36</v>
      </c>
      <c r="R51" s="230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232"/>
      <c r="G52" s="232"/>
      <c r="H52" s="232" t="s">
        <v>34</v>
      </c>
      <c r="I52" s="232"/>
      <c r="J52" s="232"/>
      <c r="K52" s="232" t="s">
        <v>9</v>
      </c>
      <c r="L52" s="232" t="s">
        <v>8</v>
      </c>
      <c r="M52" s="232"/>
      <c r="N52" s="232"/>
      <c r="O52" s="232" t="s">
        <v>34</v>
      </c>
      <c r="P52" s="232"/>
      <c r="Q52" s="232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230"/>
      <c r="G53" s="230"/>
      <c r="H53" s="230"/>
      <c r="I53" s="230"/>
      <c r="J53" s="230"/>
      <c r="K53" s="230" t="s">
        <v>62</v>
      </c>
      <c r="L53" s="230"/>
      <c r="M53" s="230"/>
      <c r="N53" s="230"/>
      <c r="O53" s="230"/>
      <c r="P53" s="230"/>
      <c r="Q53" s="230"/>
      <c r="R53" s="230"/>
      <c r="S53" s="498"/>
      <c r="T53" s="499"/>
      <c r="U53" s="500"/>
    </row>
    <row r="54" spans="1:21" s="8" customFormat="1" ht="15.95" customHeight="1" x14ac:dyDescent="0.2">
      <c r="A54" s="231" t="s">
        <v>10</v>
      </c>
      <c r="B54" s="231" t="s">
        <v>11</v>
      </c>
      <c r="C54" s="501" t="s">
        <v>12</v>
      </c>
      <c r="D54" s="502"/>
      <c r="E54" s="503"/>
      <c r="F54" s="231" t="s">
        <v>13</v>
      </c>
      <c r="G54" s="231" t="s">
        <v>14</v>
      </c>
      <c r="H54" s="231" t="s">
        <v>15</v>
      </c>
      <c r="I54" s="231" t="s">
        <v>16</v>
      </c>
      <c r="J54" s="231" t="s">
        <v>17</v>
      </c>
      <c r="K54" s="231" t="s">
        <v>18</v>
      </c>
      <c r="L54" s="231" t="s">
        <v>19</v>
      </c>
      <c r="M54" s="231" t="s">
        <v>20</v>
      </c>
      <c r="N54" s="231" t="s">
        <v>21</v>
      </c>
      <c r="O54" s="231" t="s">
        <v>41</v>
      </c>
      <c r="P54" s="231" t="s">
        <v>42</v>
      </c>
      <c r="Q54" s="231" t="s">
        <v>44</v>
      </c>
      <c r="R54" s="231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223">
        <f t="shared" ref="F55:J55" si="19">SUM(F56,F59,F60)</f>
        <v>0</v>
      </c>
      <c r="G55" s="223">
        <f t="shared" si="19"/>
        <v>0</v>
      </c>
      <c r="H55" s="223">
        <f t="shared" si="19"/>
        <v>0</v>
      </c>
      <c r="I55" s="223">
        <f t="shared" si="19"/>
        <v>0</v>
      </c>
      <c r="J55" s="223">
        <f t="shared" si="19"/>
        <v>0</v>
      </c>
      <c r="K55" s="223">
        <f>SUM(C55-F55-G55-H55+I55-J55)</f>
        <v>0</v>
      </c>
      <c r="L55" s="223">
        <f t="shared" ref="L55:Q55" si="20">SUM(L56,L59,L60)</f>
        <v>0</v>
      </c>
      <c r="M55" s="223">
        <f t="shared" si="20"/>
        <v>0</v>
      </c>
      <c r="N55" s="223">
        <f t="shared" si="20"/>
        <v>0</v>
      </c>
      <c r="O55" s="223">
        <f t="shared" si="20"/>
        <v>0</v>
      </c>
      <c r="P55" s="223">
        <f t="shared" si="20"/>
        <v>0</v>
      </c>
      <c r="Q55" s="223">
        <f t="shared" si="20"/>
        <v>0</v>
      </c>
      <c r="R55" s="223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221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221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234">
        <v>0</v>
      </c>
      <c r="G57" s="234">
        <v>0</v>
      </c>
      <c r="H57" s="234">
        <v>0</v>
      </c>
      <c r="I57" s="69">
        <v>0</v>
      </c>
      <c r="J57" s="69">
        <v>0</v>
      </c>
      <c r="K57" s="221">
        <f t="shared" si="23"/>
        <v>0</v>
      </c>
      <c r="L57" s="234">
        <v>0</v>
      </c>
      <c r="M57" s="234">
        <v>0</v>
      </c>
      <c r="N57" s="234">
        <v>0</v>
      </c>
      <c r="O57" s="234">
        <v>0</v>
      </c>
      <c r="P57" s="234">
        <v>0</v>
      </c>
      <c r="Q57" s="234">
        <v>0</v>
      </c>
      <c r="R57" s="221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234">
        <v>0</v>
      </c>
      <c r="G58" s="234">
        <v>0</v>
      </c>
      <c r="H58" s="234">
        <v>0</v>
      </c>
      <c r="I58" s="69">
        <v>0</v>
      </c>
      <c r="J58" s="69">
        <v>0</v>
      </c>
      <c r="K58" s="221">
        <f t="shared" si="23"/>
        <v>0</v>
      </c>
      <c r="L58" s="234">
        <v>0</v>
      </c>
      <c r="M58" s="234">
        <v>0</v>
      </c>
      <c r="N58" s="234">
        <v>0</v>
      </c>
      <c r="O58" s="234">
        <v>0</v>
      </c>
      <c r="P58" s="234">
        <v>0</v>
      </c>
      <c r="Q58" s="234">
        <v>0</v>
      </c>
      <c r="R58" s="221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221">
        <f t="shared" si="23"/>
        <v>0</v>
      </c>
      <c r="L59" s="221">
        <v>0</v>
      </c>
      <c r="M59" s="221">
        <v>0</v>
      </c>
      <c r="N59" s="221">
        <v>0</v>
      </c>
      <c r="O59" s="221">
        <v>0</v>
      </c>
      <c r="P59" s="221">
        <v>0</v>
      </c>
      <c r="Q59" s="221">
        <v>0</v>
      </c>
      <c r="R59" s="221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221">
        <f t="shared" si="23"/>
        <v>0</v>
      </c>
      <c r="L60" s="221">
        <v>0</v>
      </c>
      <c r="M60" s="221">
        <v>0</v>
      </c>
      <c r="N60" s="221">
        <v>0</v>
      </c>
      <c r="O60" s="221">
        <v>0</v>
      </c>
      <c r="P60" s="221">
        <v>0</v>
      </c>
      <c r="Q60" s="221">
        <v>0</v>
      </c>
      <c r="R60" s="221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221">
        <f t="shared" si="27"/>
        <v>0</v>
      </c>
      <c r="G61" s="221">
        <f t="shared" si="27"/>
        <v>0</v>
      </c>
      <c r="H61" s="26"/>
      <c r="I61" s="221">
        <f t="shared" ref="I61:J61" si="28">SUM(I62:I63)</f>
        <v>0</v>
      </c>
      <c r="J61" s="221">
        <f t="shared" si="28"/>
        <v>0</v>
      </c>
      <c r="K61" s="221">
        <f>SUM(C61-F61-G61-H61+I61-J61)</f>
        <v>0</v>
      </c>
      <c r="L61" s="221">
        <f t="shared" ref="L61:N61" si="29">SUM(L62:L63)</f>
        <v>0</v>
      </c>
      <c r="M61" s="221">
        <f t="shared" si="29"/>
        <v>0</v>
      </c>
      <c r="N61" s="221">
        <f t="shared" si="29"/>
        <v>0</v>
      </c>
      <c r="O61" s="26"/>
      <c r="P61" s="221">
        <f t="shared" ref="P61:Q61" si="30">SUM(P62:P63)</f>
        <v>0</v>
      </c>
      <c r="Q61" s="221">
        <f t="shared" si="30"/>
        <v>0</v>
      </c>
      <c r="R61" s="221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234">
        <v>0</v>
      </c>
      <c r="G62" s="234">
        <v>0</v>
      </c>
      <c r="H62" s="25"/>
      <c r="I62" s="69">
        <v>0</v>
      </c>
      <c r="J62" s="69">
        <v>0</v>
      </c>
      <c r="K62" s="221">
        <f t="shared" ref="K62:K73" si="31">SUM(C62-F62-G62-H62+I62-J62)</f>
        <v>0</v>
      </c>
      <c r="L62" s="234">
        <v>0</v>
      </c>
      <c r="M62" s="234">
        <v>0</v>
      </c>
      <c r="N62" s="234">
        <v>0</v>
      </c>
      <c r="O62" s="25"/>
      <c r="P62" s="234">
        <v>0</v>
      </c>
      <c r="Q62" s="234">
        <v>0</v>
      </c>
      <c r="R62" s="221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234">
        <v>0</v>
      </c>
      <c r="G63" s="234">
        <v>0</v>
      </c>
      <c r="H63" s="25"/>
      <c r="I63" s="69">
        <v>0</v>
      </c>
      <c r="J63" s="69">
        <v>0</v>
      </c>
      <c r="K63" s="221">
        <f t="shared" si="31"/>
        <v>0</v>
      </c>
      <c r="L63" s="234">
        <v>0</v>
      </c>
      <c r="M63" s="234">
        <v>0</v>
      </c>
      <c r="N63" s="234">
        <v>0</v>
      </c>
      <c r="O63" s="25"/>
      <c r="P63" s="234">
        <v>0</v>
      </c>
      <c r="Q63" s="234">
        <v>0</v>
      </c>
      <c r="R63" s="221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221">
        <v>0</v>
      </c>
      <c r="G64" s="26"/>
      <c r="H64" s="26"/>
      <c r="I64" s="221">
        <v>0</v>
      </c>
      <c r="J64" s="221">
        <v>0</v>
      </c>
      <c r="K64" s="221">
        <f t="shared" si="31"/>
        <v>0</v>
      </c>
      <c r="L64" s="229">
        <v>0</v>
      </c>
      <c r="M64" s="229">
        <v>0</v>
      </c>
      <c r="N64" s="26"/>
      <c r="O64" s="26"/>
      <c r="P64" s="229">
        <v>0</v>
      </c>
      <c r="Q64" s="229">
        <v>0</v>
      </c>
      <c r="R64" s="221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221">
        <f t="shared" si="31"/>
        <v>0</v>
      </c>
      <c r="L65" s="221">
        <f t="shared" ref="L65:P65" si="34">SUM(L66:L67)</f>
        <v>0</v>
      </c>
      <c r="M65" s="221">
        <f t="shared" si="34"/>
        <v>0</v>
      </c>
      <c r="N65" s="26"/>
      <c r="O65" s="26"/>
      <c r="P65" s="221">
        <f t="shared" si="34"/>
        <v>0</v>
      </c>
      <c r="Q65" s="221">
        <v>0</v>
      </c>
      <c r="R65" s="221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221">
        <f t="shared" si="31"/>
        <v>0</v>
      </c>
      <c r="L66" s="234">
        <v>0</v>
      </c>
      <c r="M66" s="234">
        <v>0</v>
      </c>
      <c r="N66" s="26"/>
      <c r="O66" s="26"/>
      <c r="P66" s="234">
        <v>0</v>
      </c>
      <c r="Q66" s="234">
        <v>0</v>
      </c>
      <c r="R66" s="221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221">
        <f t="shared" si="31"/>
        <v>0</v>
      </c>
      <c r="L67" s="234">
        <v>0</v>
      </c>
      <c r="M67" s="234">
        <v>0</v>
      </c>
      <c r="N67" s="25"/>
      <c r="O67" s="25"/>
      <c r="P67" s="234">
        <v>0</v>
      </c>
      <c r="Q67" s="234">
        <v>0</v>
      </c>
      <c r="R67" s="221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221">
        <v>0</v>
      </c>
      <c r="G68" s="26"/>
      <c r="H68" s="26"/>
      <c r="I68" s="221">
        <v>0</v>
      </c>
      <c r="J68" s="221">
        <v>0</v>
      </c>
      <c r="K68" s="221">
        <f t="shared" si="31"/>
        <v>0</v>
      </c>
      <c r="L68" s="229">
        <v>0</v>
      </c>
      <c r="M68" s="229">
        <v>0</v>
      </c>
      <c r="N68" s="26"/>
      <c r="O68" s="26"/>
      <c r="P68" s="229">
        <v>0</v>
      </c>
      <c r="Q68" s="229">
        <v>0</v>
      </c>
      <c r="R68" s="221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221">
        <v>0</v>
      </c>
      <c r="G69" s="26"/>
      <c r="H69" s="26"/>
      <c r="I69" s="221">
        <v>0</v>
      </c>
      <c r="J69" s="221">
        <v>0</v>
      </c>
      <c r="K69" s="221">
        <f t="shared" si="31"/>
        <v>0</v>
      </c>
      <c r="L69" s="229">
        <v>0</v>
      </c>
      <c r="M69" s="229">
        <v>0</v>
      </c>
      <c r="N69" s="26"/>
      <c r="O69" s="26"/>
      <c r="P69" s="229">
        <v>0</v>
      </c>
      <c r="Q69" s="229">
        <v>0</v>
      </c>
      <c r="R69" s="221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221">
        <v>0</v>
      </c>
      <c r="G70" s="26"/>
      <c r="H70" s="26"/>
      <c r="I70" s="221">
        <v>0</v>
      </c>
      <c r="J70" s="221">
        <v>0</v>
      </c>
      <c r="K70" s="221">
        <f t="shared" si="31"/>
        <v>0</v>
      </c>
      <c r="L70" s="229">
        <v>0</v>
      </c>
      <c r="M70" s="229">
        <v>0</v>
      </c>
      <c r="N70" s="26"/>
      <c r="O70" s="26"/>
      <c r="P70" s="229">
        <v>0</v>
      </c>
      <c r="Q70" s="229">
        <v>0</v>
      </c>
      <c r="R70" s="221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221">
        <v>0</v>
      </c>
      <c r="G71" s="26"/>
      <c r="H71" s="26"/>
      <c r="I71" s="221">
        <v>0</v>
      </c>
      <c r="J71" s="221">
        <v>0</v>
      </c>
      <c r="K71" s="221">
        <f t="shared" si="31"/>
        <v>0</v>
      </c>
      <c r="L71" s="229">
        <v>0</v>
      </c>
      <c r="M71" s="229">
        <v>0</v>
      </c>
      <c r="N71" s="26"/>
      <c r="O71" s="26"/>
      <c r="P71" s="229">
        <v>0</v>
      </c>
      <c r="Q71" s="229">
        <v>0</v>
      </c>
      <c r="R71" s="221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221">
        <v>0</v>
      </c>
      <c r="G72" s="26"/>
      <c r="H72" s="26"/>
      <c r="I72" s="70">
        <v>0</v>
      </c>
      <c r="J72" s="70">
        <v>0</v>
      </c>
      <c r="K72" s="221">
        <f t="shared" si="31"/>
        <v>0</v>
      </c>
      <c r="L72" s="229">
        <v>0</v>
      </c>
      <c r="M72" s="229">
        <v>0</v>
      </c>
      <c r="N72" s="26"/>
      <c r="O72" s="26"/>
      <c r="P72" s="229">
        <v>0</v>
      </c>
      <c r="Q72" s="229">
        <v>0</v>
      </c>
      <c r="R72" s="221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221">
        <v>0</v>
      </c>
      <c r="G73" s="26"/>
      <c r="H73" s="26"/>
      <c r="I73" s="70">
        <v>0</v>
      </c>
      <c r="J73" s="70">
        <v>0</v>
      </c>
      <c r="K73" s="221">
        <f t="shared" si="31"/>
        <v>0</v>
      </c>
      <c r="L73" s="229">
        <v>0</v>
      </c>
      <c r="M73" s="229">
        <v>0</v>
      </c>
      <c r="N73" s="26"/>
      <c r="O73" s="26"/>
      <c r="P73" s="229">
        <v>0</v>
      </c>
      <c r="Q73" s="229">
        <v>0</v>
      </c>
      <c r="R73" s="221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222">
        <v>0</v>
      </c>
      <c r="G74" s="43"/>
      <c r="H74" s="43"/>
      <c r="I74" s="71">
        <v>0</v>
      </c>
      <c r="J74" s="71">
        <v>0</v>
      </c>
      <c r="K74" s="222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222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228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Juni</v>
      </c>
      <c r="S87" s="482"/>
      <c r="T87" s="4">
        <f>+T47</f>
        <v>0</v>
      </c>
      <c r="U87" s="4">
        <f>+U47</f>
        <v>6</v>
      </c>
    </row>
    <row r="88" spans="1:21" s="45" customFormat="1" ht="12.75" customHeight="1" thickBot="1" x14ac:dyDescent="0.25">
      <c r="A88" s="45" t="s">
        <v>79</v>
      </c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233"/>
      <c r="G90" s="233" t="s">
        <v>30</v>
      </c>
      <c r="H90" s="233" t="s">
        <v>32</v>
      </c>
      <c r="I90" s="233"/>
      <c r="J90" s="233"/>
      <c r="K90" s="233" t="s">
        <v>43</v>
      </c>
      <c r="L90" s="233" t="s">
        <v>27</v>
      </c>
      <c r="M90" s="233"/>
      <c r="N90" s="233" t="s">
        <v>30</v>
      </c>
      <c r="O90" s="233" t="s">
        <v>32</v>
      </c>
      <c r="P90" s="233"/>
      <c r="Q90" s="233"/>
      <c r="R90" s="233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230" t="s">
        <v>29</v>
      </c>
      <c r="G91" s="230" t="s">
        <v>31</v>
      </c>
      <c r="H91" s="230" t="s">
        <v>33</v>
      </c>
      <c r="I91" s="230" t="s">
        <v>37</v>
      </c>
      <c r="J91" s="230" t="s">
        <v>36</v>
      </c>
      <c r="K91" s="230" t="s">
        <v>28</v>
      </c>
      <c r="L91" s="230" t="s">
        <v>28</v>
      </c>
      <c r="M91" s="230" t="s">
        <v>35</v>
      </c>
      <c r="N91" s="230" t="s">
        <v>31</v>
      </c>
      <c r="O91" s="230" t="s">
        <v>33</v>
      </c>
      <c r="P91" s="230" t="s">
        <v>37</v>
      </c>
      <c r="Q91" s="230" t="s">
        <v>36</v>
      </c>
      <c r="R91" s="230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232"/>
      <c r="G92" s="232"/>
      <c r="H92" s="232" t="s">
        <v>34</v>
      </c>
      <c r="I92" s="232"/>
      <c r="J92" s="232"/>
      <c r="K92" s="232" t="s">
        <v>9</v>
      </c>
      <c r="L92" s="232" t="s">
        <v>8</v>
      </c>
      <c r="M92" s="232"/>
      <c r="N92" s="232"/>
      <c r="O92" s="232" t="s">
        <v>34</v>
      </c>
      <c r="P92" s="232"/>
      <c r="Q92" s="232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230"/>
      <c r="G93" s="230"/>
      <c r="H93" s="230"/>
      <c r="I93" s="230"/>
      <c r="J93" s="230"/>
      <c r="K93" s="230" t="s">
        <v>62</v>
      </c>
      <c r="L93" s="230"/>
      <c r="M93" s="230"/>
      <c r="N93" s="230"/>
      <c r="O93" s="230"/>
      <c r="P93" s="230"/>
      <c r="Q93" s="230"/>
      <c r="R93" s="230"/>
      <c r="S93" s="498"/>
      <c r="T93" s="563"/>
      <c r="U93" s="564"/>
    </row>
    <row r="94" spans="1:21" s="8" customFormat="1" ht="15.95" customHeight="1" x14ac:dyDescent="0.2">
      <c r="A94" s="231" t="s">
        <v>10</v>
      </c>
      <c r="B94" s="231" t="s">
        <v>11</v>
      </c>
      <c r="C94" s="565" t="s">
        <v>12</v>
      </c>
      <c r="D94" s="565"/>
      <c r="E94" s="565"/>
      <c r="F94" s="231" t="s">
        <v>13</v>
      </c>
      <c r="G94" s="231" t="s">
        <v>14</v>
      </c>
      <c r="H94" s="231" t="s">
        <v>15</v>
      </c>
      <c r="I94" s="231" t="s">
        <v>16</v>
      </c>
      <c r="J94" s="231" t="s">
        <v>17</v>
      </c>
      <c r="K94" s="231" t="s">
        <v>18</v>
      </c>
      <c r="L94" s="231" t="s">
        <v>19</v>
      </c>
      <c r="M94" s="231" t="s">
        <v>20</v>
      </c>
      <c r="N94" s="231" t="s">
        <v>21</v>
      </c>
      <c r="O94" s="231" t="s">
        <v>41</v>
      </c>
      <c r="P94" s="231" t="s">
        <v>42</v>
      </c>
      <c r="Q94" s="231" t="s">
        <v>44</v>
      </c>
      <c r="R94" s="231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223">
        <f t="shared" ref="F95:J95" si="36">SUM(F96,F99,F100)</f>
        <v>0</v>
      </c>
      <c r="G95" s="223">
        <f t="shared" si="36"/>
        <v>0</v>
      </c>
      <c r="H95" s="223">
        <f t="shared" si="36"/>
        <v>0</v>
      </c>
      <c r="I95" s="223">
        <f t="shared" si="36"/>
        <v>0</v>
      </c>
      <c r="J95" s="223">
        <f t="shared" si="36"/>
        <v>0</v>
      </c>
      <c r="K95" s="223">
        <f>SUM(C95-F95-G95-H95+I95-J95)</f>
        <v>0</v>
      </c>
      <c r="L95" s="223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223">
        <f t="shared" si="37"/>
        <v>0</v>
      </c>
      <c r="P95" s="223">
        <f t="shared" si="37"/>
        <v>0</v>
      </c>
      <c r="Q95" s="223">
        <f t="shared" si="37"/>
        <v>0</v>
      </c>
      <c r="R95" s="223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221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221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234">
        <v>0</v>
      </c>
      <c r="G97" s="234">
        <v>0</v>
      </c>
      <c r="H97" s="234">
        <v>0</v>
      </c>
      <c r="I97" s="69">
        <v>0</v>
      </c>
      <c r="J97" s="69">
        <v>0</v>
      </c>
      <c r="K97" s="221">
        <f t="shared" si="40"/>
        <v>0</v>
      </c>
      <c r="L97" s="234">
        <v>0</v>
      </c>
      <c r="M97" s="54">
        <v>0</v>
      </c>
      <c r="N97" s="54">
        <v>0</v>
      </c>
      <c r="O97" s="234">
        <v>0</v>
      </c>
      <c r="P97" s="234">
        <v>0</v>
      </c>
      <c r="Q97" s="234">
        <v>0</v>
      </c>
      <c r="R97" s="221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234">
        <v>0</v>
      </c>
      <c r="G98" s="234">
        <v>0</v>
      </c>
      <c r="H98" s="234">
        <v>0</v>
      </c>
      <c r="I98" s="69">
        <v>0</v>
      </c>
      <c r="J98" s="69">
        <v>0</v>
      </c>
      <c r="K98" s="221">
        <f t="shared" si="40"/>
        <v>0</v>
      </c>
      <c r="L98" s="234">
        <v>0</v>
      </c>
      <c r="M98" s="54">
        <v>0</v>
      </c>
      <c r="N98" s="54">
        <v>0</v>
      </c>
      <c r="O98" s="234">
        <v>0</v>
      </c>
      <c r="P98" s="234">
        <v>0</v>
      </c>
      <c r="Q98" s="234">
        <v>0</v>
      </c>
      <c r="R98" s="221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221">
        <f t="shared" si="40"/>
        <v>0</v>
      </c>
      <c r="L99" s="221">
        <v>0</v>
      </c>
      <c r="M99" s="58">
        <v>0</v>
      </c>
      <c r="N99" s="58">
        <v>0</v>
      </c>
      <c r="O99" s="221">
        <v>0</v>
      </c>
      <c r="P99" s="234">
        <v>0</v>
      </c>
      <c r="Q99" s="221">
        <v>0</v>
      </c>
      <c r="R99" s="221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221">
        <f t="shared" si="40"/>
        <v>0</v>
      </c>
      <c r="L100" s="221">
        <v>0</v>
      </c>
      <c r="M100" s="221">
        <v>0</v>
      </c>
      <c r="N100" s="221">
        <v>0</v>
      </c>
      <c r="O100" s="221">
        <v>0</v>
      </c>
      <c r="P100" s="234">
        <v>0</v>
      </c>
      <c r="Q100" s="221">
        <v>0</v>
      </c>
      <c r="R100" s="221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221">
        <f t="shared" si="43"/>
        <v>0</v>
      </c>
      <c r="G101" s="221">
        <f t="shared" si="43"/>
        <v>0</v>
      </c>
      <c r="H101" s="26"/>
      <c r="I101" s="221">
        <f t="shared" ref="I101:J101" si="44">SUM(I102:I103)</f>
        <v>0</v>
      </c>
      <c r="J101" s="221">
        <f t="shared" si="44"/>
        <v>0</v>
      </c>
      <c r="K101" s="221">
        <f>SUM(C101-F101-G101-H101+I101-J101)</f>
        <v>0</v>
      </c>
      <c r="L101" s="221">
        <f t="shared" ref="L101:N101" si="45">SUM(L102:L103)</f>
        <v>0</v>
      </c>
      <c r="M101" s="221">
        <f t="shared" si="45"/>
        <v>0</v>
      </c>
      <c r="N101" s="221">
        <f t="shared" si="45"/>
        <v>0</v>
      </c>
      <c r="O101" s="26"/>
      <c r="P101" s="221">
        <f t="shared" ref="P101:Q101" si="46">SUM(P102:P103)</f>
        <v>0</v>
      </c>
      <c r="Q101" s="221">
        <f t="shared" si="46"/>
        <v>0</v>
      </c>
      <c r="R101" s="221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234">
        <v>0</v>
      </c>
      <c r="G102" s="234">
        <v>0</v>
      </c>
      <c r="H102" s="25"/>
      <c r="I102" s="69">
        <v>0</v>
      </c>
      <c r="J102" s="69">
        <v>0</v>
      </c>
      <c r="K102" s="221">
        <f t="shared" ref="K102:K113" si="47">SUM(C102-F102-G102-H102+I102-J102)</f>
        <v>0</v>
      </c>
      <c r="L102" s="234">
        <v>0</v>
      </c>
      <c r="M102" s="234">
        <v>0</v>
      </c>
      <c r="N102" s="234">
        <v>0</v>
      </c>
      <c r="O102" s="25"/>
      <c r="P102" s="234">
        <v>0</v>
      </c>
      <c r="Q102" s="234">
        <v>0</v>
      </c>
      <c r="R102" s="221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234">
        <v>0</v>
      </c>
      <c r="G103" s="234">
        <v>0</v>
      </c>
      <c r="H103" s="25"/>
      <c r="I103" s="69">
        <v>0</v>
      </c>
      <c r="J103" s="69">
        <v>0</v>
      </c>
      <c r="K103" s="221">
        <f t="shared" si="47"/>
        <v>0</v>
      </c>
      <c r="L103" s="234">
        <v>0</v>
      </c>
      <c r="M103" s="234">
        <v>0</v>
      </c>
      <c r="N103" s="234">
        <v>0</v>
      </c>
      <c r="O103" s="25"/>
      <c r="P103" s="234">
        <v>0</v>
      </c>
      <c r="Q103" s="234">
        <v>0</v>
      </c>
      <c r="R103" s="221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221">
        <v>0</v>
      </c>
      <c r="G104" s="26"/>
      <c r="H104" s="26"/>
      <c r="I104" s="221">
        <v>0</v>
      </c>
      <c r="J104" s="221">
        <v>0</v>
      </c>
      <c r="K104" s="221">
        <f t="shared" si="47"/>
        <v>0</v>
      </c>
      <c r="L104" s="229">
        <v>0</v>
      </c>
      <c r="M104" s="229">
        <v>0</v>
      </c>
      <c r="N104" s="26"/>
      <c r="O104" s="26"/>
      <c r="P104" s="229">
        <v>0</v>
      </c>
      <c r="Q104" s="229">
        <v>0</v>
      </c>
      <c r="R104" s="221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221">
        <f t="shared" si="47"/>
        <v>0</v>
      </c>
      <c r="L105" s="221">
        <f>SUM(L106:L107)</f>
        <v>5</v>
      </c>
      <c r="M105" s="221">
        <f>SUM(M106:M107)</f>
        <v>0</v>
      </c>
      <c r="N105" s="26"/>
      <c r="O105" s="26"/>
      <c r="P105" s="221">
        <f>SUM(P106:P107)</f>
        <v>0</v>
      </c>
      <c r="Q105" s="221">
        <f>SUM(Q106:Q107)</f>
        <v>0</v>
      </c>
      <c r="R105" s="221">
        <f>SUM(L105-M105-N105-O105+P105-Q105)</f>
        <v>5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221">
        <f t="shared" si="47"/>
        <v>0</v>
      </c>
      <c r="L106" s="229">
        <v>0</v>
      </c>
      <c r="M106" s="229">
        <v>0</v>
      </c>
      <c r="N106" s="26"/>
      <c r="O106" s="26"/>
      <c r="P106" s="229">
        <v>0</v>
      </c>
      <c r="Q106" s="229">
        <v>0</v>
      </c>
      <c r="R106" s="221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221">
        <f t="shared" si="47"/>
        <v>0</v>
      </c>
      <c r="L107" s="229">
        <v>5</v>
      </c>
      <c r="M107" s="229">
        <v>0</v>
      </c>
      <c r="N107" s="26"/>
      <c r="O107" s="26"/>
      <c r="P107" s="229">
        <v>0</v>
      </c>
      <c r="Q107" s="229">
        <v>0</v>
      </c>
      <c r="R107" s="221">
        <f t="shared" si="50"/>
        <v>5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221">
        <v>0</v>
      </c>
      <c r="G108" s="26"/>
      <c r="H108" s="26"/>
      <c r="I108" s="221">
        <v>0</v>
      </c>
      <c r="J108" s="221">
        <v>0</v>
      </c>
      <c r="K108" s="221">
        <f t="shared" si="47"/>
        <v>0</v>
      </c>
      <c r="L108" s="229">
        <v>0</v>
      </c>
      <c r="M108" s="229">
        <v>0</v>
      </c>
      <c r="N108" s="26"/>
      <c r="O108" s="26"/>
      <c r="P108" s="229">
        <v>0</v>
      </c>
      <c r="Q108" s="229">
        <v>0</v>
      </c>
      <c r="R108" s="221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221">
        <v>0</v>
      </c>
      <c r="G109" s="26"/>
      <c r="H109" s="26"/>
      <c r="I109" s="221">
        <v>0</v>
      </c>
      <c r="J109" s="221">
        <v>0</v>
      </c>
      <c r="K109" s="221">
        <f t="shared" si="47"/>
        <v>0</v>
      </c>
      <c r="L109" s="229">
        <v>0</v>
      </c>
      <c r="M109" s="229">
        <v>0</v>
      </c>
      <c r="N109" s="26"/>
      <c r="O109" s="26"/>
      <c r="P109" s="229">
        <v>0</v>
      </c>
      <c r="Q109" s="229">
        <v>0</v>
      </c>
      <c r="R109" s="221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221">
        <v>0</v>
      </c>
      <c r="G110" s="26"/>
      <c r="H110" s="26"/>
      <c r="I110" s="221">
        <v>0</v>
      </c>
      <c r="J110" s="221">
        <v>0</v>
      </c>
      <c r="K110" s="221">
        <f t="shared" si="47"/>
        <v>0</v>
      </c>
      <c r="L110" s="229">
        <v>0</v>
      </c>
      <c r="M110" s="229">
        <v>0</v>
      </c>
      <c r="N110" s="26"/>
      <c r="O110" s="26"/>
      <c r="P110" s="229">
        <v>0</v>
      </c>
      <c r="Q110" s="229">
        <v>0</v>
      </c>
      <c r="R110" s="221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221">
        <v>0</v>
      </c>
      <c r="G111" s="26"/>
      <c r="H111" s="26"/>
      <c r="I111" s="221">
        <v>0</v>
      </c>
      <c r="J111" s="221">
        <v>0</v>
      </c>
      <c r="K111" s="221">
        <f t="shared" si="47"/>
        <v>0</v>
      </c>
      <c r="L111" s="229">
        <v>0</v>
      </c>
      <c r="M111" s="229">
        <v>0</v>
      </c>
      <c r="N111" s="26"/>
      <c r="O111" s="26"/>
      <c r="P111" s="229">
        <v>0</v>
      </c>
      <c r="Q111" s="229">
        <v>0</v>
      </c>
      <c r="R111" s="221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221">
        <v>0</v>
      </c>
      <c r="G112" s="26"/>
      <c r="H112" s="26"/>
      <c r="I112" s="70">
        <v>0</v>
      </c>
      <c r="J112" s="70">
        <v>0</v>
      </c>
      <c r="K112" s="221">
        <f t="shared" si="47"/>
        <v>0</v>
      </c>
      <c r="L112" s="229">
        <v>0</v>
      </c>
      <c r="M112" s="229">
        <v>0</v>
      </c>
      <c r="N112" s="26"/>
      <c r="O112" s="26"/>
      <c r="P112" s="229">
        <v>0</v>
      </c>
      <c r="Q112" s="229">
        <v>0</v>
      </c>
      <c r="R112" s="221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221">
        <v>0</v>
      </c>
      <c r="G113" s="26"/>
      <c r="H113" s="26"/>
      <c r="I113" s="70">
        <v>0</v>
      </c>
      <c r="J113" s="70">
        <v>0</v>
      </c>
      <c r="K113" s="221">
        <f t="shared" si="47"/>
        <v>0</v>
      </c>
      <c r="L113" s="229">
        <v>0</v>
      </c>
      <c r="M113" s="229">
        <v>0</v>
      </c>
      <c r="N113" s="26"/>
      <c r="O113" s="26"/>
      <c r="P113" s="229">
        <v>0</v>
      </c>
      <c r="Q113" s="229">
        <v>0</v>
      </c>
      <c r="R113" s="221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222">
        <v>0</v>
      </c>
      <c r="G114" s="43"/>
      <c r="H114" s="43"/>
      <c r="I114" s="71">
        <v>0</v>
      </c>
      <c r="J114" s="71">
        <v>0</v>
      </c>
      <c r="K114" s="222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222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228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Juni</v>
      </c>
      <c r="S127" s="482"/>
      <c r="T127" s="4">
        <f>+T87</f>
        <v>0</v>
      </c>
      <c r="U127" s="4">
        <f>+U87</f>
        <v>6</v>
      </c>
    </row>
    <row r="128" spans="1:21" s="45" customFormat="1" ht="12.75" customHeight="1" thickBot="1" x14ac:dyDescent="0.25">
      <c r="A128" s="45" t="s">
        <v>81</v>
      </c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233"/>
      <c r="G130" s="233" t="s">
        <v>30</v>
      </c>
      <c r="H130" s="233" t="s">
        <v>32</v>
      </c>
      <c r="I130" s="233"/>
      <c r="J130" s="233"/>
      <c r="K130" s="233" t="s">
        <v>43</v>
      </c>
      <c r="L130" s="233" t="s">
        <v>27</v>
      </c>
      <c r="M130" s="233"/>
      <c r="N130" s="233" t="s">
        <v>30</v>
      </c>
      <c r="O130" s="233" t="s">
        <v>32</v>
      </c>
      <c r="P130" s="233"/>
      <c r="Q130" s="233"/>
      <c r="R130" s="233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230" t="s">
        <v>29</v>
      </c>
      <c r="G131" s="230" t="s">
        <v>31</v>
      </c>
      <c r="H131" s="230" t="s">
        <v>33</v>
      </c>
      <c r="I131" s="230" t="s">
        <v>37</v>
      </c>
      <c r="J131" s="230" t="s">
        <v>36</v>
      </c>
      <c r="K131" s="230" t="s">
        <v>28</v>
      </c>
      <c r="L131" s="230" t="s">
        <v>28</v>
      </c>
      <c r="M131" s="230" t="s">
        <v>35</v>
      </c>
      <c r="N131" s="230" t="s">
        <v>31</v>
      </c>
      <c r="O131" s="230" t="s">
        <v>33</v>
      </c>
      <c r="P131" s="230" t="s">
        <v>37</v>
      </c>
      <c r="Q131" s="230" t="s">
        <v>36</v>
      </c>
      <c r="R131" s="230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232"/>
      <c r="G132" s="232"/>
      <c r="H132" s="232" t="s">
        <v>34</v>
      </c>
      <c r="I132" s="232"/>
      <c r="J132" s="232"/>
      <c r="K132" s="232" t="s">
        <v>9</v>
      </c>
      <c r="L132" s="232" t="s">
        <v>8</v>
      </c>
      <c r="M132" s="232"/>
      <c r="N132" s="232"/>
      <c r="O132" s="232" t="s">
        <v>34</v>
      </c>
      <c r="P132" s="232"/>
      <c r="Q132" s="232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230"/>
      <c r="G133" s="230"/>
      <c r="H133" s="230"/>
      <c r="I133" s="230"/>
      <c r="J133" s="230"/>
      <c r="K133" s="230" t="s">
        <v>62</v>
      </c>
      <c r="L133" s="230"/>
      <c r="M133" s="230"/>
      <c r="N133" s="230"/>
      <c r="O133" s="230"/>
      <c r="P133" s="230"/>
      <c r="Q133" s="230"/>
      <c r="R133" s="230"/>
      <c r="S133" s="498"/>
      <c r="T133" s="499"/>
      <c r="U133" s="500"/>
    </row>
    <row r="134" spans="1:21" s="8" customFormat="1" ht="15.95" customHeight="1" x14ac:dyDescent="0.2">
      <c r="A134" s="231" t="s">
        <v>10</v>
      </c>
      <c r="B134" s="231" t="s">
        <v>11</v>
      </c>
      <c r="C134" s="501" t="s">
        <v>12</v>
      </c>
      <c r="D134" s="502"/>
      <c r="E134" s="503"/>
      <c r="F134" s="231" t="s">
        <v>13</v>
      </c>
      <c r="G134" s="231" t="s">
        <v>14</v>
      </c>
      <c r="H134" s="231" t="s">
        <v>15</v>
      </c>
      <c r="I134" s="231" t="s">
        <v>16</v>
      </c>
      <c r="J134" s="231" t="s">
        <v>17</v>
      </c>
      <c r="K134" s="231" t="s">
        <v>18</v>
      </c>
      <c r="L134" s="231" t="s">
        <v>19</v>
      </c>
      <c r="M134" s="231" t="s">
        <v>20</v>
      </c>
      <c r="N134" s="231" t="s">
        <v>21</v>
      </c>
      <c r="O134" s="231" t="s">
        <v>41</v>
      </c>
      <c r="P134" s="231" t="s">
        <v>42</v>
      </c>
      <c r="Q134" s="231" t="s">
        <v>44</v>
      </c>
      <c r="R134" s="231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223">
        <f t="shared" ref="F135:J135" si="52">SUM(F136,F139,F140)</f>
        <v>0</v>
      </c>
      <c r="G135" s="223">
        <f t="shared" si="52"/>
        <v>0</v>
      </c>
      <c r="H135" s="223">
        <f t="shared" si="52"/>
        <v>0</v>
      </c>
      <c r="I135" s="223">
        <f t="shared" si="52"/>
        <v>0</v>
      </c>
      <c r="J135" s="223">
        <f t="shared" si="52"/>
        <v>0</v>
      </c>
      <c r="K135" s="223">
        <f>SUM(C135-F135-G135-H135+I135-J135)</f>
        <v>0</v>
      </c>
      <c r="L135" s="223">
        <f t="shared" ref="L135:Q135" si="53">SUM(L136,L139,L140)</f>
        <v>0</v>
      </c>
      <c r="M135" s="223">
        <f t="shared" si="53"/>
        <v>0</v>
      </c>
      <c r="N135" s="223">
        <f t="shared" si="53"/>
        <v>0</v>
      </c>
      <c r="O135" s="223">
        <f t="shared" si="53"/>
        <v>0</v>
      </c>
      <c r="P135" s="223">
        <f t="shared" si="53"/>
        <v>10</v>
      </c>
      <c r="Q135" s="223">
        <f t="shared" si="53"/>
        <v>0</v>
      </c>
      <c r="R135" s="223">
        <f>SUM(L135-M135-N135-O135+P135-Q135)</f>
        <v>10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221">
        <f t="shared" ref="K136:K140" si="56">SUM(C136-F136-G136-H136+I136-J136)</f>
        <v>0</v>
      </c>
      <c r="L136" s="90">
        <f t="shared" ref="L136:O136" si="57">SUM(L137:L138)</f>
        <v>0</v>
      </c>
      <c r="M136" s="90">
        <f t="shared" si="57"/>
        <v>0</v>
      </c>
      <c r="N136" s="90">
        <f t="shared" si="57"/>
        <v>0</v>
      </c>
      <c r="O136" s="90">
        <f t="shared" si="57"/>
        <v>0</v>
      </c>
      <c r="P136" s="90">
        <f>SUM(P137:P138)</f>
        <v>10</v>
      </c>
      <c r="Q136" s="90">
        <f t="shared" ref="Q136" si="58">SUM(Q137:Q138)</f>
        <v>0</v>
      </c>
      <c r="R136" s="221">
        <f t="shared" ref="R136:R144" si="59">SUM(L136-M136-N136-O136+P136-Q136)</f>
        <v>10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234">
        <v>0</v>
      </c>
      <c r="G137" s="234">
        <v>0</v>
      </c>
      <c r="H137" s="234">
        <v>0</v>
      </c>
      <c r="I137" s="69">
        <v>0</v>
      </c>
      <c r="J137" s="69">
        <v>0</v>
      </c>
      <c r="K137" s="221">
        <f t="shared" si="56"/>
        <v>0</v>
      </c>
      <c r="L137" s="234">
        <v>0</v>
      </c>
      <c r="M137" s="234">
        <v>0</v>
      </c>
      <c r="N137" s="234">
        <v>0</v>
      </c>
      <c r="O137" s="234">
        <v>0</v>
      </c>
      <c r="P137" s="234">
        <v>10</v>
      </c>
      <c r="Q137" s="234">
        <v>0</v>
      </c>
      <c r="R137" s="221">
        <f>SUM(L137-M137-N137-O137+P137-Q137)</f>
        <v>10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234">
        <v>0</v>
      </c>
      <c r="G138" s="234">
        <v>0</v>
      </c>
      <c r="H138" s="234">
        <v>0</v>
      </c>
      <c r="I138" s="69">
        <v>0</v>
      </c>
      <c r="J138" s="69">
        <v>0</v>
      </c>
      <c r="K138" s="221">
        <f t="shared" si="56"/>
        <v>0</v>
      </c>
      <c r="L138" s="234">
        <v>0</v>
      </c>
      <c r="M138" s="234">
        <v>0</v>
      </c>
      <c r="N138" s="234">
        <v>0</v>
      </c>
      <c r="O138" s="234">
        <v>0</v>
      </c>
      <c r="P138" s="234">
        <v>0</v>
      </c>
      <c r="Q138" s="234">
        <v>0</v>
      </c>
      <c r="R138" s="221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221">
        <f t="shared" si="56"/>
        <v>0</v>
      </c>
      <c r="L139" s="221">
        <v>0</v>
      </c>
      <c r="M139" s="221">
        <v>0</v>
      </c>
      <c r="N139" s="221">
        <v>0</v>
      </c>
      <c r="O139" s="221">
        <v>0</v>
      </c>
      <c r="P139" s="221">
        <v>0</v>
      </c>
      <c r="Q139" s="221">
        <v>0</v>
      </c>
      <c r="R139" s="221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221">
        <f t="shared" si="56"/>
        <v>0</v>
      </c>
      <c r="L140" s="221">
        <v>0</v>
      </c>
      <c r="M140" s="221">
        <v>0</v>
      </c>
      <c r="N140" s="221">
        <v>0</v>
      </c>
      <c r="O140" s="221">
        <v>0</v>
      </c>
      <c r="P140" s="221">
        <v>0</v>
      </c>
      <c r="Q140" s="221">
        <v>0</v>
      </c>
      <c r="R140" s="221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221">
        <f t="shared" si="60"/>
        <v>0</v>
      </c>
      <c r="G141" s="221">
        <f t="shared" si="60"/>
        <v>0</v>
      </c>
      <c r="H141" s="26"/>
      <c r="I141" s="221">
        <f t="shared" ref="I141:J141" si="61">SUM(I142:I143)</f>
        <v>0</v>
      </c>
      <c r="J141" s="221">
        <f t="shared" si="61"/>
        <v>0</v>
      </c>
      <c r="K141" s="221">
        <f>SUM(C141-F141-G141-H141+I141-J141)</f>
        <v>0</v>
      </c>
      <c r="L141" s="221">
        <f t="shared" ref="L141:N141" si="62">SUM(L142:L143)</f>
        <v>48</v>
      </c>
      <c r="M141" s="221">
        <f t="shared" si="62"/>
        <v>15</v>
      </c>
      <c r="N141" s="221">
        <f t="shared" si="62"/>
        <v>0</v>
      </c>
      <c r="O141" s="26"/>
      <c r="P141" s="221">
        <f t="shared" ref="P141:Q141" si="63">SUM(P142:P143)</f>
        <v>0</v>
      </c>
      <c r="Q141" s="221">
        <f t="shared" si="63"/>
        <v>0</v>
      </c>
      <c r="R141" s="221">
        <f t="shared" si="59"/>
        <v>33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234">
        <v>0</v>
      </c>
      <c r="G142" s="234">
        <v>0</v>
      </c>
      <c r="H142" s="25"/>
      <c r="I142" s="69">
        <v>0</v>
      </c>
      <c r="J142" s="69">
        <v>0</v>
      </c>
      <c r="K142" s="221">
        <f t="shared" ref="K142:K153" si="64">SUM(C142-F142-G142-H142+I142-J142)</f>
        <v>0</v>
      </c>
      <c r="L142" s="234">
        <v>48</v>
      </c>
      <c r="M142" s="234">
        <v>15</v>
      </c>
      <c r="N142" s="234">
        <v>0</v>
      </c>
      <c r="O142" s="25"/>
      <c r="P142" s="234">
        <v>0</v>
      </c>
      <c r="Q142" s="234">
        <v>0</v>
      </c>
      <c r="R142" s="221">
        <f t="shared" si="59"/>
        <v>33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234">
        <v>0</v>
      </c>
      <c r="G143" s="234">
        <v>0</v>
      </c>
      <c r="H143" s="25"/>
      <c r="I143" s="69">
        <v>0</v>
      </c>
      <c r="J143" s="69">
        <v>0</v>
      </c>
      <c r="K143" s="221">
        <f t="shared" si="64"/>
        <v>0</v>
      </c>
      <c r="L143" s="234">
        <v>0</v>
      </c>
      <c r="M143" s="234">
        <v>0</v>
      </c>
      <c r="N143" s="234">
        <v>0</v>
      </c>
      <c r="O143" s="25"/>
      <c r="P143" s="234">
        <v>0</v>
      </c>
      <c r="Q143" s="234">
        <v>0</v>
      </c>
      <c r="R143" s="221">
        <f t="shared" si="59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221">
        <v>0</v>
      </c>
      <c r="G144" s="26"/>
      <c r="H144" s="26"/>
      <c r="I144" s="221">
        <v>0</v>
      </c>
      <c r="J144" s="221">
        <v>0</v>
      </c>
      <c r="K144" s="221">
        <f t="shared" si="64"/>
        <v>0</v>
      </c>
      <c r="L144" s="229">
        <v>0</v>
      </c>
      <c r="M144" s="229">
        <v>0</v>
      </c>
      <c r="N144" s="26"/>
      <c r="O144" s="26"/>
      <c r="P144" s="229">
        <v>0</v>
      </c>
      <c r="Q144" s="229">
        <v>0</v>
      </c>
      <c r="R144" s="221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221">
        <f t="shared" si="64"/>
        <v>0</v>
      </c>
      <c r="L145" s="229">
        <f t="shared" ref="L145:M145" si="67">SUM(L146:L147)</f>
        <v>3</v>
      </c>
      <c r="M145" s="229">
        <f t="shared" si="67"/>
        <v>1</v>
      </c>
      <c r="N145" s="26"/>
      <c r="O145" s="26"/>
      <c r="P145" s="229">
        <f t="shared" ref="P145:R145" si="68">SUM(P146:P147)</f>
        <v>1</v>
      </c>
      <c r="Q145" s="221">
        <f t="shared" si="68"/>
        <v>0</v>
      </c>
      <c r="R145" s="229">
        <f t="shared" si="68"/>
        <v>3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221">
        <f t="shared" si="64"/>
        <v>0</v>
      </c>
      <c r="L146" s="229">
        <v>0</v>
      </c>
      <c r="M146" s="229">
        <v>0</v>
      </c>
      <c r="N146" s="26"/>
      <c r="O146" s="26"/>
      <c r="P146" s="229">
        <v>0</v>
      </c>
      <c r="Q146" s="229">
        <v>0</v>
      </c>
      <c r="R146" s="221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221">
        <f t="shared" si="64"/>
        <v>0</v>
      </c>
      <c r="L147" s="229">
        <v>3</v>
      </c>
      <c r="M147" s="229">
        <v>1</v>
      </c>
      <c r="N147" s="26"/>
      <c r="O147" s="26"/>
      <c r="P147" s="229">
        <v>1</v>
      </c>
      <c r="Q147" s="229">
        <v>0</v>
      </c>
      <c r="R147" s="229">
        <f>SUM(L147-M147-N147-O147+P147-Q147)</f>
        <v>3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221">
        <v>0</v>
      </c>
      <c r="G148" s="26"/>
      <c r="H148" s="26"/>
      <c r="I148" s="221">
        <v>0</v>
      </c>
      <c r="J148" s="221">
        <v>0</v>
      </c>
      <c r="K148" s="221">
        <f t="shared" si="64"/>
        <v>0</v>
      </c>
      <c r="L148" s="229">
        <v>0</v>
      </c>
      <c r="M148" s="229">
        <v>0</v>
      </c>
      <c r="N148" s="26"/>
      <c r="O148" s="26"/>
      <c r="P148" s="229">
        <v>0</v>
      </c>
      <c r="Q148" s="229">
        <v>0</v>
      </c>
      <c r="R148" s="221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221">
        <v>0</v>
      </c>
      <c r="G149" s="26"/>
      <c r="H149" s="26"/>
      <c r="I149" s="221">
        <v>0</v>
      </c>
      <c r="J149" s="221">
        <v>0</v>
      </c>
      <c r="K149" s="221">
        <f t="shared" si="64"/>
        <v>0</v>
      </c>
      <c r="L149" s="229">
        <v>0</v>
      </c>
      <c r="M149" s="229">
        <v>0</v>
      </c>
      <c r="N149" s="26"/>
      <c r="O149" s="26"/>
      <c r="P149" s="229">
        <v>0</v>
      </c>
      <c r="Q149" s="229">
        <v>0</v>
      </c>
      <c r="R149" s="221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221">
        <v>0</v>
      </c>
      <c r="G150" s="26"/>
      <c r="H150" s="26"/>
      <c r="I150" s="221">
        <v>0</v>
      </c>
      <c r="J150" s="221">
        <v>0</v>
      </c>
      <c r="K150" s="221">
        <f t="shared" si="64"/>
        <v>0</v>
      </c>
      <c r="L150" s="229">
        <v>0</v>
      </c>
      <c r="M150" s="229">
        <v>0</v>
      </c>
      <c r="N150" s="26"/>
      <c r="O150" s="26"/>
      <c r="P150" s="229">
        <v>0</v>
      </c>
      <c r="Q150" s="229">
        <v>0</v>
      </c>
      <c r="R150" s="221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221">
        <v>0</v>
      </c>
      <c r="G151" s="26"/>
      <c r="H151" s="26"/>
      <c r="I151" s="221">
        <v>0</v>
      </c>
      <c r="J151" s="221">
        <v>0</v>
      </c>
      <c r="K151" s="221">
        <f t="shared" si="64"/>
        <v>0</v>
      </c>
      <c r="L151" s="229">
        <v>0</v>
      </c>
      <c r="M151" s="229">
        <v>0</v>
      </c>
      <c r="N151" s="26"/>
      <c r="O151" s="26"/>
      <c r="P151" s="229">
        <v>0</v>
      </c>
      <c r="Q151" s="229">
        <v>0</v>
      </c>
      <c r="R151" s="221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221">
        <v>0</v>
      </c>
      <c r="G152" s="26"/>
      <c r="H152" s="26"/>
      <c r="I152" s="70">
        <v>0</v>
      </c>
      <c r="J152" s="70">
        <v>0</v>
      </c>
      <c r="K152" s="221">
        <f t="shared" si="64"/>
        <v>0</v>
      </c>
      <c r="L152" s="229">
        <v>0</v>
      </c>
      <c r="M152" s="229">
        <v>0</v>
      </c>
      <c r="N152" s="26"/>
      <c r="O152" s="26"/>
      <c r="P152" s="229">
        <v>0</v>
      </c>
      <c r="Q152" s="229">
        <v>0</v>
      </c>
      <c r="R152" s="221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221">
        <v>0</v>
      </c>
      <c r="G153" s="26"/>
      <c r="H153" s="26"/>
      <c r="I153" s="70">
        <v>0</v>
      </c>
      <c r="J153" s="70">
        <v>0</v>
      </c>
      <c r="K153" s="221">
        <f t="shared" si="64"/>
        <v>0</v>
      </c>
      <c r="L153" s="229">
        <v>0</v>
      </c>
      <c r="M153" s="229">
        <v>0</v>
      </c>
      <c r="N153" s="26"/>
      <c r="O153" s="26"/>
      <c r="P153" s="229">
        <v>0</v>
      </c>
      <c r="Q153" s="229">
        <v>0</v>
      </c>
      <c r="R153" s="221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222">
        <v>0</v>
      </c>
      <c r="G154" s="43"/>
      <c r="H154" s="43"/>
      <c r="I154" s="71">
        <v>0</v>
      </c>
      <c r="J154" s="71">
        <v>0</v>
      </c>
      <c r="K154" s="222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222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228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Juni</v>
      </c>
      <c r="S167" s="482"/>
      <c r="T167" s="4">
        <f>+T127</f>
        <v>0</v>
      </c>
      <c r="U167" s="4">
        <f>+U127</f>
        <v>6</v>
      </c>
    </row>
    <row r="168" spans="1:21" s="45" customFormat="1" ht="15.95" customHeight="1" thickBot="1" x14ac:dyDescent="0.25">
      <c r="A168" s="45" t="s">
        <v>82</v>
      </c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233"/>
      <c r="G170" s="233" t="s">
        <v>30</v>
      </c>
      <c r="H170" s="233" t="s">
        <v>32</v>
      </c>
      <c r="I170" s="233"/>
      <c r="J170" s="233"/>
      <c r="K170" s="233" t="s">
        <v>43</v>
      </c>
      <c r="L170" s="233" t="s">
        <v>27</v>
      </c>
      <c r="M170" s="233"/>
      <c r="N170" s="233" t="s">
        <v>30</v>
      </c>
      <c r="O170" s="233" t="s">
        <v>32</v>
      </c>
      <c r="P170" s="233"/>
      <c r="Q170" s="233"/>
      <c r="R170" s="233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230" t="s">
        <v>29</v>
      </c>
      <c r="G171" s="230" t="s">
        <v>31</v>
      </c>
      <c r="H171" s="230" t="s">
        <v>33</v>
      </c>
      <c r="I171" s="230" t="s">
        <v>37</v>
      </c>
      <c r="J171" s="230" t="s">
        <v>36</v>
      </c>
      <c r="K171" s="230" t="s">
        <v>28</v>
      </c>
      <c r="L171" s="230" t="s">
        <v>28</v>
      </c>
      <c r="M171" s="230" t="s">
        <v>35</v>
      </c>
      <c r="N171" s="230" t="s">
        <v>31</v>
      </c>
      <c r="O171" s="230" t="s">
        <v>33</v>
      </c>
      <c r="P171" s="230" t="s">
        <v>37</v>
      </c>
      <c r="Q171" s="230" t="s">
        <v>36</v>
      </c>
      <c r="R171" s="230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232"/>
      <c r="G172" s="232"/>
      <c r="H172" s="232" t="s">
        <v>34</v>
      </c>
      <c r="I172" s="232"/>
      <c r="J172" s="232"/>
      <c r="K172" s="232" t="s">
        <v>9</v>
      </c>
      <c r="L172" s="232" t="s">
        <v>8</v>
      </c>
      <c r="M172" s="232"/>
      <c r="N172" s="232"/>
      <c r="O172" s="232" t="s">
        <v>34</v>
      </c>
      <c r="P172" s="232"/>
      <c r="Q172" s="232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230"/>
      <c r="G173" s="230"/>
      <c r="H173" s="230"/>
      <c r="I173" s="230"/>
      <c r="J173" s="230"/>
      <c r="K173" s="230" t="s">
        <v>62</v>
      </c>
      <c r="L173" s="230"/>
      <c r="M173" s="230"/>
      <c r="N173" s="230"/>
      <c r="O173" s="230"/>
      <c r="P173" s="230"/>
      <c r="Q173" s="230"/>
      <c r="R173" s="230"/>
      <c r="S173" s="498"/>
      <c r="T173" s="499"/>
      <c r="U173" s="500"/>
    </row>
    <row r="174" spans="1:21" s="8" customFormat="1" ht="15.95" customHeight="1" x14ac:dyDescent="0.2">
      <c r="A174" s="231" t="s">
        <v>10</v>
      </c>
      <c r="B174" s="231" t="s">
        <v>11</v>
      </c>
      <c r="C174" s="501" t="s">
        <v>12</v>
      </c>
      <c r="D174" s="502"/>
      <c r="E174" s="503"/>
      <c r="F174" s="231" t="s">
        <v>13</v>
      </c>
      <c r="G174" s="231" t="s">
        <v>14</v>
      </c>
      <c r="H174" s="231" t="s">
        <v>15</v>
      </c>
      <c r="I174" s="231" t="s">
        <v>16</v>
      </c>
      <c r="J174" s="231" t="s">
        <v>17</v>
      </c>
      <c r="K174" s="231" t="s">
        <v>18</v>
      </c>
      <c r="L174" s="231" t="s">
        <v>19</v>
      </c>
      <c r="M174" s="231" t="s">
        <v>20</v>
      </c>
      <c r="N174" s="231" t="s">
        <v>21</v>
      </c>
      <c r="O174" s="231" t="s">
        <v>41</v>
      </c>
      <c r="P174" s="231" t="s">
        <v>42</v>
      </c>
      <c r="Q174" s="231" t="s">
        <v>44</v>
      </c>
      <c r="R174" s="231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223">
        <f t="shared" ref="F175:J175" si="72">SUM(F176,F179,F180)</f>
        <v>0</v>
      </c>
      <c r="G175" s="223">
        <f t="shared" si="72"/>
        <v>0</v>
      </c>
      <c r="H175" s="223">
        <f t="shared" si="72"/>
        <v>0</v>
      </c>
      <c r="I175" s="223">
        <f t="shared" si="72"/>
        <v>0</v>
      </c>
      <c r="J175" s="223">
        <f t="shared" si="72"/>
        <v>0</v>
      </c>
      <c r="K175" s="223">
        <f>SUM(C175-F175-G175-H175+I175-J175)</f>
        <v>0</v>
      </c>
      <c r="L175" s="223">
        <f t="shared" ref="L175:Q175" si="73">SUM(L176,L179,L180)</f>
        <v>2</v>
      </c>
      <c r="M175" s="223">
        <f t="shared" si="73"/>
        <v>0</v>
      </c>
      <c r="N175" s="223">
        <f t="shared" si="73"/>
        <v>1</v>
      </c>
      <c r="O175" s="223">
        <f t="shared" si="73"/>
        <v>0</v>
      </c>
      <c r="P175" s="61">
        <f>SUM(P176,P179,P180)</f>
        <v>0</v>
      </c>
      <c r="Q175" s="223">
        <f t="shared" si="73"/>
        <v>0</v>
      </c>
      <c r="R175" s="223">
        <f>SUM(L175-M175-N175-O175+P175-Q175)</f>
        <v>1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221">
        <f t="shared" ref="K176:K180" si="76">SUM(C176-F176-G176-H176+I176-J176)</f>
        <v>0</v>
      </c>
      <c r="L176" s="90">
        <f t="shared" ref="L176:O176" si="77">SUM(L177:L178)</f>
        <v>1</v>
      </c>
      <c r="M176" s="90">
        <f t="shared" si="77"/>
        <v>0</v>
      </c>
      <c r="N176" s="90">
        <f t="shared" si="77"/>
        <v>0</v>
      </c>
      <c r="O176" s="90">
        <f t="shared" si="77"/>
        <v>0</v>
      </c>
      <c r="P176" s="63">
        <f>SUM(P177:P178)</f>
        <v>0</v>
      </c>
      <c r="Q176" s="90">
        <f t="shared" ref="Q176" si="78">SUM(Q177:Q178)</f>
        <v>0</v>
      </c>
      <c r="R176" s="221">
        <f t="shared" ref="R176:R184" si="79">SUM(L176-M176-N176-O176+P176-Q176)</f>
        <v>1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234">
        <v>0</v>
      </c>
      <c r="G177" s="234">
        <v>0</v>
      </c>
      <c r="H177" s="234">
        <v>0</v>
      </c>
      <c r="I177" s="69">
        <v>0</v>
      </c>
      <c r="J177" s="69">
        <v>0</v>
      </c>
      <c r="K177" s="221">
        <f t="shared" si="76"/>
        <v>0</v>
      </c>
      <c r="L177" s="234">
        <v>0</v>
      </c>
      <c r="M177" s="234">
        <v>0</v>
      </c>
      <c r="N177" s="234">
        <v>0</v>
      </c>
      <c r="O177" s="234">
        <v>0</v>
      </c>
      <c r="P177" s="51">
        <v>0</v>
      </c>
      <c r="Q177" s="234">
        <v>0</v>
      </c>
      <c r="R177" s="221">
        <f>SUM(L177-M177-N177-O177+P177-Q177)</f>
        <v>0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234">
        <v>0</v>
      </c>
      <c r="G178" s="234">
        <v>0</v>
      </c>
      <c r="H178" s="234">
        <v>0</v>
      </c>
      <c r="I178" s="69">
        <v>0</v>
      </c>
      <c r="J178" s="69">
        <v>0</v>
      </c>
      <c r="K178" s="221">
        <f t="shared" si="76"/>
        <v>0</v>
      </c>
      <c r="L178" s="234">
        <v>1</v>
      </c>
      <c r="M178" s="234">
        <v>0</v>
      </c>
      <c r="N178" s="234">
        <v>0</v>
      </c>
      <c r="O178" s="234">
        <v>0</v>
      </c>
      <c r="P178" s="51">
        <v>0</v>
      </c>
      <c r="Q178" s="234">
        <v>0</v>
      </c>
      <c r="R178" s="221">
        <f t="shared" si="79"/>
        <v>1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221">
        <f t="shared" si="76"/>
        <v>0</v>
      </c>
      <c r="L179" s="221">
        <v>1</v>
      </c>
      <c r="M179" s="221">
        <v>0</v>
      </c>
      <c r="N179" s="221">
        <v>1</v>
      </c>
      <c r="O179" s="221">
        <v>0</v>
      </c>
      <c r="P179" s="64">
        <v>0</v>
      </c>
      <c r="Q179" s="221">
        <v>0</v>
      </c>
      <c r="R179" s="221">
        <f t="shared" si="79"/>
        <v>0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221">
        <f t="shared" si="76"/>
        <v>0</v>
      </c>
      <c r="L180" s="221">
        <v>0</v>
      </c>
      <c r="M180" s="221">
        <v>0</v>
      </c>
      <c r="N180" s="221">
        <v>0</v>
      </c>
      <c r="O180" s="221">
        <v>0</v>
      </c>
      <c r="P180" s="221">
        <v>0</v>
      </c>
      <c r="Q180" s="221">
        <v>0</v>
      </c>
      <c r="R180" s="221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221">
        <f t="shared" si="80"/>
        <v>0</v>
      </c>
      <c r="G181" s="221">
        <f t="shared" si="80"/>
        <v>0</v>
      </c>
      <c r="H181" s="26"/>
      <c r="I181" s="221">
        <f t="shared" ref="I181:J181" si="81">SUM(I182:I183)</f>
        <v>0</v>
      </c>
      <c r="J181" s="221">
        <f t="shared" si="81"/>
        <v>0</v>
      </c>
      <c r="K181" s="221">
        <f>SUM(C181-F181-G181-H181+I181-J181)</f>
        <v>0</v>
      </c>
      <c r="L181" s="221">
        <f t="shared" ref="L181:N181" si="82">SUM(L182:L183)</f>
        <v>0</v>
      </c>
      <c r="M181" s="221">
        <f t="shared" si="82"/>
        <v>0</v>
      </c>
      <c r="N181" s="221">
        <f t="shared" si="82"/>
        <v>0</v>
      </c>
      <c r="O181" s="26"/>
      <c r="P181" s="221">
        <f t="shared" ref="P181:Q181" si="83">SUM(P182:P183)</f>
        <v>0</v>
      </c>
      <c r="Q181" s="221">
        <f t="shared" si="83"/>
        <v>0</v>
      </c>
      <c r="R181" s="221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234">
        <v>0</v>
      </c>
      <c r="G182" s="234">
        <v>0</v>
      </c>
      <c r="H182" s="25"/>
      <c r="I182" s="69">
        <v>0</v>
      </c>
      <c r="J182" s="69">
        <v>0</v>
      </c>
      <c r="K182" s="221">
        <f t="shared" ref="K182:K193" si="84">SUM(C182-F182-G182-H182+I182-J182)</f>
        <v>0</v>
      </c>
      <c r="L182" s="234">
        <v>0</v>
      </c>
      <c r="M182" s="234">
        <v>0</v>
      </c>
      <c r="N182" s="234">
        <v>0</v>
      </c>
      <c r="O182" s="25"/>
      <c r="P182" s="234">
        <v>0</v>
      </c>
      <c r="Q182" s="234">
        <v>0</v>
      </c>
      <c r="R182" s="221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234">
        <v>0</v>
      </c>
      <c r="G183" s="234">
        <v>0</v>
      </c>
      <c r="H183" s="25"/>
      <c r="I183" s="69">
        <v>0</v>
      </c>
      <c r="J183" s="69">
        <v>0</v>
      </c>
      <c r="K183" s="221">
        <f t="shared" si="84"/>
        <v>0</v>
      </c>
      <c r="L183" s="234">
        <v>0</v>
      </c>
      <c r="M183" s="234">
        <v>0</v>
      </c>
      <c r="N183" s="234">
        <v>0</v>
      </c>
      <c r="O183" s="25"/>
      <c r="P183" s="234">
        <v>0</v>
      </c>
      <c r="Q183" s="234">
        <v>0</v>
      </c>
      <c r="R183" s="221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221">
        <v>0</v>
      </c>
      <c r="G184" s="26"/>
      <c r="H184" s="26"/>
      <c r="I184" s="221">
        <v>0</v>
      </c>
      <c r="J184" s="221">
        <v>0</v>
      </c>
      <c r="K184" s="221">
        <f t="shared" si="84"/>
        <v>0</v>
      </c>
      <c r="L184" s="229">
        <v>2</v>
      </c>
      <c r="M184" s="229">
        <v>1</v>
      </c>
      <c r="N184" s="26"/>
      <c r="O184" s="26"/>
      <c r="P184" s="229">
        <v>1</v>
      </c>
      <c r="Q184" s="229">
        <v>0</v>
      </c>
      <c r="R184" s="221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221">
        <f t="shared" si="84"/>
        <v>0</v>
      </c>
      <c r="L185" s="221">
        <f>SUM(L186:L187)</f>
        <v>15</v>
      </c>
      <c r="M185" s="221">
        <f>SUM(M186:M187)</f>
        <v>1</v>
      </c>
      <c r="N185" s="26"/>
      <c r="O185" s="26"/>
      <c r="P185" s="221">
        <f t="shared" ref="P185:Q185" si="87">SUM(P186:P187)</f>
        <v>2</v>
      </c>
      <c r="Q185" s="221">
        <f t="shared" si="87"/>
        <v>0</v>
      </c>
      <c r="R185" s="221">
        <f>SUM(L185-M185-N185-O185+P185-Q185)</f>
        <v>16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221">
        <f t="shared" si="84"/>
        <v>0</v>
      </c>
      <c r="L186" s="229">
        <v>0</v>
      </c>
      <c r="M186" s="229">
        <v>0</v>
      </c>
      <c r="N186" s="26"/>
      <c r="O186" s="26"/>
      <c r="P186" s="229">
        <v>0</v>
      </c>
      <c r="Q186" s="229">
        <v>0</v>
      </c>
      <c r="R186" s="221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221">
        <f t="shared" si="84"/>
        <v>0</v>
      </c>
      <c r="L187" s="229">
        <v>15</v>
      </c>
      <c r="M187" s="229">
        <v>1</v>
      </c>
      <c r="N187" s="26"/>
      <c r="O187" s="26"/>
      <c r="P187" s="229">
        <v>2</v>
      </c>
      <c r="Q187" s="229">
        <v>0</v>
      </c>
      <c r="R187" s="221">
        <f>SUM(L187-M187-N187-O187+P187-Q187)</f>
        <v>16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221">
        <v>0</v>
      </c>
      <c r="G188" s="26"/>
      <c r="H188" s="26"/>
      <c r="I188" s="221">
        <v>0</v>
      </c>
      <c r="J188" s="221">
        <v>0</v>
      </c>
      <c r="K188" s="221">
        <f t="shared" si="84"/>
        <v>0</v>
      </c>
      <c r="L188" s="229">
        <v>2</v>
      </c>
      <c r="M188" s="229">
        <v>0</v>
      </c>
      <c r="N188" s="26"/>
      <c r="O188" s="26"/>
      <c r="P188" s="229">
        <v>0</v>
      </c>
      <c r="Q188" s="229">
        <v>0</v>
      </c>
      <c r="R188" s="221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221">
        <v>0</v>
      </c>
      <c r="G189" s="26"/>
      <c r="H189" s="26"/>
      <c r="I189" s="221">
        <v>0</v>
      </c>
      <c r="J189" s="221">
        <v>0</v>
      </c>
      <c r="K189" s="221">
        <f t="shared" si="84"/>
        <v>0</v>
      </c>
      <c r="L189" s="229">
        <v>2</v>
      </c>
      <c r="M189" s="229">
        <v>0</v>
      </c>
      <c r="N189" s="26"/>
      <c r="O189" s="26"/>
      <c r="P189" s="229">
        <v>1</v>
      </c>
      <c r="Q189" s="229">
        <v>0</v>
      </c>
      <c r="R189" s="221">
        <f t="shared" si="89"/>
        <v>3</v>
      </c>
      <c r="S189" s="572">
        <v>0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221">
        <v>0</v>
      </c>
      <c r="G190" s="26"/>
      <c r="H190" s="26"/>
      <c r="I190" s="221">
        <v>0</v>
      </c>
      <c r="J190" s="221">
        <v>0</v>
      </c>
      <c r="K190" s="221">
        <f t="shared" si="84"/>
        <v>0</v>
      </c>
      <c r="L190" s="229">
        <v>0</v>
      </c>
      <c r="M190" s="229">
        <v>0</v>
      </c>
      <c r="N190" s="26"/>
      <c r="O190" s="26"/>
      <c r="P190" s="229">
        <v>0</v>
      </c>
      <c r="Q190" s="229">
        <v>0</v>
      </c>
      <c r="R190" s="221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221">
        <v>0</v>
      </c>
      <c r="G191" s="26"/>
      <c r="H191" s="26"/>
      <c r="I191" s="221">
        <v>0</v>
      </c>
      <c r="J191" s="221">
        <v>0</v>
      </c>
      <c r="K191" s="221">
        <f t="shared" si="84"/>
        <v>0</v>
      </c>
      <c r="L191" s="229">
        <v>0</v>
      </c>
      <c r="M191" s="229">
        <v>0</v>
      </c>
      <c r="N191" s="26"/>
      <c r="O191" s="26"/>
      <c r="P191" s="229">
        <v>0</v>
      </c>
      <c r="Q191" s="229">
        <v>0</v>
      </c>
      <c r="R191" s="221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221">
        <v>0</v>
      </c>
      <c r="G192" s="26"/>
      <c r="H192" s="26"/>
      <c r="I192" s="70">
        <v>0</v>
      </c>
      <c r="J192" s="70">
        <v>0</v>
      </c>
      <c r="K192" s="221">
        <f t="shared" si="84"/>
        <v>0</v>
      </c>
      <c r="L192" s="229">
        <v>0</v>
      </c>
      <c r="M192" s="229">
        <v>0</v>
      </c>
      <c r="N192" s="26"/>
      <c r="O192" s="26"/>
      <c r="P192" s="229">
        <v>0</v>
      </c>
      <c r="Q192" s="229">
        <v>0</v>
      </c>
      <c r="R192" s="221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221">
        <v>0</v>
      </c>
      <c r="G193" s="26"/>
      <c r="H193" s="26"/>
      <c r="I193" s="70">
        <v>0</v>
      </c>
      <c r="J193" s="70">
        <v>0</v>
      </c>
      <c r="K193" s="221">
        <f t="shared" si="84"/>
        <v>0</v>
      </c>
      <c r="L193" s="229">
        <v>0</v>
      </c>
      <c r="M193" s="229">
        <v>0</v>
      </c>
      <c r="N193" s="26"/>
      <c r="O193" s="26"/>
      <c r="P193" s="229">
        <v>0</v>
      </c>
      <c r="Q193" s="229">
        <v>0</v>
      </c>
      <c r="R193" s="221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222">
        <v>0</v>
      </c>
      <c r="G194" s="43"/>
      <c r="H194" s="43"/>
      <c r="I194" s="71">
        <v>0</v>
      </c>
      <c r="J194" s="71">
        <v>0</v>
      </c>
      <c r="K194" s="222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222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228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Juni</v>
      </c>
      <c r="S207" s="482"/>
      <c r="T207" s="4">
        <f>+T167</f>
        <v>0</v>
      </c>
      <c r="U207" s="4">
        <f>+U167</f>
        <v>6</v>
      </c>
    </row>
    <row r="208" spans="1:21" s="45" customFormat="1" ht="15.95" customHeight="1" thickBot="1" x14ac:dyDescent="0.25">
      <c r="A208" s="45" t="s">
        <v>80</v>
      </c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233"/>
      <c r="G210" s="233" t="s">
        <v>30</v>
      </c>
      <c r="H210" s="233" t="s">
        <v>32</v>
      </c>
      <c r="I210" s="233"/>
      <c r="J210" s="233"/>
      <c r="K210" s="233" t="s">
        <v>43</v>
      </c>
      <c r="L210" s="233" t="s">
        <v>27</v>
      </c>
      <c r="M210" s="233"/>
      <c r="N210" s="233" t="s">
        <v>30</v>
      </c>
      <c r="O210" s="233" t="s">
        <v>32</v>
      </c>
      <c r="P210" s="233"/>
      <c r="Q210" s="233"/>
      <c r="R210" s="233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230" t="s">
        <v>29</v>
      </c>
      <c r="G211" s="230" t="s">
        <v>31</v>
      </c>
      <c r="H211" s="230" t="s">
        <v>33</v>
      </c>
      <c r="I211" s="230" t="s">
        <v>37</v>
      </c>
      <c r="J211" s="230" t="s">
        <v>36</v>
      </c>
      <c r="K211" s="230" t="s">
        <v>28</v>
      </c>
      <c r="L211" s="230" t="s">
        <v>28</v>
      </c>
      <c r="M211" s="230" t="s">
        <v>35</v>
      </c>
      <c r="N211" s="230" t="s">
        <v>31</v>
      </c>
      <c r="O211" s="230" t="s">
        <v>33</v>
      </c>
      <c r="P211" s="230" t="s">
        <v>37</v>
      </c>
      <c r="Q211" s="230" t="s">
        <v>36</v>
      </c>
      <c r="R211" s="230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232"/>
      <c r="G212" s="232"/>
      <c r="H212" s="232" t="s">
        <v>34</v>
      </c>
      <c r="I212" s="232"/>
      <c r="J212" s="232"/>
      <c r="K212" s="232" t="s">
        <v>9</v>
      </c>
      <c r="L212" s="232" t="s">
        <v>8</v>
      </c>
      <c r="M212" s="232"/>
      <c r="N212" s="232"/>
      <c r="O212" s="232" t="s">
        <v>34</v>
      </c>
      <c r="P212" s="232"/>
      <c r="Q212" s="232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230"/>
      <c r="G213" s="230"/>
      <c r="H213" s="230"/>
      <c r="I213" s="230"/>
      <c r="J213" s="230"/>
      <c r="K213" s="230" t="s">
        <v>62</v>
      </c>
      <c r="L213" s="230"/>
      <c r="M213" s="230"/>
      <c r="N213" s="230"/>
      <c r="O213" s="230"/>
      <c r="P213" s="230"/>
      <c r="Q213" s="230"/>
      <c r="R213" s="230"/>
      <c r="S213" s="498"/>
      <c r="T213" s="499"/>
      <c r="U213" s="500"/>
    </row>
    <row r="214" spans="1:21" s="8" customFormat="1" ht="15.95" customHeight="1" x14ac:dyDescent="0.2">
      <c r="A214" s="231" t="s">
        <v>10</v>
      </c>
      <c r="B214" s="231" t="s">
        <v>11</v>
      </c>
      <c r="C214" s="501" t="s">
        <v>12</v>
      </c>
      <c r="D214" s="502"/>
      <c r="E214" s="503"/>
      <c r="F214" s="231" t="s">
        <v>13</v>
      </c>
      <c r="G214" s="231" t="s">
        <v>14</v>
      </c>
      <c r="H214" s="231" t="s">
        <v>15</v>
      </c>
      <c r="I214" s="231" t="s">
        <v>16</v>
      </c>
      <c r="J214" s="231" t="s">
        <v>17</v>
      </c>
      <c r="K214" s="231" t="s">
        <v>18</v>
      </c>
      <c r="L214" s="231" t="s">
        <v>19</v>
      </c>
      <c r="M214" s="231" t="s">
        <v>20</v>
      </c>
      <c r="N214" s="231" t="s">
        <v>21</v>
      </c>
      <c r="O214" s="231" t="s">
        <v>41</v>
      </c>
      <c r="P214" s="231" t="s">
        <v>42</v>
      </c>
      <c r="Q214" s="231" t="s">
        <v>44</v>
      </c>
      <c r="R214" s="231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223">
        <f t="shared" ref="F215:J215" si="91">SUM(F216,F219,F220)</f>
        <v>0</v>
      </c>
      <c r="G215" s="223">
        <f t="shared" si="91"/>
        <v>0</v>
      </c>
      <c r="H215" s="223">
        <f t="shared" si="91"/>
        <v>0</v>
      </c>
      <c r="I215" s="223">
        <f t="shared" si="91"/>
        <v>0</v>
      </c>
      <c r="J215" s="223">
        <f t="shared" si="91"/>
        <v>0</v>
      </c>
      <c r="K215" s="223">
        <f>SUM(C215-F215-G215-H215+I215-J215)</f>
        <v>0</v>
      </c>
      <c r="L215" s="61">
        <f t="shared" ref="L215:Q215" si="92">SUM(L216,L219,L220)</f>
        <v>7</v>
      </c>
      <c r="M215" s="223">
        <f t="shared" si="92"/>
        <v>3</v>
      </c>
      <c r="N215" s="223">
        <f t="shared" si="92"/>
        <v>1</v>
      </c>
      <c r="O215" s="223">
        <f t="shared" si="92"/>
        <v>0</v>
      </c>
      <c r="P215" s="223">
        <f t="shared" si="92"/>
        <v>2</v>
      </c>
      <c r="Q215" s="223">
        <f t="shared" si="92"/>
        <v>0</v>
      </c>
      <c r="R215" s="223">
        <f>SUM(L215-M215-N215-O215+P215-Q215)</f>
        <v>5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221">
        <f t="shared" ref="K216:K220" si="95">SUM(C216-F216-G216-H216+I216-J216)</f>
        <v>0</v>
      </c>
      <c r="L216" s="63">
        <f t="shared" ref="L216:O216" si="96">SUM(L217:L218)</f>
        <v>7</v>
      </c>
      <c r="M216" s="90">
        <f t="shared" si="96"/>
        <v>3</v>
      </c>
      <c r="N216" s="90">
        <f t="shared" si="96"/>
        <v>1</v>
      </c>
      <c r="O216" s="90">
        <f t="shared" si="96"/>
        <v>0</v>
      </c>
      <c r="P216" s="90">
        <f>SUM(P217:P218)</f>
        <v>2</v>
      </c>
      <c r="Q216" s="90">
        <f t="shared" ref="Q216" si="97">SUM(Q217:Q218)</f>
        <v>0</v>
      </c>
      <c r="R216" s="221">
        <f t="shared" ref="R216:R224" si="98">SUM(L216-M216-N216-O216+P216-Q216)</f>
        <v>5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234">
        <v>0</v>
      </c>
      <c r="G217" s="234">
        <v>0</v>
      </c>
      <c r="H217" s="234">
        <v>0</v>
      </c>
      <c r="I217" s="69">
        <v>0</v>
      </c>
      <c r="J217" s="69">
        <v>0</v>
      </c>
      <c r="K217" s="221">
        <f t="shared" si="95"/>
        <v>0</v>
      </c>
      <c r="L217" s="51">
        <v>0</v>
      </c>
      <c r="M217" s="234">
        <v>0</v>
      </c>
      <c r="N217" s="234">
        <v>0</v>
      </c>
      <c r="O217" s="234">
        <v>0</v>
      </c>
      <c r="P217" s="234">
        <v>0</v>
      </c>
      <c r="Q217" s="234">
        <v>0</v>
      </c>
      <c r="R217" s="221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234">
        <v>0</v>
      </c>
      <c r="G218" s="234">
        <v>0</v>
      </c>
      <c r="H218" s="234">
        <v>0</v>
      </c>
      <c r="I218" s="69">
        <v>0</v>
      </c>
      <c r="J218" s="69">
        <v>0</v>
      </c>
      <c r="K218" s="221">
        <f t="shared" si="95"/>
        <v>0</v>
      </c>
      <c r="L218" s="51">
        <v>7</v>
      </c>
      <c r="M218" s="234">
        <v>3</v>
      </c>
      <c r="N218" s="234">
        <v>1</v>
      </c>
      <c r="O218" s="234">
        <v>0</v>
      </c>
      <c r="P218" s="234">
        <v>2</v>
      </c>
      <c r="Q218" s="234">
        <v>0</v>
      </c>
      <c r="R218" s="221">
        <f t="shared" si="98"/>
        <v>5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221">
        <f t="shared" si="95"/>
        <v>0</v>
      </c>
      <c r="L219" s="64">
        <v>0</v>
      </c>
      <c r="M219" s="221">
        <v>0</v>
      </c>
      <c r="N219" s="221">
        <v>0</v>
      </c>
      <c r="O219" s="221">
        <v>0</v>
      </c>
      <c r="P219" s="221">
        <v>0</v>
      </c>
      <c r="Q219" s="221">
        <v>0</v>
      </c>
      <c r="R219" s="221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221">
        <f t="shared" si="95"/>
        <v>0</v>
      </c>
      <c r="L220" s="64">
        <v>0</v>
      </c>
      <c r="M220" s="221">
        <v>0</v>
      </c>
      <c r="N220" s="221">
        <v>0</v>
      </c>
      <c r="O220" s="221">
        <v>0</v>
      </c>
      <c r="P220" s="221">
        <v>0</v>
      </c>
      <c r="Q220" s="221">
        <v>0</v>
      </c>
      <c r="R220" s="221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221">
        <f t="shared" si="99"/>
        <v>0</v>
      </c>
      <c r="G221" s="221">
        <f t="shared" si="99"/>
        <v>0</v>
      </c>
      <c r="H221" s="26"/>
      <c r="I221" s="221">
        <f t="shared" ref="I221:J221" si="100">SUM(I222:I223)</f>
        <v>0</v>
      </c>
      <c r="J221" s="221">
        <f t="shared" si="100"/>
        <v>0</v>
      </c>
      <c r="K221" s="221">
        <f>SUM(C221-F221-G221-H221+I221-J221)</f>
        <v>0</v>
      </c>
      <c r="L221" s="64">
        <f>SUM(L222:L223)</f>
        <v>0</v>
      </c>
      <c r="M221" s="221">
        <f t="shared" ref="M221:N221" si="101">SUM(M222:M223)</f>
        <v>0</v>
      </c>
      <c r="N221" s="221">
        <f t="shared" si="101"/>
        <v>0</v>
      </c>
      <c r="O221" s="26"/>
      <c r="P221" s="221">
        <f>SUM(P222:P223)</f>
        <v>0</v>
      </c>
      <c r="Q221" s="221">
        <f>SUM(Q222:Q223)</f>
        <v>0</v>
      </c>
      <c r="R221" s="221">
        <f>SUM(L221-M221-N221-O221+P221-Q221)</f>
        <v>0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234">
        <v>0</v>
      </c>
      <c r="G222" s="234">
        <v>0</v>
      </c>
      <c r="H222" s="25"/>
      <c r="I222" s="69">
        <v>0</v>
      </c>
      <c r="J222" s="69">
        <v>0</v>
      </c>
      <c r="K222" s="221">
        <f t="shared" ref="K222:K233" si="102">SUM(C222-F222-G222-H222+I222-J222)</f>
        <v>0</v>
      </c>
      <c r="L222" s="51">
        <v>0</v>
      </c>
      <c r="M222" s="234">
        <v>0</v>
      </c>
      <c r="N222" s="234">
        <v>0</v>
      </c>
      <c r="O222" s="25"/>
      <c r="P222" s="234">
        <v>0</v>
      </c>
      <c r="Q222" s="234">
        <v>0</v>
      </c>
      <c r="R222" s="221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234">
        <v>0</v>
      </c>
      <c r="G223" s="234">
        <v>0</v>
      </c>
      <c r="H223" s="25"/>
      <c r="I223" s="69">
        <v>0</v>
      </c>
      <c r="J223" s="69">
        <v>0</v>
      </c>
      <c r="K223" s="221">
        <f t="shared" si="102"/>
        <v>0</v>
      </c>
      <c r="L223" s="51">
        <v>0</v>
      </c>
      <c r="M223" s="234">
        <v>0</v>
      </c>
      <c r="N223" s="234">
        <v>0</v>
      </c>
      <c r="O223" s="25"/>
      <c r="P223" s="234">
        <v>0</v>
      </c>
      <c r="Q223" s="234">
        <v>0</v>
      </c>
      <c r="R223" s="221">
        <f t="shared" si="98"/>
        <v>0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221">
        <v>0</v>
      </c>
      <c r="G224" s="26"/>
      <c r="H224" s="26"/>
      <c r="I224" s="221">
        <v>0</v>
      </c>
      <c r="J224" s="221">
        <v>0</v>
      </c>
      <c r="K224" s="221">
        <f t="shared" si="102"/>
        <v>0</v>
      </c>
      <c r="L224" s="66">
        <v>8</v>
      </c>
      <c r="M224" s="229">
        <v>7</v>
      </c>
      <c r="N224" s="26"/>
      <c r="O224" s="26"/>
      <c r="P224" s="229">
        <v>4</v>
      </c>
      <c r="Q224" s="229">
        <v>0</v>
      </c>
      <c r="R224" s="221">
        <f t="shared" si="98"/>
        <v>5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221">
        <f t="shared" si="102"/>
        <v>0</v>
      </c>
      <c r="L225" s="64">
        <f>SUM(L226:L227)</f>
        <v>32</v>
      </c>
      <c r="M225" s="64">
        <f>SUM(M226:M227)</f>
        <v>4</v>
      </c>
      <c r="N225" s="26"/>
      <c r="O225" s="26"/>
      <c r="P225" s="221">
        <f t="shared" ref="P225:Q225" si="105">SUM(P226:P227)</f>
        <v>6</v>
      </c>
      <c r="Q225" s="221">
        <f t="shared" si="105"/>
        <v>0</v>
      </c>
      <c r="R225" s="221">
        <f>SUM(L225-M225-N225-O225+P225-Q225)</f>
        <v>34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221">
        <f t="shared" si="102"/>
        <v>0</v>
      </c>
      <c r="L226" s="66">
        <v>0</v>
      </c>
      <c r="M226" s="229">
        <v>0</v>
      </c>
      <c r="N226" s="26"/>
      <c r="O226" s="26"/>
      <c r="P226" s="229">
        <v>0</v>
      </c>
      <c r="Q226" s="229">
        <v>0</v>
      </c>
      <c r="R226" s="221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221">
        <f t="shared" si="102"/>
        <v>0</v>
      </c>
      <c r="L227" s="66">
        <v>32</v>
      </c>
      <c r="M227" s="229">
        <v>4</v>
      </c>
      <c r="N227" s="26"/>
      <c r="O227" s="26"/>
      <c r="P227" s="229">
        <v>6</v>
      </c>
      <c r="Q227" s="229">
        <v>0</v>
      </c>
      <c r="R227" s="221">
        <f>SUM(L227-M227-N227-O227+P227-Q227)</f>
        <v>34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221">
        <v>0</v>
      </c>
      <c r="G228" s="26"/>
      <c r="H228" s="26"/>
      <c r="I228" s="221">
        <v>0</v>
      </c>
      <c r="J228" s="221">
        <v>0</v>
      </c>
      <c r="K228" s="221">
        <f t="shared" si="102"/>
        <v>0</v>
      </c>
      <c r="L228" s="229">
        <v>7</v>
      </c>
      <c r="M228" s="229">
        <v>2</v>
      </c>
      <c r="N228" s="26"/>
      <c r="O228" s="26"/>
      <c r="P228" s="229">
        <v>2</v>
      </c>
      <c r="Q228" s="229">
        <v>0</v>
      </c>
      <c r="R228" s="221">
        <f>SUM(L228-M228-N228-O228+P228-Q228)</f>
        <v>7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221">
        <v>0</v>
      </c>
      <c r="G229" s="26"/>
      <c r="H229" s="26"/>
      <c r="I229" s="221">
        <v>0</v>
      </c>
      <c r="J229" s="221">
        <v>0</v>
      </c>
      <c r="K229" s="221">
        <f t="shared" si="102"/>
        <v>0</v>
      </c>
      <c r="L229" s="229">
        <v>3</v>
      </c>
      <c r="M229" s="229">
        <v>0</v>
      </c>
      <c r="N229" s="26"/>
      <c r="O229" s="26"/>
      <c r="P229" s="229">
        <v>1</v>
      </c>
      <c r="Q229" s="229">
        <v>0</v>
      </c>
      <c r="R229" s="221">
        <f t="shared" ref="R229:R234" si="107">SUM(L229-M229-N229-O229+P229-Q229)</f>
        <v>4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221">
        <v>0</v>
      </c>
      <c r="G230" s="26"/>
      <c r="H230" s="26"/>
      <c r="I230" s="221">
        <v>0</v>
      </c>
      <c r="J230" s="221">
        <v>0</v>
      </c>
      <c r="K230" s="221">
        <f t="shared" si="102"/>
        <v>0</v>
      </c>
      <c r="L230" s="229">
        <v>0</v>
      </c>
      <c r="M230" s="229">
        <v>0</v>
      </c>
      <c r="N230" s="26"/>
      <c r="O230" s="26"/>
      <c r="P230" s="229">
        <v>0</v>
      </c>
      <c r="Q230" s="229">
        <v>0</v>
      </c>
      <c r="R230" s="221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221">
        <v>0</v>
      </c>
      <c r="G231" s="26"/>
      <c r="H231" s="26"/>
      <c r="I231" s="221">
        <v>0</v>
      </c>
      <c r="J231" s="221">
        <v>0</v>
      </c>
      <c r="K231" s="221">
        <f t="shared" si="102"/>
        <v>0</v>
      </c>
      <c r="L231" s="229">
        <v>0</v>
      </c>
      <c r="M231" s="229">
        <v>0</v>
      </c>
      <c r="N231" s="26"/>
      <c r="O231" s="26"/>
      <c r="P231" s="229">
        <v>0</v>
      </c>
      <c r="Q231" s="229">
        <v>0</v>
      </c>
      <c r="R231" s="221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221">
        <v>0</v>
      </c>
      <c r="G232" s="26"/>
      <c r="H232" s="26"/>
      <c r="I232" s="70">
        <v>0</v>
      </c>
      <c r="J232" s="70">
        <v>0</v>
      </c>
      <c r="K232" s="221">
        <f t="shared" si="102"/>
        <v>0</v>
      </c>
      <c r="L232" s="229">
        <v>0</v>
      </c>
      <c r="M232" s="229">
        <v>0</v>
      </c>
      <c r="N232" s="26"/>
      <c r="O232" s="26"/>
      <c r="P232" s="229">
        <v>0</v>
      </c>
      <c r="Q232" s="229">
        <v>0</v>
      </c>
      <c r="R232" s="221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221">
        <v>0</v>
      </c>
      <c r="G233" s="26"/>
      <c r="H233" s="26"/>
      <c r="I233" s="70">
        <v>0</v>
      </c>
      <c r="J233" s="70">
        <v>0</v>
      </c>
      <c r="K233" s="221">
        <f t="shared" si="102"/>
        <v>0</v>
      </c>
      <c r="L233" s="229">
        <v>0</v>
      </c>
      <c r="M233" s="229">
        <v>0</v>
      </c>
      <c r="N233" s="26"/>
      <c r="O233" s="26"/>
      <c r="P233" s="229">
        <v>0</v>
      </c>
      <c r="Q233" s="229">
        <v>0</v>
      </c>
      <c r="R233" s="221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222">
        <v>0</v>
      </c>
      <c r="G234" s="43"/>
      <c r="H234" s="43"/>
      <c r="I234" s="71">
        <v>0</v>
      </c>
      <c r="J234" s="71">
        <v>0</v>
      </c>
      <c r="K234" s="222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222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228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Juni</v>
      </c>
      <c r="S247" s="482"/>
      <c r="T247" s="4">
        <f>+T207</f>
        <v>0</v>
      </c>
      <c r="U247" s="4">
        <f>+U207</f>
        <v>6</v>
      </c>
    </row>
    <row r="248" spans="1:21" s="45" customFormat="1" ht="15.95" customHeight="1" thickBot="1" x14ac:dyDescent="0.25">
      <c r="A248" s="45" t="s">
        <v>75</v>
      </c>
      <c r="C248" s="67">
        <v>0</v>
      </c>
      <c r="D248" s="67">
        <v>3</v>
      </c>
      <c r="E248" s="67">
        <v>2</v>
      </c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233"/>
      <c r="G250" s="233" t="s">
        <v>30</v>
      </c>
      <c r="H250" s="233" t="s">
        <v>32</v>
      </c>
      <c r="I250" s="233"/>
      <c r="J250" s="233"/>
      <c r="K250" s="233" t="s">
        <v>43</v>
      </c>
      <c r="L250" s="233" t="s">
        <v>27</v>
      </c>
      <c r="M250" s="233"/>
      <c r="N250" s="233" t="s">
        <v>30</v>
      </c>
      <c r="O250" s="233" t="s">
        <v>32</v>
      </c>
      <c r="P250" s="233"/>
      <c r="Q250" s="233"/>
      <c r="R250" s="233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230" t="s">
        <v>29</v>
      </c>
      <c r="G251" s="230" t="s">
        <v>31</v>
      </c>
      <c r="H251" s="230" t="s">
        <v>33</v>
      </c>
      <c r="I251" s="230" t="s">
        <v>37</v>
      </c>
      <c r="J251" s="230" t="s">
        <v>36</v>
      </c>
      <c r="K251" s="230" t="s">
        <v>28</v>
      </c>
      <c r="L251" s="230" t="s">
        <v>28</v>
      </c>
      <c r="M251" s="230" t="s">
        <v>35</v>
      </c>
      <c r="N251" s="230" t="s">
        <v>31</v>
      </c>
      <c r="O251" s="230" t="s">
        <v>33</v>
      </c>
      <c r="P251" s="230" t="s">
        <v>37</v>
      </c>
      <c r="Q251" s="230" t="s">
        <v>36</v>
      </c>
      <c r="R251" s="230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232"/>
      <c r="G252" s="232"/>
      <c r="H252" s="232" t="s">
        <v>34</v>
      </c>
      <c r="I252" s="232"/>
      <c r="J252" s="232"/>
      <c r="K252" s="232" t="s">
        <v>9</v>
      </c>
      <c r="L252" s="232" t="s">
        <v>8</v>
      </c>
      <c r="M252" s="232"/>
      <c r="N252" s="232"/>
      <c r="O252" s="232" t="s">
        <v>34</v>
      </c>
      <c r="P252" s="232"/>
      <c r="Q252" s="232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230"/>
      <c r="G253" s="230"/>
      <c r="H253" s="230"/>
      <c r="I253" s="230"/>
      <c r="J253" s="230"/>
      <c r="K253" s="230" t="s">
        <v>62</v>
      </c>
      <c r="L253" s="230"/>
      <c r="M253" s="230"/>
      <c r="N253" s="230"/>
      <c r="O253" s="230"/>
      <c r="P253" s="230"/>
      <c r="Q253" s="230"/>
      <c r="R253" s="230"/>
      <c r="S253" s="498"/>
      <c r="T253" s="499"/>
      <c r="U253" s="500"/>
    </row>
    <row r="254" spans="1:21" s="8" customFormat="1" ht="15.95" customHeight="1" x14ac:dyDescent="0.2">
      <c r="A254" s="231" t="s">
        <v>10</v>
      </c>
      <c r="B254" s="231" t="s">
        <v>11</v>
      </c>
      <c r="C254" s="501" t="s">
        <v>12</v>
      </c>
      <c r="D254" s="502"/>
      <c r="E254" s="503"/>
      <c r="F254" s="231" t="s">
        <v>13</v>
      </c>
      <c r="G254" s="231" t="s">
        <v>14</v>
      </c>
      <c r="H254" s="231" t="s">
        <v>15</v>
      </c>
      <c r="I254" s="231" t="s">
        <v>16</v>
      </c>
      <c r="J254" s="231" t="s">
        <v>17</v>
      </c>
      <c r="K254" s="231" t="s">
        <v>18</v>
      </c>
      <c r="L254" s="231" t="s">
        <v>19</v>
      </c>
      <c r="M254" s="231" t="s">
        <v>20</v>
      </c>
      <c r="N254" s="231" t="s">
        <v>21</v>
      </c>
      <c r="O254" s="231" t="s">
        <v>41</v>
      </c>
      <c r="P254" s="231" t="s">
        <v>42</v>
      </c>
      <c r="Q254" s="231" t="s">
        <v>44</v>
      </c>
      <c r="R254" s="231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223">
        <f t="shared" ref="F255:J255" si="109">SUM(F256,F259,F260)</f>
        <v>0</v>
      </c>
      <c r="G255" s="223">
        <f t="shared" si="109"/>
        <v>0</v>
      </c>
      <c r="H255" s="223">
        <f t="shared" si="109"/>
        <v>0</v>
      </c>
      <c r="I255" s="223">
        <f t="shared" si="109"/>
        <v>0</v>
      </c>
      <c r="J255" s="223">
        <f t="shared" si="109"/>
        <v>0</v>
      </c>
      <c r="K255" s="223">
        <f>SUM(C255-F255-G255-H255+I255-J255)</f>
        <v>0</v>
      </c>
      <c r="L255" s="223">
        <f t="shared" ref="L255:Q255" si="110">SUM(L256,L259,L260)</f>
        <v>0</v>
      </c>
      <c r="M255" s="223">
        <f t="shared" si="110"/>
        <v>0</v>
      </c>
      <c r="N255" s="223">
        <f t="shared" si="110"/>
        <v>0</v>
      </c>
      <c r="O255" s="223">
        <f t="shared" si="110"/>
        <v>0</v>
      </c>
      <c r="P255" s="61">
        <f t="shared" si="110"/>
        <v>0</v>
      </c>
      <c r="Q255" s="223">
        <f t="shared" si="110"/>
        <v>0</v>
      </c>
      <c r="R255" s="223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221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221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234">
        <v>0</v>
      </c>
      <c r="G257" s="234">
        <v>0</v>
      </c>
      <c r="H257" s="234">
        <v>0</v>
      </c>
      <c r="I257" s="69">
        <v>0</v>
      </c>
      <c r="J257" s="69">
        <v>0</v>
      </c>
      <c r="K257" s="221">
        <f t="shared" si="113"/>
        <v>0</v>
      </c>
      <c r="L257" s="234">
        <v>0</v>
      </c>
      <c r="M257" s="234">
        <v>0</v>
      </c>
      <c r="N257" s="234">
        <v>0</v>
      </c>
      <c r="O257" s="234">
        <v>0</v>
      </c>
      <c r="P257" s="234">
        <v>0</v>
      </c>
      <c r="Q257" s="234">
        <v>0</v>
      </c>
      <c r="R257" s="221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234">
        <v>0</v>
      </c>
      <c r="G258" s="234">
        <v>0</v>
      </c>
      <c r="H258" s="234">
        <v>0</v>
      </c>
      <c r="I258" s="69">
        <v>0</v>
      </c>
      <c r="J258" s="69">
        <v>0</v>
      </c>
      <c r="K258" s="221">
        <f t="shared" si="113"/>
        <v>0</v>
      </c>
      <c r="L258" s="234">
        <v>0</v>
      </c>
      <c r="M258" s="234">
        <v>0</v>
      </c>
      <c r="N258" s="234">
        <v>0</v>
      </c>
      <c r="O258" s="234">
        <v>0</v>
      </c>
      <c r="P258" s="234">
        <v>0</v>
      </c>
      <c r="Q258" s="234">
        <v>0</v>
      </c>
      <c r="R258" s="221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221">
        <f t="shared" si="113"/>
        <v>0</v>
      </c>
      <c r="L259" s="221">
        <v>0</v>
      </c>
      <c r="M259" s="221">
        <v>0</v>
      </c>
      <c r="N259" s="221">
        <v>0</v>
      </c>
      <c r="O259" s="221">
        <v>0</v>
      </c>
      <c r="P259" s="221">
        <v>0</v>
      </c>
      <c r="Q259" s="221">
        <v>0</v>
      </c>
      <c r="R259" s="221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221">
        <f t="shared" si="113"/>
        <v>0</v>
      </c>
      <c r="L260" s="221">
        <v>0</v>
      </c>
      <c r="M260" s="221">
        <v>0</v>
      </c>
      <c r="N260" s="221">
        <v>0</v>
      </c>
      <c r="O260" s="221">
        <v>0</v>
      </c>
      <c r="P260" s="221">
        <v>0</v>
      </c>
      <c r="Q260" s="221">
        <v>0</v>
      </c>
      <c r="R260" s="221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221">
        <f t="shared" si="116"/>
        <v>0</v>
      </c>
      <c r="G261" s="221">
        <f t="shared" si="116"/>
        <v>0</v>
      </c>
      <c r="H261" s="26"/>
      <c r="I261" s="221">
        <f t="shared" ref="I261:J261" si="117">SUM(I262:I263)</f>
        <v>0</v>
      </c>
      <c r="J261" s="221">
        <f t="shared" si="117"/>
        <v>0</v>
      </c>
      <c r="K261" s="221">
        <f>SUM(C261-F261-G261-H261+I261-J261)</f>
        <v>0</v>
      </c>
      <c r="L261" s="221">
        <f t="shared" ref="L261:N261" si="118">SUM(L262:L263)</f>
        <v>0</v>
      </c>
      <c r="M261" s="221">
        <f t="shared" si="118"/>
        <v>0</v>
      </c>
      <c r="N261" s="221">
        <f t="shared" si="118"/>
        <v>0</v>
      </c>
      <c r="O261" s="26"/>
      <c r="P261" s="221">
        <f t="shared" ref="P261:Q261" si="119">SUM(P262:P263)</f>
        <v>0</v>
      </c>
      <c r="Q261" s="221">
        <f t="shared" si="119"/>
        <v>0</v>
      </c>
      <c r="R261" s="221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234">
        <v>0</v>
      </c>
      <c r="G262" s="234">
        <v>0</v>
      </c>
      <c r="H262" s="25"/>
      <c r="I262" s="69">
        <v>0</v>
      </c>
      <c r="J262" s="69">
        <v>0</v>
      </c>
      <c r="K262" s="221">
        <f t="shared" ref="K262:K273" si="120">SUM(C262-F262-G262-H262+I262-J262)</f>
        <v>0</v>
      </c>
      <c r="L262" s="234">
        <v>0</v>
      </c>
      <c r="M262" s="234">
        <v>0</v>
      </c>
      <c r="N262" s="234">
        <v>0</v>
      </c>
      <c r="O262" s="25"/>
      <c r="P262" s="234">
        <v>0</v>
      </c>
      <c r="Q262" s="234">
        <v>0</v>
      </c>
      <c r="R262" s="221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234">
        <v>0</v>
      </c>
      <c r="G263" s="234">
        <v>0</v>
      </c>
      <c r="H263" s="25"/>
      <c r="I263" s="69">
        <v>0</v>
      </c>
      <c r="J263" s="69">
        <v>0</v>
      </c>
      <c r="K263" s="221">
        <f t="shared" si="120"/>
        <v>0</v>
      </c>
      <c r="L263" s="234">
        <v>0</v>
      </c>
      <c r="M263" s="234">
        <v>0</v>
      </c>
      <c r="N263" s="234">
        <v>0</v>
      </c>
      <c r="O263" s="25"/>
      <c r="P263" s="234">
        <v>0</v>
      </c>
      <c r="Q263" s="234">
        <v>0</v>
      </c>
      <c r="R263" s="221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221">
        <v>0</v>
      </c>
      <c r="G264" s="26"/>
      <c r="H264" s="26"/>
      <c r="I264" s="221">
        <v>0</v>
      </c>
      <c r="J264" s="221">
        <v>0</v>
      </c>
      <c r="K264" s="221">
        <f t="shared" si="120"/>
        <v>0</v>
      </c>
      <c r="L264" s="229">
        <v>5</v>
      </c>
      <c r="M264" s="229">
        <v>3</v>
      </c>
      <c r="N264" s="26"/>
      <c r="O264" s="26"/>
      <c r="P264" s="229">
        <v>0</v>
      </c>
      <c r="Q264" s="229">
        <v>0</v>
      </c>
      <c r="R264" s="221">
        <f>SUM(L264-M264-N264-O264+P264-Q264)</f>
        <v>2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221">
        <f t="shared" si="120"/>
        <v>0</v>
      </c>
      <c r="L265" s="221">
        <f>SUM(L266:L267)</f>
        <v>8</v>
      </c>
      <c r="M265" s="221">
        <f>SUM(M266:M267)</f>
        <v>0</v>
      </c>
      <c r="N265" s="26"/>
      <c r="O265" s="26"/>
      <c r="P265" s="221">
        <f t="shared" ref="P265:Q265" si="123">SUM(P266:P267)</f>
        <v>0</v>
      </c>
      <c r="Q265" s="221">
        <f t="shared" si="123"/>
        <v>0</v>
      </c>
      <c r="R265" s="221">
        <f>SUM(L265-M265-N265-O265+P265-Q265)</f>
        <v>8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221">
        <f t="shared" si="120"/>
        <v>0</v>
      </c>
      <c r="L266" s="229">
        <v>0</v>
      </c>
      <c r="M266" s="229">
        <v>0</v>
      </c>
      <c r="N266" s="26"/>
      <c r="O266" s="26"/>
      <c r="P266" s="229">
        <v>0</v>
      </c>
      <c r="Q266" s="229">
        <v>0</v>
      </c>
      <c r="R266" s="221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221">
        <f t="shared" si="120"/>
        <v>0</v>
      </c>
      <c r="L267" s="229">
        <v>8</v>
      </c>
      <c r="M267" s="229">
        <v>0</v>
      </c>
      <c r="N267" s="26"/>
      <c r="O267" s="26"/>
      <c r="P267" s="229">
        <v>0</v>
      </c>
      <c r="Q267" s="229">
        <v>0</v>
      </c>
      <c r="R267" s="221">
        <f>SUM(L267-M267-N267-O267+P267-Q267)</f>
        <v>8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221">
        <v>0</v>
      </c>
      <c r="G268" s="26"/>
      <c r="H268" s="26"/>
      <c r="I268" s="221">
        <v>0</v>
      </c>
      <c r="J268" s="221">
        <v>0</v>
      </c>
      <c r="K268" s="221">
        <f t="shared" si="120"/>
        <v>0</v>
      </c>
      <c r="L268" s="229">
        <v>0</v>
      </c>
      <c r="M268" s="229">
        <v>0</v>
      </c>
      <c r="N268" s="26"/>
      <c r="O268" s="26"/>
      <c r="P268" s="229">
        <v>0</v>
      </c>
      <c r="Q268" s="229">
        <v>0</v>
      </c>
      <c r="R268" s="221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221">
        <v>0</v>
      </c>
      <c r="G269" s="26"/>
      <c r="H269" s="26"/>
      <c r="I269" s="221">
        <v>0</v>
      </c>
      <c r="J269" s="221">
        <v>0</v>
      </c>
      <c r="K269" s="221">
        <f t="shared" si="120"/>
        <v>0</v>
      </c>
      <c r="L269" s="229">
        <v>0</v>
      </c>
      <c r="M269" s="229">
        <v>0</v>
      </c>
      <c r="N269" s="26"/>
      <c r="O269" s="26"/>
      <c r="P269" s="229">
        <v>0</v>
      </c>
      <c r="Q269" s="229">
        <v>0</v>
      </c>
      <c r="R269" s="221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221">
        <v>0</v>
      </c>
      <c r="G270" s="26"/>
      <c r="H270" s="26"/>
      <c r="I270" s="221">
        <v>0</v>
      </c>
      <c r="J270" s="221">
        <v>0</v>
      </c>
      <c r="K270" s="221">
        <f t="shared" si="120"/>
        <v>0</v>
      </c>
      <c r="L270" s="229">
        <v>0</v>
      </c>
      <c r="M270" s="229">
        <v>0</v>
      </c>
      <c r="N270" s="26"/>
      <c r="O270" s="26"/>
      <c r="P270" s="229">
        <v>0</v>
      </c>
      <c r="Q270" s="229">
        <v>0</v>
      </c>
      <c r="R270" s="221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221">
        <v>0</v>
      </c>
      <c r="G271" s="26"/>
      <c r="H271" s="26"/>
      <c r="I271" s="221">
        <v>0</v>
      </c>
      <c r="J271" s="221">
        <v>0</v>
      </c>
      <c r="K271" s="221">
        <f t="shared" si="120"/>
        <v>0</v>
      </c>
      <c r="L271" s="229">
        <v>0</v>
      </c>
      <c r="M271" s="229">
        <v>0</v>
      </c>
      <c r="N271" s="26"/>
      <c r="O271" s="26"/>
      <c r="P271" s="229">
        <v>0</v>
      </c>
      <c r="Q271" s="229">
        <v>0</v>
      </c>
      <c r="R271" s="221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221">
        <v>0</v>
      </c>
      <c r="G272" s="26"/>
      <c r="H272" s="26"/>
      <c r="I272" s="70">
        <v>0</v>
      </c>
      <c r="J272" s="70">
        <v>0</v>
      </c>
      <c r="K272" s="221">
        <f t="shared" si="120"/>
        <v>0</v>
      </c>
      <c r="L272" s="229">
        <v>0</v>
      </c>
      <c r="M272" s="229">
        <v>0</v>
      </c>
      <c r="N272" s="26"/>
      <c r="O272" s="26"/>
      <c r="P272" s="229">
        <v>0</v>
      </c>
      <c r="Q272" s="229">
        <v>0</v>
      </c>
      <c r="R272" s="221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221">
        <v>0</v>
      </c>
      <c r="G273" s="26"/>
      <c r="H273" s="26"/>
      <c r="I273" s="70">
        <v>0</v>
      </c>
      <c r="J273" s="70">
        <v>0</v>
      </c>
      <c r="K273" s="221">
        <f t="shared" si="120"/>
        <v>0</v>
      </c>
      <c r="L273" s="229">
        <v>0</v>
      </c>
      <c r="M273" s="229">
        <v>0</v>
      </c>
      <c r="N273" s="26"/>
      <c r="O273" s="26"/>
      <c r="P273" s="229">
        <v>0</v>
      </c>
      <c r="Q273" s="229">
        <v>0</v>
      </c>
      <c r="R273" s="221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222">
        <v>0</v>
      </c>
      <c r="G274" s="43"/>
      <c r="H274" s="43"/>
      <c r="I274" s="71">
        <v>0</v>
      </c>
      <c r="J274" s="71">
        <v>0</v>
      </c>
      <c r="K274" s="222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222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228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Juni</v>
      </c>
      <c r="S287" s="482"/>
      <c r="T287" s="4">
        <f>+T247</f>
        <v>0</v>
      </c>
      <c r="U287" s="4">
        <f>+U247</f>
        <v>6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233"/>
      <c r="G290" s="233" t="s">
        <v>30</v>
      </c>
      <c r="H290" s="233" t="s">
        <v>32</v>
      </c>
      <c r="I290" s="233"/>
      <c r="J290" s="233"/>
      <c r="K290" s="233" t="s">
        <v>43</v>
      </c>
      <c r="L290" s="233" t="s">
        <v>27</v>
      </c>
      <c r="M290" s="233"/>
      <c r="N290" s="233" t="s">
        <v>30</v>
      </c>
      <c r="O290" s="233" t="s">
        <v>32</v>
      </c>
      <c r="P290" s="233"/>
      <c r="Q290" s="233"/>
      <c r="R290" s="233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230" t="s">
        <v>29</v>
      </c>
      <c r="G291" s="230" t="s">
        <v>31</v>
      </c>
      <c r="H291" s="230" t="s">
        <v>33</v>
      </c>
      <c r="I291" s="230" t="s">
        <v>37</v>
      </c>
      <c r="J291" s="230" t="s">
        <v>36</v>
      </c>
      <c r="K291" s="230" t="s">
        <v>28</v>
      </c>
      <c r="L291" s="230" t="s">
        <v>28</v>
      </c>
      <c r="M291" s="230" t="s">
        <v>35</v>
      </c>
      <c r="N291" s="230" t="s">
        <v>31</v>
      </c>
      <c r="O291" s="230" t="s">
        <v>33</v>
      </c>
      <c r="P291" s="230" t="s">
        <v>37</v>
      </c>
      <c r="Q291" s="230" t="s">
        <v>36</v>
      </c>
      <c r="R291" s="230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232"/>
      <c r="G292" s="232"/>
      <c r="H292" s="232" t="s">
        <v>34</v>
      </c>
      <c r="I292" s="232"/>
      <c r="J292" s="232"/>
      <c r="K292" s="232" t="s">
        <v>9</v>
      </c>
      <c r="L292" s="232" t="s">
        <v>8</v>
      </c>
      <c r="M292" s="232"/>
      <c r="N292" s="232"/>
      <c r="O292" s="232" t="s">
        <v>34</v>
      </c>
      <c r="P292" s="232"/>
      <c r="Q292" s="232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230"/>
      <c r="G293" s="230"/>
      <c r="H293" s="230"/>
      <c r="I293" s="230"/>
      <c r="J293" s="230"/>
      <c r="K293" s="230" t="s">
        <v>62</v>
      </c>
      <c r="L293" s="230"/>
      <c r="M293" s="230"/>
      <c r="N293" s="230"/>
      <c r="O293" s="230"/>
      <c r="P293" s="230"/>
      <c r="Q293" s="230"/>
      <c r="R293" s="230"/>
      <c r="S293" s="498"/>
      <c r="T293" s="499"/>
      <c r="U293" s="500"/>
    </row>
    <row r="294" spans="1:21" s="8" customFormat="1" ht="15.95" customHeight="1" x14ac:dyDescent="0.2">
      <c r="A294" s="231" t="s">
        <v>10</v>
      </c>
      <c r="B294" s="231" t="s">
        <v>11</v>
      </c>
      <c r="C294" s="501" t="s">
        <v>12</v>
      </c>
      <c r="D294" s="502"/>
      <c r="E294" s="503"/>
      <c r="F294" s="231" t="s">
        <v>13</v>
      </c>
      <c r="G294" s="231" t="s">
        <v>14</v>
      </c>
      <c r="H294" s="231" t="s">
        <v>15</v>
      </c>
      <c r="I294" s="231" t="s">
        <v>16</v>
      </c>
      <c r="J294" s="231" t="s">
        <v>17</v>
      </c>
      <c r="K294" s="231" t="s">
        <v>18</v>
      </c>
      <c r="L294" s="231" t="s">
        <v>19</v>
      </c>
      <c r="M294" s="231" t="s">
        <v>20</v>
      </c>
      <c r="N294" s="231" t="s">
        <v>21</v>
      </c>
      <c r="O294" s="231" t="s">
        <v>41</v>
      </c>
      <c r="P294" s="231" t="s">
        <v>42</v>
      </c>
      <c r="Q294" s="231" t="s">
        <v>44</v>
      </c>
      <c r="R294" s="231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223">
        <f t="shared" ref="F295:J295" si="127">SUM(F296,F299,F300)</f>
        <v>0</v>
      </c>
      <c r="G295" s="223">
        <f t="shared" si="127"/>
        <v>0</v>
      </c>
      <c r="H295" s="223">
        <f t="shared" si="127"/>
        <v>0</v>
      </c>
      <c r="I295" s="223">
        <f t="shared" si="127"/>
        <v>0</v>
      </c>
      <c r="J295" s="223">
        <f t="shared" si="127"/>
        <v>0</v>
      </c>
      <c r="K295" s="223">
        <f>SUM(C295-F295-G295-H295+I295-J295)</f>
        <v>0</v>
      </c>
      <c r="L295" s="223">
        <f t="shared" ref="L295:Q295" si="128">SUM(L296,L299,L300)</f>
        <v>2</v>
      </c>
      <c r="M295" s="223">
        <f t="shared" si="128"/>
        <v>0</v>
      </c>
      <c r="N295" s="223">
        <f t="shared" si="128"/>
        <v>0</v>
      </c>
      <c r="O295" s="223">
        <f t="shared" si="128"/>
        <v>0</v>
      </c>
      <c r="P295" s="209">
        <f t="shared" si="128"/>
        <v>8</v>
      </c>
      <c r="Q295" s="223">
        <f t="shared" si="128"/>
        <v>0</v>
      </c>
      <c r="R295" s="209">
        <f>SUM(L295-M295-N295-O295+P295-Q295)</f>
        <v>10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221">
        <f t="shared" ref="K296:K300" si="131">SUM(C296-F296-G296-H296+I296-J296)</f>
        <v>0</v>
      </c>
      <c r="L296" s="90">
        <f t="shared" ref="L296:O296" si="132">SUM(L297:L298)</f>
        <v>2</v>
      </c>
      <c r="M296" s="90">
        <f t="shared" si="132"/>
        <v>0</v>
      </c>
      <c r="N296" s="90">
        <f t="shared" si="132"/>
        <v>0</v>
      </c>
      <c r="O296" s="90">
        <f t="shared" si="132"/>
        <v>0</v>
      </c>
      <c r="P296" s="90">
        <f>SUM(P297:P298)</f>
        <v>8</v>
      </c>
      <c r="Q296" s="90">
        <f t="shared" ref="Q296" si="133">SUM(Q297:Q298)</f>
        <v>0</v>
      </c>
      <c r="R296" s="221">
        <f t="shared" ref="R296:R304" si="134">SUM(L296-M296-N296-O296+P296-Q296)</f>
        <v>10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234">
        <v>0</v>
      </c>
      <c r="G297" s="234">
        <v>0</v>
      </c>
      <c r="H297" s="234">
        <v>0</v>
      </c>
      <c r="I297" s="69">
        <v>0</v>
      </c>
      <c r="J297" s="69">
        <v>0</v>
      </c>
      <c r="K297" s="221">
        <f t="shared" si="131"/>
        <v>0</v>
      </c>
      <c r="L297" s="234">
        <v>0</v>
      </c>
      <c r="M297" s="234">
        <v>0</v>
      </c>
      <c r="N297" s="234">
        <v>0</v>
      </c>
      <c r="O297" s="234">
        <v>0</v>
      </c>
      <c r="P297" s="234">
        <v>0</v>
      </c>
      <c r="Q297" s="234">
        <v>0</v>
      </c>
      <c r="R297" s="221">
        <f t="shared" si="134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234">
        <v>0</v>
      </c>
      <c r="G298" s="234">
        <v>0</v>
      </c>
      <c r="H298" s="234">
        <v>0</v>
      </c>
      <c r="I298" s="69">
        <v>0</v>
      </c>
      <c r="J298" s="69">
        <v>0</v>
      </c>
      <c r="K298" s="221">
        <f t="shared" si="131"/>
        <v>0</v>
      </c>
      <c r="L298" s="234">
        <v>2</v>
      </c>
      <c r="M298" s="234">
        <v>0</v>
      </c>
      <c r="N298" s="234">
        <v>0</v>
      </c>
      <c r="O298" s="234">
        <v>0</v>
      </c>
      <c r="P298" s="234">
        <v>8</v>
      </c>
      <c r="Q298" s="234">
        <v>0</v>
      </c>
      <c r="R298" s="221">
        <f t="shared" si="134"/>
        <v>10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221">
        <f t="shared" si="131"/>
        <v>0</v>
      </c>
      <c r="L299" s="221">
        <v>0</v>
      </c>
      <c r="M299" s="221">
        <v>0</v>
      </c>
      <c r="N299" s="221">
        <v>0</v>
      </c>
      <c r="O299" s="221">
        <v>0</v>
      </c>
      <c r="P299" s="221">
        <v>0</v>
      </c>
      <c r="Q299" s="221">
        <v>0</v>
      </c>
      <c r="R299" s="221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221">
        <f t="shared" si="131"/>
        <v>0</v>
      </c>
      <c r="L300" s="221">
        <v>0</v>
      </c>
      <c r="M300" s="221">
        <v>0</v>
      </c>
      <c r="N300" s="221">
        <v>0</v>
      </c>
      <c r="O300" s="221">
        <v>0</v>
      </c>
      <c r="P300" s="221">
        <v>0</v>
      </c>
      <c r="Q300" s="221">
        <v>0</v>
      </c>
      <c r="R300" s="221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221">
        <f t="shared" si="135"/>
        <v>0</v>
      </c>
      <c r="G301" s="221">
        <f t="shared" si="135"/>
        <v>0</v>
      </c>
      <c r="H301" s="26"/>
      <c r="I301" s="221">
        <f t="shared" ref="I301:J301" si="136">SUM(I302:I303)</f>
        <v>0</v>
      </c>
      <c r="J301" s="221">
        <f t="shared" si="136"/>
        <v>0</v>
      </c>
      <c r="K301" s="221">
        <f>SUM(C301-F301-G301-H301+I301-J301)</f>
        <v>0</v>
      </c>
      <c r="L301" s="221">
        <f t="shared" ref="L301:N301" si="137">SUM(L302:L303)</f>
        <v>0</v>
      </c>
      <c r="M301" s="221">
        <f t="shared" si="137"/>
        <v>0</v>
      </c>
      <c r="N301" s="221">
        <f t="shared" si="137"/>
        <v>0</v>
      </c>
      <c r="O301" s="26"/>
      <c r="P301" s="221">
        <f>SUM(P302:P303)</f>
        <v>0</v>
      </c>
      <c r="Q301" s="221">
        <f t="shared" ref="Q301" si="138">SUM(Q302:Q303)</f>
        <v>0</v>
      </c>
      <c r="R301" s="221">
        <f t="shared" si="134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234">
        <v>0</v>
      </c>
      <c r="G302" s="234">
        <v>0</v>
      </c>
      <c r="H302" s="25"/>
      <c r="I302" s="69">
        <v>0</v>
      </c>
      <c r="J302" s="69">
        <v>0</v>
      </c>
      <c r="K302" s="221">
        <f t="shared" ref="K302:K313" si="139">SUM(C302-F302-G302-H302+I302-J302)</f>
        <v>0</v>
      </c>
      <c r="L302" s="234">
        <v>0</v>
      </c>
      <c r="M302" s="234">
        <v>0</v>
      </c>
      <c r="N302" s="234">
        <v>0</v>
      </c>
      <c r="O302" s="25"/>
      <c r="P302" s="234">
        <v>0</v>
      </c>
      <c r="Q302" s="234">
        <v>0</v>
      </c>
      <c r="R302" s="221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234">
        <v>0</v>
      </c>
      <c r="G303" s="234">
        <v>0</v>
      </c>
      <c r="H303" s="25"/>
      <c r="I303" s="69">
        <v>0</v>
      </c>
      <c r="J303" s="69">
        <v>0</v>
      </c>
      <c r="K303" s="221">
        <f t="shared" si="139"/>
        <v>0</v>
      </c>
      <c r="L303" s="234">
        <v>0</v>
      </c>
      <c r="M303" s="234">
        <v>0</v>
      </c>
      <c r="N303" s="234">
        <v>0</v>
      </c>
      <c r="O303" s="25"/>
      <c r="P303" s="234">
        <v>0</v>
      </c>
      <c r="Q303" s="234">
        <v>0</v>
      </c>
      <c r="R303" s="221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221">
        <v>0</v>
      </c>
      <c r="G304" s="26"/>
      <c r="H304" s="26"/>
      <c r="I304" s="221">
        <v>0</v>
      </c>
      <c r="J304" s="221">
        <v>0</v>
      </c>
      <c r="K304" s="221">
        <f t="shared" si="139"/>
        <v>0</v>
      </c>
      <c r="L304" s="229">
        <v>4</v>
      </c>
      <c r="M304" s="229">
        <v>2</v>
      </c>
      <c r="N304" s="26"/>
      <c r="O304" s="26"/>
      <c r="P304" s="229">
        <v>2</v>
      </c>
      <c r="Q304" s="229">
        <v>0</v>
      </c>
      <c r="R304" s="221">
        <f t="shared" si="134"/>
        <v>4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221">
        <f t="shared" si="139"/>
        <v>0</v>
      </c>
      <c r="L305" s="221">
        <f>SUM(L306:L307)</f>
        <v>7</v>
      </c>
      <c r="M305" s="221">
        <f>SUM(M306:M307)</f>
        <v>2</v>
      </c>
      <c r="N305" s="26"/>
      <c r="O305" s="26"/>
      <c r="P305" s="221">
        <f t="shared" ref="P305:Q305" si="142">SUM(P306:P307)</f>
        <v>2</v>
      </c>
      <c r="Q305" s="221">
        <f t="shared" si="142"/>
        <v>0</v>
      </c>
      <c r="R305" s="221">
        <f>SUM(L305-M305-N305-O305+P305-Q305)</f>
        <v>7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221">
        <f t="shared" si="139"/>
        <v>0</v>
      </c>
      <c r="L306" s="229">
        <v>0</v>
      </c>
      <c r="M306" s="229">
        <v>0</v>
      </c>
      <c r="N306" s="26"/>
      <c r="O306" s="26"/>
      <c r="P306" s="229">
        <v>0</v>
      </c>
      <c r="Q306" s="229">
        <v>0</v>
      </c>
      <c r="R306" s="221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221">
        <f t="shared" si="139"/>
        <v>0</v>
      </c>
      <c r="L307" s="229">
        <v>7</v>
      </c>
      <c r="M307" s="229">
        <v>2</v>
      </c>
      <c r="N307" s="26"/>
      <c r="O307" s="26"/>
      <c r="P307" s="229">
        <v>2</v>
      </c>
      <c r="Q307" s="229">
        <v>0</v>
      </c>
      <c r="R307" s="221">
        <f>SUM(L307-M307-N307-O307+P307-Q307)</f>
        <v>7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221">
        <v>0</v>
      </c>
      <c r="G308" s="26"/>
      <c r="H308" s="26"/>
      <c r="I308" s="221">
        <v>0</v>
      </c>
      <c r="J308" s="221">
        <v>0</v>
      </c>
      <c r="K308" s="221">
        <f t="shared" si="139"/>
        <v>0</v>
      </c>
      <c r="L308" s="229">
        <v>3</v>
      </c>
      <c r="M308" s="229">
        <v>1</v>
      </c>
      <c r="N308" s="26"/>
      <c r="O308" s="26"/>
      <c r="P308" s="229">
        <v>1</v>
      </c>
      <c r="Q308" s="229">
        <v>0</v>
      </c>
      <c r="R308" s="221">
        <f t="shared" ref="R308:R314" si="144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221">
        <v>0</v>
      </c>
      <c r="G309" s="26"/>
      <c r="H309" s="26"/>
      <c r="I309" s="221">
        <v>0</v>
      </c>
      <c r="J309" s="221">
        <v>0</v>
      </c>
      <c r="K309" s="221">
        <f t="shared" si="139"/>
        <v>0</v>
      </c>
      <c r="L309" s="229">
        <v>3</v>
      </c>
      <c r="M309" s="229">
        <v>1</v>
      </c>
      <c r="N309" s="26"/>
      <c r="O309" s="26"/>
      <c r="P309" s="229">
        <v>1</v>
      </c>
      <c r="Q309" s="229">
        <v>0</v>
      </c>
      <c r="R309" s="221">
        <f t="shared" si="144"/>
        <v>3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221">
        <v>0</v>
      </c>
      <c r="G310" s="26"/>
      <c r="H310" s="26"/>
      <c r="I310" s="221">
        <v>0</v>
      </c>
      <c r="J310" s="221">
        <v>0</v>
      </c>
      <c r="K310" s="221">
        <f t="shared" si="139"/>
        <v>0</v>
      </c>
      <c r="L310" s="229">
        <v>0</v>
      </c>
      <c r="M310" s="229">
        <v>0</v>
      </c>
      <c r="N310" s="26"/>
      <c r="O310" s="26"/>
      <c r="P310" s="229">
        <v>0</v>
      </c>
      <c r="Q310" s="229">
        <v>0</v>
      </c>
      <c r="R310" s="221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221">
        <v>0</v>
      </c>
      <c r="G311" s="26"/>
      <c r="H311" s="26"/>
      <c r="I311" s="221">
        <v>0</v>
      </c>
      <c r="J311" s="221">
        <v>0</v>
      </c>
      <c r="K311" s="221">
        <f t="shared" si="139"/>
        <v>0</v>
      </c>
      <c r="L311" s="229">
        <v>0</v>
      </c>
      <c r="M311" s="229">
        <v>0</v>
      </c>
      <c r="N311" s="26"/>
      <c r="O311" s="26"/>
      <c r="P311" s="229">
        <v>0</v>
      </c>
      <c r="Q311" s="229">
        <v>0</v>
      </c>
      <c r="R311" s="221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221">
        <v>0</v>
      </c>
      <c r="G312" s="26"/>
      <c r="H312" s="26"/>
      <c r="I312" s="70">
        <v>0</v>
      </c>
      <c r="J312" s="70">
        <v>0</v>
      </c>
      <c r="K312" s="221">
        <f t="shared" si="139"/>
        <v>0</v>
      </c>
      <c r="L312" s="229">
        <v>0</v>
      </c>
      <c r="M312" s="229">
        <v>0</v>
      </c>
      <c r="N312" s="26"/>
      <c r="O312" s="26"/>
      <c r="P312" s="229">
        <v>0</v>
      </c>
      <c r="Q312" s="229">
        <v>0</v>
      </c>
      <c r="R312" s="221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221">
        <v>0</v>
      </c>
      <c r="G313" s="26"/>
      <c r="H313" s="26"/>
      <c r="I313" s="70">
        <v>0</v>
      </c>
      <c r="J313" s="70">
        <v>0</v>
      </c>
      <c r="K313" s="221">
        <f t="shared" si="139"/>
        <v>0</v>
      </c>
      <c r="L313" s="229">
        <v>0</v>
      </c>
      <c r="M313" s="229">
        <v>0</v>
      </c>
      <c r="N313" s="26"/>
      <c r="O313" s="26"/>
      <c r="P313" s="229">
        <v>0</v>
      </c>
      <c r="Q313" s="229">
        <v>0</v>
      </c>
      <c r="R313" s="221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222">
        <v>0</v>
      </c>
      <c r="G314" s="43"/>
      <c r="H314" s="43"/>
      <c r="I314" s="71">
        <v>0</v>
      </c>
      <c r="J314" s="71">
        <v>0</v>
      </c>
      <c r="K314" s="222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222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228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Juni</v>
      </c>
      <c r="S328" s="482"/>
      <c r="T328" s="4">
        <f>+T287</f>
        <v>0</v>
      </c>
      <c r="U328" s="4">
        <f>+U287</f>
        <v>6</v>
      </c>
    </row>
    <row r="329" spans="1:21" s="45" customFormat="1" ht="15.95" customHeight="1" thickBot="1" x14ac:dyDescent="0.25">
      <c r="A329" s="45" t="s">
        <v>73</v>
      </c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233"/>
      <c r="G331" s="233" t="s">
        <v>30</v>
      </c>
      <c r="H331" s="233" t="s">
        <v>32</v>
      </c>
      <c r="I331" s="233"/>
      <c r="J331" s="233"/>
      <c r="K331" s="233" t="s">
        <v>43</v>
      </c>
      <c r="L331" s="233" t="s">
        <v>27</v>
      </c>
      <c r="M331" s="233"/>
      <c r="N331" s="233" t="s">
        <v>30</v>
      </c>
      <c r="O331" s="233" t="s">
        <v>32</v>
      </c>
      <c r="P331" s="233"/>
      <c r="Q331" s="233"/>
      <c r="R331" s="233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230" t="s">
        <v>29</v>
      </c>
      <c r="G332" s="230" t="s">
        <v>31</v>
      </c>
      <c r="H332" s="230" t="s">
        <v>33</v>
      </c>
      <c r="I332" s="230" t="s">
        <v>37</v>
      </c>
      <c r="J332" s="230" t="s">
        <v>36</v>
      </c>
      <c r="K332" s="230" t="s">
        <v>28</v>
      </c>
      <c r="L332" s="230" t="s">
        <v>28</v>
      </c>
      <c r="M332" s="230" t="s">
        <v>35</v>
      </c>
      <c r="N332" s="230" t="s">
        <v>31</v>
      </c>
      <c r="O332" s="230" t="s">
        <v>33</v>
      </c>
      <c r="P332" s="230" t="s">
        <v>37</v>
      </c>
      <c r="Q332" s="230" t="s">
        <v>36</v>
      </c>
      <c r="R332" s="230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232"/>
      <c r="G333" s="232"/>
      <c r="H333" s="232" t="s">
        <v>34</v>
      </c>
      <c r="I333" s="232"/>
      <c r="J333" s="232"/>
      <c r="K333" s="232" t="s">
        <v>9</v>
      </c>
      <c r="L333" s="232" t="s">
        <v>8</v>
      </c>
      <c r="M333" s="232"/>
      <c r="N333" s="232"/>
      <c r="O333" s="232" t="s">
        <v>34</v>
      </c>
      <c r="P333" s="232"/>
      <c r="Q333" s="232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230"/>
      <c r="G334" s="230"/>
      <c r="H334" s="230"/>
      <c r="I334" s="230"/>
      <c r="J334" s="230"/>
      <c r="K334" s="230" t="s">
        <v>62</v>
      </c>
      <c r="L334" s="230"/>
      <c r="M334" s="230"/>
      <c r="N334" s="230"/>
      <c r="O334" s="230"/>
      <c r="P334" s="230"/>
      <c r="Q334" s="230"/>
      <c r="R334" s="230"/>
      <c r="S334" s="498"/>
      <c r="T334" s="499"/>
      <c r="U334" s="500"/>
    </row>
    <row r="335" spans="1:21" s="8" customFormat="1" ht="15.95" customHeight="1" x14ac:dyDescent="0.2">
      <c r="A335" s="231" t="s">
        <v>10</v>
      </c>
      <c r="B335" s="231" t="s">
        <v>11</v>
      </c>
      <c r="C335" s="501" t="s">
        <v>12</v>
      </c>
      <c r="D335" s="502"/>
      <c r="E335" s="503"/>
      <c r="F335" s="231" t="s">
        <v>13</v>
      </c>
      <c r="G335" s="231" t="s">
        <v>14</v>
      </c>
      <c r="H335" s="231" t="s">
        <v>15</v>
      </c>
      <c r="I335" s="231" t="s">
        <v>16</v>
      </c>
      <c r="J335" s="231" t="s">
        <v>17</v>
      </c>
      <c r="K335" s="231" t="s">
        <v>18</v>
      </c>
      <c r="L335" s="231" t="s">
        <v>19</v>
      </c>
      <c r="M335" s="231" t="s">
        <v>20</v>
      </c>
      <c r="N335" s="231" t="s">
        <v>21</v>
      </c>
      <c r="O335" s="231" t="s">
        <v>41</v>
      </c>
      <c r="P335" s="231" t="s">
        <v>42</v>
      </c>
      <c r="Q335" s="231" t="s">
        <v>44</v>
      </c>
      <c r="R335" s="231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223">
        <f t="shared" ref="F336:J336" si="146">SUM(F337,F340,F341)</f>
        <v>0</v>
      </c>
      <c r="G336" s="223">
        <f t="shared" si="146"/>
        <v>0</v>
      </c>
      <c r="H336" s="223">
        <f t="shared" si="146"/>
        <v>0</v>
      </c>
      <c r="I336" s="223">
        <f t="shared" si="146"/>
        <v>0</v>
      </c>
      <c r="J336" s="223">
        <f t="shared" si="146"/>
        <v>0</v>
      </c>
      <c r="K336" s="223">
        <f>SUM(C336-F336-G336-H336+I336-J336)</f>
        <v>0</v>
      </c>
      <c r="L336" s="59">
        <f t="shared" ref="L336:Q336" si="147">SUM(L337,L340,L341)</f>
        <v>1.5</v>
      </c>
      <c r="M336" s="223">
        <f t="shared" si="147"/>
        <v>0</v>
      </c>
      <c r="N336" s="223">
        <f t="shared" si="147"/>
        <v>0</v>
      </c>
      <c r="O336" s="223">
        <f t="shared" si="147"/>
        <v>0</v>
      </c>
      <c r="P336" s="61">
        <f t="shared" si="147"/>
        <v>0</v>
      </c>
      <c r="Q336" s="61">
        <f t="shared" si="147"/>
        <v>0</v>
      </c>
      <c r="R336" s="241">
        <f>SUM(L336-M336-N336-O336+P336-Q336)</f>
        <v>1.5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221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221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234">
        <v>0</v>
      </c>
      <c r="G338" s="234">
        <v>0</v>
      </c>
      <c r="H338" s="234">
        <v>0</v>
      </c>
      <c r="I338" s="69">
        <v>0</v>
      </c>
      <c r="J338" s="69">
        <v>0</v>
      </c>
      <c r="K338" s="221">
        <f t="shared" si="150"/>
        <v>0</v>
      </c>
      <c r="L338" s="234">
        <v>0</v>
      </c>
      <c r="M338" s="234">
        <v>0</v>
      </c>
      <c r="N338" s="234">
        <v>0</v>
      </c>
      <c r="O338" s="234">
        <v>0</v>
      </c>
      <c r="P338" s="234">
        <v>0</v>
      </c>
      <c r="Q338" s="234">
        <v>0</v>
      </c>
      <c r="R338" s="221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234">
        <v>0</v>
      </c>
      <c r="G339" s="234">
        <v>0</v>
      </c>
      <c r="H339" s="234">
        <v>0</v>
      </c>
      <c r="I339" s="69">
        <v>0</v>
      </c>
      <c r="J339" s="69">
        <v>0</v>
      </c>
      <c r="K339" s="221">
        <f t="shared" si="150"/>
        <v>0</v>
      </c>
      <c r="L339" s="234">
        <v>0</v>
      </c>
      <c r="M339" s="234">
        <v>0</v>
      </c>
      <c r="N339" s="234">
        <v>0</v>
      </c>
      <c r="O339" s="234">
        <v>0</v>
      </c>
      <c r="P339" s="234">
        <v>0</v>
      </c>
      <c r="Q339" s="234">
        <v>0</v>
      </c>
      <c r="R339" s="221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221">
        <f t="shared" si="150"/>
        <v>0</v>
      </c>
      <c r="L340" s="46">
        <v>1.5</v>
      </c>
      <c r="M340" s="221">
        <v>0</v>
      </c>
      <c r="N340" s="221">
        <v>0</v>
      </c>
      <c r="O340" s="221">
        <v>0</v>
      </c>
      <c r="P340" s="239">
        <v>0</v>
      </c>
      <c r="Q340" s="221">
        <v>0</v>
      </c>
      <c r="R340" s="46">
        <f t="shared" si="153"/>
        <v>1.5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221">
        <f t="shared" si="150"/>
        <v>0</v>
      </c>
      <c r="L341" s="221">
        <v>0</v>
      </c>
      <c r="M341" s="221">
        <v>0</v>
      </c>
      <c r="N341" s="221">
        <v>0</v>
      </c>
      <c r="O341" s="221">
        <v>0</v>
      </c>
      <c r="P341" s="221">
        <v>0</v>
      </c>
      <c r="Q341" s="221">
        <v>0</v>
      </c>
      <c r="R341" s="221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221">
        <f t="shared" si="154"/>
        <v>0</v>
      </c>
      <c r="G342" s="221">
        <f t="shared" si="154"/>
        <v>0</v>
      </c>
      <c r="H342" s="26"/>
      <c r="I342" s="221">
        <f t="shared" ref="I342:J342" si="155">SUM(I343:I344)</f>
        <v>0</v>
      </c>
      <c r="J342" s="221">
        <f t="shared" si="155"/>
        <v>0</v>
      </c>
      <c r="K342" s="221">
        <f>SUM(C342-F342-G342-H342+I342-J342)</f>
        <v>0</v>
      </c>
      <c r="L342" s="221">
        <f>SUM(L343:L344)</f>
        <v>0</v>
      </c>
      <c r="M342" s="221">
        <f t="shared" ref="M342:N342" si="156">SUM(M343:M344)</f>
        <v>0</v>
      </c>
      <c r="N342" s="221">
        <f t="shared" si="156"/>
        <v>0</v>
      </c>
      <c r="O342" s="26"/>
      <c r="P342" s="221">
        <f t="shared" ref="P342:Q342" si="157">SUM(P343:P344)</f>
        <v>0</v>
      </c>
      <c r="Q342" s="221">
        <f t="shared" si="157"/>
        <v>0</v>
      </c>
      <c r="R342" s="221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234">
        <v>0</v>
      </c>
      <c r="G343" s="234">
        <v>0</v>
      </c>
      <c r="H343" s="25"/>
      <c r="I343" s="69">
        <v>0</v>
      </c>
      <c r="J343" s="69">
        <v>0</v>
      </c>
      <c r="K343" s="221">
        <f t="shared" ref="K343:K354" si="158">SUM(C343-F343-G343-H343+I343-J343)</f>
        <v>0</v>
      </c>
      <c r="L343" s="234">
        <v>0</v>
      </c>
      <c r="M343" s="234">
        <v>0</v>
      </c>
      <c r="N343" s="234">
        <v>0</v>
      </c>
      <c r="O343" s="25"/>
      <c r="P343" s="234">
        <v>0</v>
      </c>
      <c r="Q343" s="234">
        <v>0</v>
      </c>
      <c r="R343" s="221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234">
        <v>0</v>
      </c>
      <c r="G344" s="234">
        <v>0</v>
      </c>
      <c r="H344" s="25"/>
      <c r="I344" s="69">
        <v>0</v>
      </c>
      <c r="J344" s="69">
        <v>0</v>
      </c>
      <c r="K344" s="221">
        <f t="shared" si="158"/>
        <v>0</v>
      </c>
      <c r="L344" s="234">
        <v>0</v>
      </c>
      <c r="M344" s="234">
        <v>0</v>
      </c>
      <c r="N344" s="234">
        <v>0</v>
      </c>
      <c r="O344" s="25"/>
      <c r="P344" s="234">
        <v>0</v>
      </c>
      <c r="Q344" s="234">
        <v>0</v>
      </c>
      <c r="R344" s="221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221">
        <v>0</v>
      </c>
      <c r="G345" s="26"/>
      <c r="H345" s="26"/>
      <c r="I345" s="221">
        <v>0</v>
      </c>
      <c r="J345" s="221">
        <v>0</v>
      </c>
      <c r="K345" s="221">
        <f t="shared" si="158"/>
        <v>0</v>
      </c>
      <c r="L345" s="47">
        <v>0.5</v>
      </c>
      <c r="M345" s="229">
        <v>0</v>
      </c>
      <c r="N345" s="26"/>
      <c r="O345" s="26"/>
      <c r="P345" s="229">
        <v>0</v>
      </c>
      <c r="Q345" s="229">
        <v>0</v>
      </c>
      <c r="R345" s="46">
        <f>SUM(L345-M345-N345-O345+P345-Q345)</f>
        <v>0.5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221">
        <f t="shared" si="158"/>
        <v>0</v>
      </c>
      <c r="L346" s="68">
        <f>SUM(L347:L348)</f>
        <v>12</v>
      </c>
      <c r="M346" s="239">
        <f>SUM(M347:M348)</f>
        <v>0</v>
      </c>
      <c r="N346" s="26"/>
      <c r="O346" s="26"/>
      <c r="P346" s="221">
        <f t="shared" ref="P346:Q346" si="161">SUM(P347:P348)</f>
        <v>0</v>
      </c>
      <c r="Q346" s="221">
        <f t="shared" si="161"/>
        <v>0</v>
      </c>
      <c r="R346" s="46">
        <f>SUM(L346-M346-N346-O346+P346-Q346)</f>
        <v>12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221">
        <f t="shared" si="158"/>
        <v>0</v>
      </c>
      <c r="L347" s="229">
        <v>0</v>
      </c>
      <c r="M347" s="240">
        <v>0</v>
      </c>
      <c r="N347" s="26"/>
      <c r="O347" s="26"/>
      <c r="P347" s="229">
        <v>0</v>
      </c>
      <c r="Q347" s="229">
        <v>0</v>
      </c>
      <c r="R347" s="221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221">
        <f t="shared" si="158"/>
        <v>0</v>
      </c>
      <c r="L348" s="47">
        <v>12</v>
      </c>
      <c r="M348" s="240">
        <v>0</v>
      </c>
      <c r="N348" s="26"/>
      <c r="O348" s="26"/>
      <c r="P348" s="229">
        <v>0</v>
      </c>
      <c r="Q348" s="229">
        <v>0</v>
      </c>
      <c r="R348" s="46">
        <f t="shared" si="162"/>
        <v>12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221">
        <v>0</v>
      </c>
      <c r="G349" s="26"/>
      <c r="H349" s="26"/>
      <c r="I349" s="221">
        <v>0</v>
      </c>
      <c r="J349" s="221">
        <v>0</v>
      </c>
      <c r="K349" s="221">
        <f t="shared" si="158"/>
        <v>0</v>
      </c>
      <c r="L349" s="229">
        <v>0</v>
      </c>
      <c r="M349" s="229">
        <v>0</v>
      </c>
      <c r="N349" s="26"/>
      <c r="O349" s="26"/>
      <c r="P349" s="229">
        <v>0</v>
      </c>
      <c r="Q349" s="229">
        <v>0</v>
      </c>
      <c r="R349" s="221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221">
        <v>0</v>
      </c>
      <c r="G350" s="26"/>
      <c r="H350" s="26"/>
      <c r="I350" s="221">
        <v>0</v>
      </c>
      <c r="J350" s="221">
        <v>0</v>
      </c>
      <c r="K350" s="221">
        <f t="shared" si="158"/>
        <v>0</v>
      </c>
      <c r="L350" s="180">
        <v>2.4</v>
      </c>
      <c r="M350" s="47">
        <v>2.4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221">
        <v>0</v>
      </c>
      <c r="G351" s="26"/>
      <c r="H351" s="26"/>
      <c r="I351" s="221">
        <v>0</v>
      </c>
      <c r="J351" s="221">
        <v>0</v>
      </c>
      <c r="K351" s="221">
        <f t="shared" si="158"/>
        <v>0</v>
      </c>
      <c r="L351" s="229">
        <v>0</v>
      </c>
      <c r="M351" s="229">
        <v>0</v>
      </c>
      <c r="N351" s="26"/>
      <c r="O351" s="26"/>
      <c r="P351" s="229">
        <v>0</v>
      </c>
      <c r="Q351" s="229">
        <v>0</v>
      </c>
      <c r="R351" s="221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221">
        <v>0</v>
      </c>
      <c r="G352" s="26"/>
      <c r="H352" s="26"/>
      <c r="I352" s="221">
        <v>0</v>
      </c>
      <c r="J352" s="221">
        <v>0</v>
      </c>
      <c r="K352" s="221">
        <f t="shared" si="158"/>
        <v>0</v>
      </c>
      <c r="L352" s="229">
        <v>0</v>
      </c>
      <c r="M352" s="229">
        <v>0</v>
      </c>
      <c r="N352" s="26"/>
      <c r="O352" s="26"/>
      <c r="P352" s="229">
        <v>0</v>
      </c>
      <c r="Q352" s="229">
        <v>0</v>
      </c>
      <c r="R352" s="221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221">
        <v>0</v>
      </c>
      <c r="G353" s="26"/>
      <c r="H353" s="26"/>
      <c r="I353" s="70">
        <v>0</v>
      </c>
      <c r="J353" s="70">
        <v>0</v>
      </c>
      <c r="K353" s="221">
        <f t="shared" si="158"/>
        <v>0</v>
      </c>
      <c r="L353" s="229">
        <v>0</v>
      </c>
      <c r="M353" s="229">
        <v>0</v>
      </c>
      <c r="N353" s="26"/>
      <c r="O353" s="26"/>
      <c r="P353" s="229">
        <v>0</v>
      </c>
      <c r="Q353" s="229">
        <v>0</v>
      </c>
      <c r="R353" s="221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221">
        <v>0</v>
      </c>
      <c r="G354" s="26"/>
      <c r="H354" s="26"/>
      <c r="I354" s="70">
        <v>0</v>
      </c>
      <c r="J354" s="70">
        <v>0</v>
      </c>
      <c r="K354" s="221">
        <f t="shared" si="158"/>
        <v>0</v>
      </c>
      <c r="L354" s="229">
        <v>0</v>
      </c>
      <c r="M354" s="229">
        <v>0</v>
      </c>
      <c r="N354" s="26"/>
      <c r="O354" s="26"/>
      <c r="P354" s="229">
        <v>0</v>
      </c>
      <c r="Q354" s="229">
        <v>0</v>
      </c>
      <c r="R354" s="221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222">
        <v>0</v>
      </c>
      <c r="G355" s="43"/>
      <c r="H355" s="43"/>
      <c r="I355" s="71">
        <v>0</v>
      </c>
      <c r="J355" s="71">
        <v>0</v>
      </c>
      <c r="K355" s="222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222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228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Juni</v>
      </c>
      <c r="S370" s="482"/>
      <c r="T370" s="4">
        <f>+T328</f>
        <v>0</v>
      </c>
      <c r="U370" s="4">
        <f>+U328</f>
        <v>6</v>
      </c>
    </row>
    <row r="371" spans="1:21" s="45" customFormat="1" ht="15.95" customHeight="1" thickBot="1" x14ac:dyDescent="0.25">
      <c r="A371" s="45" t="s">
        <v>83</v>
      </c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233"/>
      <c r="G373" s="233" t="s">
        <v>30</v>
      </c>
      <c r="H373" s="233" t="s">
        <v>32</v>
      </c>
      <c r="I373" s="233"/>
      <c r="J373" s="233"/>
      <c r="K373" s="233" t="s">
        <v>43</v>
      </c>
      <c r="L373" s="233" t="s">
        <v>27</v>
      </c>
      <c r="M373" s="233"/>
      <c r="N373" s="233" t="s">
        <v>30</v>
      </c>
      <c r="O373" s="233" t="s">
        <v>32</v>
      </c>
      <c r="P373" s="233"/>
      <c r="Q373" s="233"/>
      <c r="R373" s="233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230" t="s">
        <v>29</v>
      </c>
      <c r="G374" s="230" t="s">
        <v>31</v>
      </c>
      <c r="H374" s="230" t="s">
        <v>33</v>
      </c>
      <c r="I374" s="230" t="s">
        <v>37</v>
      </c>
      <c r="J374" s="230" t="s">
        <v>36</v>
      </c>
      <c r="K374" s="230" t="s">
        <v>28</v>
      </c>
      <c r="L374" s="230" t="s">
        <v>28</v>
      </c>
      <c r="M374" s="230" t="s">
        <v>35</v>
      </c>
      <c r="N374" s="230" t="s">
        <v>31</v>
      </c>
      <c r="O374" s="230" t="s">
        <v>33</v>
      </c>
      <c r="P374" s="230" t="s">
        <v>37</v>
      </c>
      <c r="Q374" s="230" t="s">
        <v>36</v>
      </c>
      <c r="R374" s="230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232"/>
      <c r="G375" s="232"/>
      <c r="H375" s="232" t="s">
        <v>34</v>
      </c>
      <c r="I375" s="232"/>
      <c r="J375" s="232"/>
      <c r="K375" s="232" t="s">
        <v>9</v>
      </c>
      <c r="L375" s="232" t="s">
        <v>8</v>
      </c>
      <c r="M375" s="232"/>
      <c r="N375" s="232"/>
      <c r="O375" s="232" t="s">
        <v>34</v>
      </c>
      <c r="P375" s="232"/>
      <c r="Q375" s="232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230"/>
      <c r="G376" s="230"/>
      <c r="H376" s="230"/>
      <c r="I376" s="230"/>
      <c r="J376" s="230"/>
      <c r="K376" s="230" t="s">
        <v>62</v>
      </c>
      <c r="L376" s="230"/>
      <c r="M376" s="230"/>
      <c r="N376" s="230"/>
      <c r="O376" s="230"/>
      <c r="P376" s="230"/>
      <c r="Q376" s="230"/>
      <c r="R376" s="230"/>
      <c r="S376" s="498"/>
      <c r="T376" s="499"/>
      <c r="U376" s="500"/>
    </row>
    <row r="377" spans="1:21" s="8" customFormat="1" ht="11.25" x14ac:dyDescent="0.2">
      <c r="A377" s="231" t="s">
        <v>10</v>
      </c>
      <c r="B377" s="231" t="s">
        <v>11</v>
      </c>
      <c r="C377" s="501" t="s">
        <v>12</v>
      </c>
      <c r="D377" s="502"/>
      <c r="E377" s="503"/>
      <c r="F377" s="231" t="s">
        <v>13</v>
      </c>
      <c r="G377" s="231" t="s">
        <v>14</v>
      </c>
      <c r="H377" s="231" t="s">
        <v>15</v>
      </c>
      <c r="I377" s="231" t="s">
        <v>16</v>
      </c>
      <c r="J377" s="231" t="s">
        <v>17</v>
      </c>
      <c r="K377" s="231" t="s">
        <v>18</v>
      </c>
      <c r="L377" s="231" t="s">
        <v>19</v>
      </c>
      <c r="M377" s="231" t="s">
        <v>20</v>
      </c>
      <c r="N377" s="231" t="s">
        <v>21</v>
      </c>
      <c r="O377" s="231" t="s">
        <v>41</v>
      </c>
      <c r="P377" s="231" t="s">
        <v>42</v>
      </c>
      <c r="Q377" s="231" t="s">
        <v>44</v>
      </c>
      <c r="R377" s="231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223">
        <f t="shared" ref="F378:J378" si="164">SUM(F379,F382,F383)</f>
        <v>0</v>
      </c>
      <c r="G378" s="223">
        <f t="shared" si="164"/>
        <v>0</v>
      </c>
      <c r="H378" s="223">
        <f t="shared" si="164"/>
        <v>0</v>
      </c>
      <c r="I378" s="223">
        <f t="shared" si="164"/>
        <v>0</v>
      </c>
      <c r="J378" s="223">
        <f t="shared" si="164"/>
        <v>0</v>
      </c>
      <c r="K378" s="223">
        <f>SUM(C378-F378-G378-H378+I378-J378)</f>
        <v>0</v>
      </c>
      <c r="L378" s="60">
        <f t="shared" ref="L378:Q378" si="165">SUM(L379,L382,L383)</f>
        <v>0</v>
      </c>
      <c r="M378" s="61">
        <f t="shared" si="165"/>
        <v>0</v>
      </c>
      <c r="N378" s="61">
        <f t="shared" si="165"/>
        <v>0</v>
      </c>
      <c r="O378" s="61">
        <f t="shared" si="165"/>
        <v>0</v>
      </c>
      <c r="P378" s="61">
        <f t="shared" si="165"/>
        <v>90</v>
      </c>
      <c r="Q378" s="61">
        <f t="shared" si="165"/>
        <v>0</v>
      </c>
      <c r="R378" s="61">
        <f>SUM(L378-M378-N378-O378+P378-Q378)</f>
        <v>90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221">
        <f t="shared" ref="K379:K383" si="168">SUM(C379-F379-G379-H379+I379-J379)</f>
        <v>0</v>
      </c>
      <c r="L379" s="62">
        <f t="shared" ref="L379:O379" si="169">SUM(L380:L381)</f>
        <v>0</v>
      </c>
      <c r="M379" s="63">
        <f t="shared" si="169"/>
        <v>0</v>
      </c>
      <c r="N379" s="63">
        <f t="shared" si="169"/>
        <v>0</v>
      </c>
      <c r="O379" s="63">
        <f t="shared" si="169"/>
        <v>0</v>
      </c>
      <c r="P379" s="63">
        <f>SUM(P380:P381)</f>
        <v>90</v>
      </c>
      <c r="Q379" s="63">
        <f t="shared" ref="Q379" si="170">SUM(Q380:Q381)</f>
        <v>0</v>
      </c>
      <c r="R379" s="64">
        <f t="shared" ref="R379:R387" si="171">SUM(L379-M379-N379-O379+P379-Q379)</f>
        <v>90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234">
        <v>0</v>
      </c>
      <c r="G380" s="234">
        <v>0</v>
      </c>
      <c r="H380" s="234">
        <v>0</v>
      </c>
      <c r="I380" s="69">
        <v>0</v>
      </c>
      <c r="J380" s="69">
        <v>0</v>
      </c>
      <c r="K380" s="221">
        <f t="shared" si="168"/>
        <v>0</v>
      </c>
      <c r="L380" s="65">
        <v>0</v>
      </c>
      <c r="M380" s="51">
        <v>0</v>
      </c>
      <c r="N380" s="51">
        <v>0</v>
      </c>
      <c r="O380" s="51">
        <v>0</v>
      </c>
      <c r="P380" s="51">
        <v>90</v>
      </c>
      <c r="Q380" s="51">
        <v>0</v>
      </c>
      <c r="R380" s="64">
        <f t="shared" si="171"/>
        <v>90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234">
        <v>0</v>
      </c>
      <c r="G381" s="234">
        <v>0</v>
      </c>
      <c r="H381" s="234">
        <v>0</v>
      </c>
      <c r="I381" s="69">
        <v>0</v>
      </c>
      <c r="J381" s="69">
        <v>0</v>
      </c>
      <c r="K381" s="221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221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221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221">
        <f t="shared" si="172"/>
        <v>0</v>
      </c>
      <c r="G384" s="221">
        <f t="shared" si="172"/>
        <v>0</v>
      </c>
      <c r="H384" s="26"/>
      <c r="I384" s="221">
        <f t="shared" ref="I384:J384" si="173">SUM(I385:I386)</f>
        <v>0</v>
      </c>
      <c r="J384" s="221">
        <f t="shared" si="173"/>
        <v>0</v>
      </c>
      <c r="K384" s="221">
        <f>SUM(C384-F384-G384-H384+I384-J384)</f>
        <v>0</v>
      </c>
      <c r="L384" s="64">
        <f t="shared" ref="L384:Q384" si="174">SUM(L385:L386)</f>
        <v>81</v>
      </c>
      <c r="M384" s="64">
        <f>SUM(M385:M386)</f>
        <v>26</v>
      </c>
      <c r="N384" s="64">
        <f t="shared" si="174"/>
        <v>0</v>
      </c>
      <c r="O384" s="26"/>
      <c r="P384" s="64">
        <f t="shared" si="174"/>
        <v>0</v>
      </c>
      <c r="Q384" s="64">
        <f t="shared" si="174"/>
        <v>0</v>
      </c>
      <c r="R384" s="64">
        <f>SUM(L384-M384-N384-O384+P384-Q384)</f>
        <v>55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234">
        <v>0</v>
      </c>
      <c r="G385" s="234">
        <v>0</v>
      </c>
      <c r="H385" s="25"/>
      <c r="I385" s="69">
        <v>0</v>
      </c>
      <c r="J385" s="69">
        <v>0</v>
      </c>
      <c r="K385" s="221">
        <f t="shared" ref="K385:K396" si="175">SUM(C385-F385-G385-H385+I385-J385)</f>
        <v>0</v>
      </c>
      <c r="L385" s="51">
        <v>81</v>
      </c>
      <c r="M385" s="51">
        <v>26</v>
      </c>
      <c r="N385" s="51">
        <v>0</v>
      </c>
      <c r="O385" s="26"/>
      <c r="P385" s="51">
        <v>0</v>
      </c>
      <c r="Q385" s="51">
        <v>0</v>
      </c>
      <c r="R385" s="64">
        <f t="shared" si="171"/>
        <v>55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234">
        <v>0</v>
      </c>
      <c r="G386" s="234">
        <v>0</v>
      </c>
      <c r="H386" s="25"/>
      <c r="I386" s="69">
        <v>0</v>
      </c>
      <c r="J386" s="69">
        <v>0</v>
      </c>
      <c r="K386" s="221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221">
        <v>0</v>
      </c>
      <c r="G387" s="26"/>
      <c r="H387" s="26"/>
      <c r="I387" s="221">
        <v>0</v>
      </c>
      <c r="J387" s="221">
        <v>0</v>
      </c>
      <c r="K387" s="221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221">
        <f t="shared" si="175"/>
        <v>0</v>
      </c>
      <c r="L388" s="64">
        <f t="shared" ref="L388:Q388" si="178">SUM(L389:L390)</f>
        <v>1</v>
      </c>
      <c r="M388" s="64">
        <f t="shared" si="178"/>
        <v>1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0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221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221">
        <f t="shared" si="175"/>
        <v>0</v>
      </c>
      <c r="L390" s="66">
        <v>1</v>
      </c>
      <c r="M390" s="66">
        <v>1</v>
      </c>
      <c r="N390" s="26"/>
      <c r="O390" s="26"/>
      <c r="P390" s="66">
        <v>0</v>
      </c>
      <c r="Q390" s="66">
        <v>0</v>
      </c>
      <c r="R390" s="64">
        <f>SUM(L390-M390-N390-O390+P390-Q390)</f>
        <v>0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221">
        <v>0</v>
      </c>
      <c r="G391" s="26"/>
      <c r="H391" s="26"/>
      <c r="I391" s="221">
        <v>0</v>
      </c>
      <c r="J391" s="221">
        <v>0</v>
      </c>
      <c r="K391" s="221">
        <f t="shared" si="175"/>
        <v>0</v>
      </c>
      <c r="L391" s="229">
        <v>0</v>
      </c>
      <c r="M391" s="229">
        <v>0</v>
      </c>
      <c r="N391" s="26"/>
      <c r="O391" s="26"/>
      <c r="P391" s="229">
        <v>0</v>
      </c>
      <c r="Q391" s="229">
        <v>0</v>
      </c>
      <c r="R391" s="221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221">
        <v>0</v>
      </c>
      <c r="G392" s="26"/>
      <c r="H392" s="26"/>
      <c r="I392" s="221">
        <v>0</v>
      </c>
      <c r="J392" s="221">
        <v>0</v>
      </c>
      <c r="K392" s="221">
        <f t="shared" si="175"/>
        <v>0</v>
      </c>
      <c r="L392" s="229">
        <v>0</v>
      </c>
      <c r="M392" s="229">
        <v>0</v>
      </c>
      <c r="N392" s="26"/>
      <c r="O392" s="26"/>
      <c r="P392" s="229">
        <v>0</v>
      </c>
      <c r="Q392" s="229">
        <v>0</v>
      </c>
      <c r="R392" s="221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221">
        <v>0</v>
      </c>
      <c r="G393" s="26"/>
      <c r="H393" s="26"/>
      <c r="I393" s="221">
        <v>0</v>
      </c>
      <c r="J393" s="221">
        <v>0</v>
      </c>
      <c r="K393" s="221">
        <f t="shared" si="175"/>
        <v>0</v>
      </c>
      <c r="L393" s="229">
        <v>0</v>
      </c>
      <c r="M393" s="229">
        <v>0</v>
      </c>
      <c r="N393" s="26"/>
      <c r="O393" s="26"/>
      <c r="P393" s="229">
        <v>0</v>
      </c>
      <c r="Q393" s="229">
        <v>0</v>
      </c>
      <c r="R393" s="221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221">
        <v>0</v>
      </c>
      <c r="G394" s="26"/>
      <c r="H394" s="26"/>
      <c r="I394" s="221">
        <v>0</v>
      </c>
      <c r="J394" s="221">
        <v>0</v>
      </c>
      <c r="K394" s="221">
        <f t="shared" si="175"/>
        <v>0</v>
      </c>
      <c r="L394" s="229">
        <v>0</v>
      </c>
      <c r="M394" s="229">
        <v>0</v>
      </c>
      <c r="N394" s="26"/>
      <c r="O394" s="26"/>
      <c r="P394" s="229">
        <v>0</v>
      </c>
      <c r="Q394" s="229">
        <v>0</v>
      </c>
      <c r="R394" s="221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221">
        <v>0</v>
      </c>
      <c r="G395" s="26"/>
      <c r="H395" s="26"/>
      <c r="I395" s="70">
        <v>0</v>
      </c>
      <c r="J395" s="70">
        <v>0</v>
      </c>
      <c r="K395" s="221">
        <f t="shared" si="175"/>
        <v>0</v>
      </c>
      <c r="L395" s="229">
        <v>0</v>
      </c>
      <c r="M395" s="229">
        <v>0</v>
      </c>
      <c r="N395" s="26"/>
      <c r="O395" s="26"/>
      <c r="P395" s="229">
        <v>0</v>
      </c>
      <c r="Q395" s="229">
        <v>0</v>
      </c>
      <c r="R395" s="221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221">
        <v>0</v>
      </c>
      <c r="G396" s="26"/>
      <c r="H396" s="26"/>
      <c r="I396" s="70">
        <v>0</v>
      </c>
      <c r="J396" s="70">
        <v>0</v>
      </c>
      <c r="K396" s="221">
        <f t="shared" si="175"/>
        <v>0</v>
      </c>
      <c r="L396" s="229">
        <v>0</v>
      </c>
      <c r="M396" s="229">
        <v>0</v>
      </c>
      <c r="N396" s="26"/>
      <c r="O396" s="26"/>
      <c r="P396" s="229">
        <v>0</v>
      </c>
      <c r="Q396" s="229">
        <v>0</v>
      </c>
      <c r="R396" s="221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222">
        <v>0</v>
      </c>
      <c r="G397" s="43"/>
      <c r="H397" s="43"/>
      <c r="I397" s="71">
        <v>0</v>
      </c>
      <c r="J397" s="71">
        <v>0</v>
      </c>
      <c r="K397" s="222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222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228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Juni</v>
      </c>
      <c r="S410" s="482"/>
      <c r="T410" s="4">
        <f>+T370</f>
        <v>0</v>
      </c>
      <c r="U410" s="4">
        <f>+U370</f>
        <v>6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233"/>
      <c r="G413" s="233" t="s">
        <v>30</v>
      </c>
      <c r="H413" s="233" t="s">
        <v>32</v>
      </c>
      <c r="I413" s="233"/>
      <c r="J413" s="233"/>
      <c r="K413" s="233" t="s">
        <v>43</v>
      </c>
      <c r="L413" s="233" t="s">
        <v>27</v>
      </c>
      <c r="M413" s="233"/>
      <c r="N413" s="233" t="s">
        <v>30</v>
      </c>
      <c r="O413" s="233" t="s">
        <v>32</v>
      </c>
      <c r="P413" s="233"/>
      <c r="Q413" s="233"/>
      <c r="R413" s="233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230" t="s">
        <v>29</v>
      </c>
      <c r="G414" s="230" t="s">
        <v>31</v>
      </c>
      <c r="H414" s="230" t="s">
        <v>33</v>
      </c>
      <c r="I414" s="230" t="s">
        <v>37</v>
      </c>
      <c r="J414" s="230" t="s">
        <v>36</v>
      </c>
      <c r="K414" s="230" t="s">
        <v>28</v>
      </c>
      <c r="L414" s="230" t="s">
        <v>28</v>
      </c>
      <c r="M414" s="230" t="s">
        <v>35</v>
      </c>
      <c r="N414" s="230" t="s">
        <v>31</v>
      </c>
      <c r="O414" s="230" t="s">
        <v>33</v>
      </c>
      <c r="P414" s="230" t="s">
        <v>37</v>
      </c>
      <c r="Q414" s="230" t="s">
        <v>36</v>
      </c>
      <c r="R414" s="230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232"/>
      <c r="G415" s="232"/>
      <c r="H415" s="232" t="s">
        <v>34</v>
      </c>
      <c r="I415" s="232"/>
      <c r="J415" s="232"/>
      <c r="K415" s="232" t="s">
        <v>9</v>
      </c>
      <c r="L415" s="232" t="s">
        <v>8</v>
      </c>
      <c r="M415" s="232"/>
      <c r="N415" s="232"/>
      <c r="O415" s="232" t="s">
        <v>34</v>
      </c>
      <c r="P415" s="232"/>
      <c r="Q415" s="232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230"/>
      <c r="G416" s="230"/>
      <c r="H416" s="230"/>
      <c r="I416" s="230"/>
      <c r="J416" s="230"/>
      <c r="K416" s="230" t="s">
        <v>62</v>
      </c>
      <c r="L416" s="230"/>
      <c r="M416" s="230"/>
      <c r="N416" s="230"/>
      <c r="O416" s="230"/>
      <c r="P416" s="230"/>
      <c r="Q416" s="230"/>
      <c r="R416" s="230"/>
      <c r="S416" s="498"/>
      <c r="T416" s="499"/>
      <c r="U416" s="500"/>
    </row>
    <row r="417" spans="1:22" s="8" customFormat="1" ht="11.25" x14ac:dyDescent="0.2">
      <c r="A417" s="231" t="s">
        <v>10</v>
      </c>
      <c r="B417" s="231" t="s">
        <v>11</v>
      </c>
      <c r="C417" s="501" t="s">
        <v>12</v>
      </c>
      <c r="D417" s="502"/>
      <c r="E417" s="503"/>
      <c r="F417" s="231" t="s">
        <v>13</v>
      </c>
      <c r="G417" s="231" t="s">
        <v>14</v>
      </c>
      <c r="H417" s="231" t="s">
        <v>15</v>
      </c>
      <c r="I417" s="231" t="s">
        <v>16</v>
      </c>
      <c r="J417" s="231" t="s">
        <v>17</v>
      </c>
      <c r="K417" s="231" t="s">
        <v>18</v>
      </c>
      <c r="L417" s="231" t="s">
        <v>19</v>
      </c>
      <c r="M417" s="231" t="s">
        <v>20</v>
      </c>
      <c r="N417" s="231" t="s">
        <v>21</v>
      </c>
      <c r="O417" s="231" t="s">
        <v>41</v>
      </c>
      <c r="P417" s="231" t="s">
        <v>42</v>
      </c>
      <c r="Q417" s="231" t="s">
        <v>44</v>
      </c>
      <c r="R417" s="231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31</v>
      </c>
      <c r="D418" s="579"/>
      <c r="E418" s="580"/>
      <c r="F418" s="223">
        <f t="shared" ref="F418:H418" si="182">SUM(F419,F422,F423)</f>
        <v>0</v>
      </c>
      <c r="G418" s="223">
        <f t="shared" si="182"/>
        <v>0</v>
      </c>
      <c r="H418" s="223">
        <f t="shared" si="182"/>
        <v>0</v>
      </c>
      <c r="I418" s="223">
        <f>SUM(I419,I422,I423)</f>
        <v>3</v>
      </c>
      <c r="J418" s="69">
        <v>0</v>
      </c>
      <c r="K418" s="221">
        <f>SUM(C418-F418-G418-H418+I418-J418)</f>
        <v>34</v>
      </c>
      <c r="L418" s="223">
        <f t="shared" ref="L418:Q418" si="183">SUM(L419,L422,L423)</f>
        <v>0</v>
      </c>
      <c r="M418" s="223">
        <f t="shared" si="183"/>
        <v>0</v>
      </c>
      <c r="N418" s="223">
        <f t="shared" si="183"/>
        <v>0</v>
      </c>
      <c r="O418" s="223">
        <f t="shared" si="183"/>
        <v>0</v>
      </c>
      <c r="P418" s="223">
        <f>SUM(P419,P422,P423)</f>
        <v>0</v>
      </c>
      <c r="Q418" s="223">
        <f t="shared" si="183"/>
        <v>0</v>
      </c>
      <c r="R418" s="223">
        <f>SUM(L418-M418-N418-O418+P418-Q418)</f>
        <v>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31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3</v>
      </c>
      <c r="J419" s="69">
        <v>0</v>
      </c>
      <c r="K419" s="221">
        <f t="shared" ref="K419" si="185">SUM(C419-F419-G419-H419+I419-J419)</f>
        <v>34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90">
        <f>SUM(P420:P421)</f>
        <v>0</v>
      </c>
      <c r="Q419" s="90">
        <f t="shared" ref="Q419" si="187">SUM(Q420:Q421)</f>
        <v>0</v>
      </c>
      <c r="R419" s="221">
        <f t="shared" ref="R419:R437" si="188">SUM(L419-M419-N419-O419+P419-Q419)</f>
        <v>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30</v>
      </c>
      <c r="D420" s="576"/>
      <c r="E420" s="577"/>
      <c r="F420" s="234">
        <v>0</v>
      </c>
      <c r="G420" s="234">
        <v>0</v>
      </c>
      <c r="H420" s="234">
        <v>0</v>
      </c>
      <c r="I420" s="69">
        <v>3</v>
      </c>
      <c r="J420" s="69">
        <v>0</v>
      </c>
      <c r="K420" s="221">
        <f>SUM(C420-F420-G420-H420+I420-J420)</f>
        <v>33</v>
      </c>
      <c r="L420" s="234">
        <v>0</v>
      </c>
      <c r="M420" s="234">
        <v>0</v>
      </c>
      <c r="N420" s="234">
        <v>0</v>
      </c>
      <c r="O420" s="234">
        <v>0</v>
      </c>
      <c r="P420" s="234">
        <v>0</v>
      </c>
      <c r="Q420" s="234">
        <v>0</v>
      </c>
      <c r="R420" s="221">
        <f t="shared" si="188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1</v>
      </c>
      <c r="D421" s="576">
        <v>0</v>
      </c>
      <c r="E421" s="577">
        <v>0</v>
      </c>
      <c r="F421" s="234">
        <v>0</v>
      </c>
      <c r="G421" s="234">
        <v>0</v>
      </c>
      <c r="H421" s="234">
        <v>0</v>
      </c>
      <c r="I421" s="69">
        <v>0</v>
      </c>
      <c r="J421" s="69">
        <v>0</v>
      </c>
      <c r="K421" s="221">
        <f>SUM(C421-F421-G421-H421+I421-J421)</f>
        <v>1</v>
      </c>
      <c r="L421" s="234">
        <v>0</v>
      </c>
      <c r="M421" s="234">
        <v>0</v>
      </c>
      <c r="N421" s="234">
        <v>0</v>
      </c>
      <c r="O421" s="234">
        <v>0</v>
      </c>
      <c r="P421" s="234">
        <v>0</v>
      </c>
      <c r="Q421" s="234">
        <v>0</v>
      </c>
      <c r="R421" s="221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221">
        <f t="shared" ref="K422:K437" si="189">SUM(E422-F422-G422-H422+I422-J422)</f>
        <v>0</v>
      </c>
      <c r="L422" s="221">
        <v>0</v>
      </c>
      <c r="M422" s="221">
        <v>0</v>
      </c>
      <c r="N422" s="221">
        <v>0</v>
      </c>
      <c r="O422" s="221">
        <v>0</v>
      </c>
      <c r="P422" s="221">
        <v>0</v>
      </c>
      <c r="Q422" s="221">
        <v>0</v>
      </c>
      <c r="R422" s="221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221">
        <f t="shared" si="189"/>
        <v>0</v>
      </c>
      <c r="L423" s="221">
        <v>0</v>
      </c>
      <c r="M423" s="221">
        <v>0</v>
      </c>
      <c r="N423" s="221">
        <v>0</v>
      </c>
      <c r="O423" s="221">
        <v>0</v>
      </c>
      <c r="P423" s="221">
        <v>0</v>
      </c>
      <c r="Q423" s="221">
        <v>0</v>
      </c>
      <c r="R423" s="221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221">
        <f>SUM(F425:F426)</f>
        <v>0</v>
      </c>
      <c r="G424" s="221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221">
        <f>SUM(C424-F424-G424-H424+I424-J424)</f>
        <v>30</v>
      </c>
      <c r="L424" s="221">
        <f t="shared" ref="L424:N424" si="192">SUM(L425:L426)</f>
        <v>0</v>
      </c>
      <c r="M424" s="221">
        <f t="shared" si="192"/>
        <v>0</v>
      </c>
      <c r="N424" s="221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234">
        <v>0</v>
      </c>
      <c r="G425" s="234">
        <v>0</v>
      </c>
      <c r="H425" s="25"/>
      <c r="I425" s="69">
        <v>0</v>
      </c>
      <c r="J425" s="69">
        <v>0</v>
      </c>
      <c r="K425" s="221">
        <f>SUM(C425-F425-G425-H425+I425-J425)</f>
        <v>30</v>
      </c>
      <c r="L425" s="234">
        <v>0</v>
      </c>
      <c r="M425" s="234">
        <v>0</v>
      </c>
      <c r="N425" s="234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234">
        <v>0</v>
      </c>
      <c r="G426" s="234">
        <v>0</v>
      </c>
      <c r="H426" s="25"/>
      <c r="I426" s="69">
        <v>0</v>
      </c>
      <c r="J426" s="69">
        <v>0</v>
      </c>
      <c r="K426" s="221">
        <f t="shared" si="189"/>
        <v>0</v>
      </c>
      <c r="L426" s="234">
        <v>0</v>
      </c>
      <c r="M426" s="234">
        <v>0</v>
      </c>
      <c r="N426" s="234">
        <v>0</v>
      </c>
      <c r="O426" s="25"/>
      <c r="P426" s="234">
        <v>0</v>
      </c>
      <c r="Q426" s="234">
        <v>0</v>
      </c>
      <c r="R426" s="221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9</v>
      </c>
      <c r="D427" s="505">
        <v>0</v>
      </c>
      <c r="E427" s="506">
        <v>0</v>
      </c>
      <c r="F427" s="221">
        <v>0</v>
      </c>
      <c r="G427" s="26"/>
      <c r="H427" s="26"/>
      <c r="I427" s="221">
        <v>0</v>
      </c>
      <c r="J427" s="221">
        <v>0</v>
      </c>
      <c r="K427" s="221">
        <f>SUM(C427-F427-G427-H427+I427-J427)</f>
        <v>9</v>
      </c>
      <c r="L427" s="229">
        <v>0</v>
      </c>
      <c r="M427" s="229">
        <v>0</v>
      </c>
      <c r="N427" s="26"/>
      <c r="O427" s="26"/>
      <c r="P427" s="229">
        <v>0</v>
      </c>
      <c r="Q427" s="229">
        <v>0</v>
      </c>
      <c r="R427" s="221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221">
        <f t="shared" si="189"/>
        <v>0</v>
      </c>
      <c r="L428" s="221">
        <f t="shared" ref="L428:Q428" si="195">SUM(L429:L430)</f>
        <v>0</v>
      </c>
      <c r="M428" s="221">
        <f t="shared" si="195"/>
        <v>0</v>
      </c>
      <c r="N428" s="26"/>
      <c r="O428" s="26"/>
      <c r="P428" s="221">
        <f t="shared" si="195"/>
        <v>0</v>
      </c>
      <c r="Q428" s="221">
        <f t="shared" si="195"/>
        <v>0</v>
      </c>
      <c r="R428" s="221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221">
        <f t="shared" si="189"/>
        <v>0</v>
      </c>
      <c r="L429" s="234">
        <v>0</v>
      </c>
      <c r="M429" s="234">
        <v>0</v>
      </c>
      <c r="N429" s="25"/>
      <c r="O429" s="25"/>
      <c r="P429" s="234">
        <v>0</v>
      </c>
      <c r="Q429" s="234">
        <v>0</v>
      </c>
      <c r="R429" s="221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221">
        <f t="shared" si="189"/>
        <v>0</v>
      </c>
      <c r="L430" s="234">
        <v>0</v>
      </c>
      <c r="M430" s="234">
        <v>0</v>
      </c>
      <c r="N430" s="25"/>
      <c r="O430" s="25"/>
      <c r="P430" s="234">
        <v>0</v>
      </c>
      <c r="Q430" s="234">
        <v>0</v>
      </c>
      <c r="R430" s="221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221">
        <v>0</v>
      </c>
      <c r="G431" s="26"/>
      <c r="H431" s="26"/>
      <c r="I431" s="221">
        <v>0</v>
      </c>
      <c r="J431" s="221">
        <v>0</v>
      </c>
      <c r="K431" s="221">
        <f t="shared" si="189"/>
        <v>0</v>
      </c>
      <c r="L431" s="229">
        <v>0</v>
      </c>
      <c r="M431" s="229">
        <v>0</v>
      </c>
      <c r="N431" s="26"/>
      <c r="O431" s="26"/>
      <c r="P431" s="229">
        <v>0</v>
      </c>
      <c r="Q431" s="229">
        <v>0</v>
      </c>
      <c r="R431" s="221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221">
        <v>0</v>
      </c>
      <c r="G432" s="26"/>
      <c r="H432" s="26"/>
      <c r="I432" s="221">
        <v>0</v>
      </c>
      <c r="J432" s="221">
        <v>0</v>
      </c>
      <c r="K432" s="221">
        <f t="shared" si="189"/>
        <v>0</v>
      </c>
      <c r="L432" s="229">
        <v>0</v>
      </c>
      <c r="M432" s="229">
        <v>0</v>
      </c>
      <c r="N432" s="26"/>
      <c r="O432" s="26"/>
      <c r="P432" s="229">
        <v>0</v>
      </c>
      <c r="Q432" s="229">
        <v>0</v>
      </c>
      <c r="R432" s="221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221">
        <v>0</v>
      </c>
      <c r="G433" s="26"/>
      <c r="H433" s="26"/>
      <c r="I433" s="221">
        <v>0</v>
      </c>
      <c r="J433" s="221">
        <v>0</v>
      </c>
      <c r="K433" s="221">
        <f t="shared" si="189"/>
        <v>0</v>
      </c>
      <c r="L433" s="229">
        <v>0</v>
      </c>
      <c r="M433" s="229">
        <v>0</v>
      </c>
      <c r="N433" s="26"/>
      <c r="O433" s="26"/>
      <c r="P433" s="229">
        <v>0</v>
      </c>
      <c r="Q433" s="229">
        <v>0</v>
      </c>
      <c r="R433" s="221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221">
        <v>0</v>
      </c>
      <c r="G434" s="26"/>
      <c r="H434" s="26"/>
      <c r="I434" s="221">
        <v>0</v>
      </c>
      <c r="J434" s="221">
        <v>0</v>
      </c>
      <c r="K434" s="221">
        <f t="shared" si="189"/>
        <v>0</v>
      </c>
      <c r="L434" s="229">
        <v>0</v>
      </c>
      <c r="M434" s="229">
        <v>0</v>
      </c>
      <c r="N434" s="26"/>
      <c r="O434" s="26"/>
      <c r="P434" s="229">
        <v>0</v>
      </c>
      <c r="Q434" s="229">
        <v>0</v>
      </c>
      <c r="R434" s="221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221">
        <v>0</v>
      </c>
      <c r="G435" s="26"/>
      <c r="H435" s="26"/>
      <c r="I435" s="70">
        <v>0</v>
      </c>
      <c r="J435" s="70">
        <v>0</v>
      </c>
      <c r="K435" s="221">
        <f t="shared" si="189"/>
        <v>0</v>
      </c>
      <c r="L435" s="229">
        <v>0</v>
      </c>
      <c r="M435" s="229">
        <v>0</v>
      </c>
      <c r="N435" s="26"/>
      <c r="O435" s="26"/>
      <c r="P435" s="229">
        <v>0</v>
      </c>
      <c r="Q435" s="229">
        <v>0</v>
      </c>
      <c r="R435" s="221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221">
        <v>0</v>
      </c>
      <c r="G436" s="26"/>
      <c r="H436" s="26"/>
      <c r="I436" s="70">
        <v>0</v>
      </c>
      <c r="J436" s="70">
        <v>0</v>
      </c>
      <c r="K436" s="221">
        <f t="shared" si="189"/>
        <v>0</v>
      </c>
      <c r="L436" s="229">
        <v>0</v>
      </c>
      <c r="M436" s="229">
        <v>0</v>
      </c>
      <c r="N436" s="26"/>
      <c r="O436" s="26"/>
      <c r="P436" s="229">
        <v>0</v>
      </c>
      <c r="Q436" s="229">
        <v>0</v>
      </c>
      <c r="R436" s="221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222">
        <v>0</v>
      </c>
      <c r="G437" s="43"/>
      <c r="H437" s="43"/>
      <c r="I437" s="71">
        <v>0</v>
      </c>
      <c r="J437" s="71">
        <v>0</v>
      </c>
      <c r="K437" s="222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222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228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Juni</v>
      </c>
      <c r="S454" s="482"/>
      <c r="T454" s="4">
        <f>+T410</f>
        <v>0</v>
      </c>
      <c r="U454" s="4">
        <f>+U410</f>
        <v>6</v>
      </c>
    </row>
    <row r="455" spans="1:21" s="45" customFormat="1" ht="13.5" customHeight="1" thickBot="1" x14ac:dyDescent="0.25">
      <c r="A455" s="45" t="s">
        <v>76</v>
      </c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233"/>
      <c r="G457" s="233" t="s">
        <v>30</v>
      </c>
      <c r="H457" s="233" t="s">
        <v>32</v>
      </c>
      <c r="I457" s="233"/>
      <c r="J457" s="233"/>
      <c r="K457" s="233" t="s">
        <v>43</v>
      </c>
      <c r="L457" s="233" t="s">
        <v>27</v>
      </c>
      <c r="M457" s="233"/>
      <c r="N457" s="233" t="s">
        <v>30</v>
      </c>
      <c r="O457" s="233" t="s">
        <v>32</v>
      </c>
      <c r="P457" s="233"/>
      <c r="Q457" s="233"/>
      <c r="R457" s="233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230" t="s">
        <v>29</v>
      </c>
      <c r="G458" s="230" t="s">
        <v>31</v>
      </c>
      <c r="H458" s="230" t="s">
        <v>33</v>
      </c>
      <c r="I458" s="230" t="s">
        <v>37</v>
      </c>
      <c r="J458" s="230" t="s">
        <v>36</v>
      </c>
      <c r="K458" s="230" t="s">
        <v>28</v>
      </c>
      <c r="L458" s="230" t="s">
        <v>28</v>
      </c>
      <c r="M458" s="230" t="s">
        <v>35</v>
      </c>
      <c r="N458" s="230" t="s">
        <v>31</v>
      </c>
      <c r="O458" s="230" t="s">
        <v>33</v>
      </c>
      <c r="P458" s="230" t="s">
        <v>37</v>
      </c>
      <c r="Q458" s="230" t="s">
        <v>36</v>
      </c>
      <c r="R458" s="230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232"/>
      <c r="G459" s="232"/>
      <c r="H459" s="232" t="s">
        <v>34</v>
      </c>
      <c r="I459" s="232"/>
      <c r="J459" s="232"/>
      <c r="K459" s="232" t="s">
        <v>9</v>
      </c>
      <c r="L459" s="232" t="s">
        <v>8</v>
      </c>
      <c r="M459" s="232"/>
      <c r="N459" s="232"/>
      <c r="O459" s="232" t="s">
        <v>34</v>
      </c>
      <c r="P459" s="232"/>
      <c r="Q459" s="232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230"/>
      <c r="G460" s="230"/>
      <c r="H460" s="230"/>
      <c r="I460" s="230"/>
      <c r="J460" s="230"/>
      <c r="K460" s="230" t="s">
        <v>62</v>
      </c>
      <c r="L460" s="230"/>
      <c r="M460" s="230"/>
      <c r="N460" s="230"/>
      <c r="O460" s="230"/>
      <c r="P460" s="230"/>
      <c r="Q460" s="230"/>
      <c r="R460" s="230"/>
      <c r="S460" s="498"/>
      <c r="T460" s="499"/>
      <c r="U460" s="500"/>
    </row>
    <row r="461" spans="1:21" s="8" customFormat="1" ht="11.25" x14ac:dyDescent="0.2">
      <c r="A461" s="231" t="s">
        <v>10</v>
      </c>
      <c r="B461" s="231" t="s">
        <v>11</v>
      </c>
      <c r="C461" s="501" t="s">
        <v>12</v>
      </c>
      <c r="D461" s="502"/>
      <c r="E461" s="503"/>
      <c r="F461" s="231" t="s">
        <v>13</v>
      </c>
      <c r="G461" s="231" t="s">
        <v>14</v>
      </c>
      <c r="H461" s="231" t="s">
        <v>15</v>
      </c>
      <c r="I461" s="231" t="s">
        <v>16</v>
      </c>
      <c r="J461" s="231" t="s">
        <v>17</v>
      </c>
      <c r="K461" s="231" t="s">
        <v>18</v>
      </c>
      <c r="L461" s="231" t="s">
        <v>19</v>
      </c>
      <c r="M461" s="231" t="s">
        <v>20</v>
      </c>
      <c r="N461" s="231" t="s">
        <v>21</v>
      </c>
      <c r="O461" s="231" t="s">
        <v>41</v>
      </c>
      <c r="P461" s="231" t="s">
        <v>42</v>
      </c>
      <c r="Q461" s="231" t="s">
        <v>44</v>
      </c>
      <c r="R461" s="231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223">
        <f t="shared" ref="F462:J462" si="196">SUM(F463,F466,F467)</f>
        <v>0</v>
      </c>
      <c r="G462" s="223">
        <f t="shared" si="196"/>
        <v>0</v>
      </c>
      <c r="H462" s="223">
        <f t="shared" si="196"/>
        <v>0</v>
      </c>
      <c r="I462" s="223">
        <f t="shared" si="196"/>
        <v>0</v>
      </c>
      <c r="J462" s="223">
        <f t="shared" si="196"/>
        <v>0</v>
      </c>
      <c r="K462" s="223">
        <f>SUM(C462-F462-G462-H462+I462-J462)</f>
        <v>0</v>
      </c>
      <c r="L462" s="223">
        <f>SUM(L463,L466,L467)</f>
        <v>15</v>
      </c>
      <c r="M462" s="223">
        <f t="shared" ref="M462:Q462" si="197">SUM(M463,M466,M467)</f>
        <v>0</v>
      </c>
      <c r="N462" s="223">
        <f t="shared" si="197"/>
        <v>0</v>
      </c>
      <c r="O462" s="223">
        <f t="shared" si="197"/>
        <v>0</v>
      </c>
      <c r="P462" s="223">
        <f t="shared" si="197"/>
        <v>0</v>
      </c>
      <c r="Q462" s="223">
        <f t="shared" si="197"/>
        <v>0</v>
      </c>
      <c r="R462" s="61">
        <f>SUM(L462-M462-N462-O462+P462-Q462)</f>
        <v>15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221">
        <f t="shared" ref="K463:K480" si="200">SUM(C463-F463-G463-H463+I463-J463)</f>
        <v>0</v>
      </c>
      <c r="L463" s="90">
        <f t="shared" ref="L463:O463" si="201">SUM(L464:L465)</f>
        <v>15</v>
      </c>
      <c r="M463" s="90">
        <f t="shared" si="201"/>
        <v>0</v>
      </c>
      <c r="N463" s="90">
        <f t="shared" si="201"/>
        <v>0</v>
      </c>
      <c r="O463" s="90">
        <f t="shared" si="201"/>
        <v>0</v>
      </c>
      <c r="P463" s="90">
        <f>SUM(P464:P465)</f>
        <v>0</v>
      </c>
      <c r="Q463" s="90">
        <f t="shared" ref="Q463" si="202">SUM(Q464:Q465)</f>
        <v>0</v>
      </c>
      <c r="R463" s="64">
        <f t="shared" ref="R463:R471" si="203">SUM(L463-M463-N463-O463+P463-Q463)</f>
        <v>15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234">
        <v>0</v>
      </c>
      <c r="G464" s="234">
        <v>0</v>
      </c>
      <c r="H464" s="234">
        <v>0</v>
      </c>
      <c r="I464" s="69">
        <v>0</v>
      </c>
      <c r="J464" s="69">
        <v>0</v>
      </c>
      <c r="K464" s="221">
        <f t="shared" si="200"/>
        <v>0</v>
      </c>
      <c r="L464" s="234">
        <v>15</v>
      </c>
      <c r="M464" s="234">
        <v>0</v>
      </c>
      <c r="N464" s="234">
        <v>0</v>
      </c>
      <c r="O464" s="234">
        <v>0</v>
      </c>
      <c r="P464" s="234">
        <v>0</v>
      </c>
      <c r="Q464" s="234">
        <v>0</v>
      </c>
      <c r="R464" s="64">
        <f t="shared" si="203"/>
        <v>15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234">
        <v>0</v>
      </c>
      <c r="G465" s="234">
        <v>0</v>
      </c>
      <c r="H465" s="234">
        <v>0</v>
      </c>
      <c r="I465" s="69">
        <v>0</v>
      </c>
      <c r="J465" s="69">
        <v>0</v>
      </c>
      <c r="K465" s="221">
        <f t="shared" si="200"/>
        <v>0</v>
      </c>
      <c r="L465" s="234">
        <v>0</v>
      </c>
      <c r="M465" s="234">
        <v>0</v>
      </c>
      <c r="N465" s="234">
        <v>0</v>
      </c>
      <c r="O465" s="234">
        <v>0</v>
      </c>
      <c r="P465" s="234">
        <v>0</v>
      </c>
      <c r="Q465" s="234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221">
        <f t="shared" si="200"/>
        <v>0</v>
      </c>
      <c r="L466" s="221">
        <v>0</v>
      </c>
      <c r="M466" s="221">
        <v>0</v>
      </c>
      <c r="N466" s="221">
        <v>0</v>
      </c>
      <c r="O466" s="221">
        <v>0</v>
      </c>
      <c r="P466" s="221">
        <v>0</v>
      </c>
      <c r="Q466" s="221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221">
        <f t="shared" si="200"/>
        <v>0</v>
      </c>
      <c r="L467" s="221">
        <v>0</v>
      </c>
      <c r="M467" s="221">
        <v>0</v>
      </c>
      <c r="N467" s="221">
        <v>0</v>
      </c>
      <c r="O467" s="221">
        <v>0</v>
      </c>
      <c r="P467" s="221">
        <v>0</v>
      </c>
      <c r="Q467" s="221">
        <v>0</v>
      </c>
      <c r="R467" s="64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221">
        <f t="shared" si="204"/>
        <v>0</v>
      </c>
      <c r="G468" s="221">
        <f t="shared" si="204"/>
        <v>0</v>
      </c>
      <c r="H468" s="26"/>
      <c r="I468" s="221">
        <f t="shared" ref="I468:J468" si="205">SUM(I469:I470)</f>
        <v>0</v>
      </c>
      <c r="J468" s="221">
        <f t="shared" si="205"/>
        <v>0</v>
      </c>
      <c r="K468" s="221">
        <f>SUM(C468-F468-G468-H468+I468-J468)</f>
        <v>0</v>
      </c>
      <c r="L468" s="221">
        <f>SUM(L469:L470)</f>
        <v>0</v>
      </c>
      <c r="M468" s="221">
        <f t="shared" ref="M468:N468" si="206">SUM(M469:M470)</f>
        <v>0</v>
      </c>
      <c r="N468" s="221">
        <f t="shared" si="206"/>
        <v>0</v>
      </c>
      <c r="O468" s="26"/>
      <c r="P468" s="221">
        <f t="shared" ref="P468:Q468" si="207">SUM(P469:P470)</f>
        <v>0</v>
      </c>
      <c r="Q468" s="221">
        <f t="shared" si="207"/>
        <v>0</v>
      </c>
      <c r="R468" s="64">
        <f t="shared" si="203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234">
        <v>0</v>
      </c>
      <c r="G469" s="234">
        <v>0</v>
      </c>
      <c r="H469" s="25"/>
      <c r="I469" s="69">
        <v>0</v>
      </c>
      <c r="J469" s="69">
        <v>0</v>
      </c>
      <c r="K469" s="221">
        <f t="shared" si="200"/>
        <v>0</v>
      </c>
      <c r="L469" s="234">
        <v>0</v>
      </c>
      <c r="M469" s="234">
        <v>0</v>
      </c>
      <c r="N469" s="234">
        <v>0</v>
      </c>
      <c r="O469" s="25"/>
      <c r="P469" s="234">
        <v>0</v>
      </c>
      <c r="Q469" s="234">
        <v>0</v>
      </c>
      <c r="R469" s="64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234">
        <v>0</v>
      </c>
      <c r="G470" s="234">
        <v>0</v>
      </c>
      <c r="H470" s="25"/>
      <c r="I470" s="69">
        <v>0</v>
      </c>
      <c r="J470" s="69">
        <v>0</v>
      </c>
      <c r="K470" s="221">
        <f t="shared" si="200"/>
        <v>0</v>
      </c>
      <c r="L470" s="234">
        <v>0</v>
      </c>
      <c r="M470" s="234">
        <v>0</v>
      </c>
      <c r="N470" s="234">
        <v>0</v>
      </c>
      <c r="O470" s="25"/>
      <c r="P470" s="234">
        <v>0</v>
      </c>
      <c r="Q470" s="234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221">
        <v>0</v>
      </c>
      <c r="G471" s="26"/>
      <c r="H471" s="26"/>
      <c r="I471" s="221">
        <v>0</v>
      </c>
      <c r="J471" s="221">
        <v>0</v>
      </c>
      <c r="K471" s="221">
        <f t="shared" si="200"/>
        <v>0</v>
      </c>
      <c r="L471" s="229">
        <v>0</v>
      </c>
      <c r="M471" s="229">
        <v>0</v>
      </c>
      <c r="N471" s="26"/>
      <c r="O471" s="26"/>
      <c r="P471" s="229">
        <v>0</v>
      </c>
      <c r="Q471" s="229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221">
        <f t="shared" si="200"/>
        <v>0</v>
      </c>
      <c r="L472" s="221">
        <f>SUM(L473:L474)</f>
        <v>3</v>
      </c>
      <c r="M472" s="221">
        <f>SUM(M473:M474)</f>
        <v>1</v>
      </c>
      <c r="N472" s="26"/>
      <c r="O472" s="26"/>
      <c r="P472" s="221">
        <f t="shared" ref="P472:Q472" si="210">SUM(P473:P474)</f>
        <v>0</v>
      </c>
      <c r="Q472" s="221">
        <f t="shared" si="210"/>
        <v>0</v>
      </c>
      <c r="R472" s="64">
        <f>SUM(L472-M472-N472-O472+P472-Q472)</f>
        <v>2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221">
        <f t="shared" si="200"/>
        <v>0</v>
      </c>
      <c r="L473" s="229">
        <v>0</v>
      </c>
      <c r="M473" s="229">
        <v>0</v>
      </c>
      <c r="N473" s="26"/>
      <c r="O473" s="26"/>
      <c r="P473" s="229">
        <v>0</v>
      </c>
      <c r="Q473" s="229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221">
        <f t="shared" si="200"/>
        <v>0</v>
      </c>
      <c r="L474" s="229">
        <v>3</v>
      </c>
      <c r="M474" s="229">
        <v>1</v>
      </c>
      <c r="N474" s="26"/>
      <c r="O474" s="26"/>
      <c r="P474" s="229">
        <v>0</v>
      </c>
      <c r="Q474" s="229">
        <v>0</v>
      </c>
      <c r="R474" s="64">
        <f>SUM(L474-M474-N474-O474+P474-Q474)</f>
        <v>2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221">
        <v>0</v>
      </c>
      <c r="G475" s="26"/>
      <c r="H475" s="26"/>
      <c r="I475" s="221">
        <v>0</v>
      </c>
      <c r="J475" s="221">
        <v>0</v>
      </c>
      <c r="K475" s="221">
        <f t="shared" si="200"/>
        <v>0</v>
      </c>
      <c r="L475" s="229">
        <v>0</v>
      </c>
      <c r="M475" s="229">
        <v>0</v>
      </c>
      <c r="N475" s="26"/>
      <c r="O475" s="26"/>
      <c r="P475" s="229">
        <v>0</v>
      </c>
      <c r="Q475" s="229">
        <v>0</v>
      </c>
      <c r="R475" s="221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221">
        <v>0</v>
      </c>
      <c r="G476" s="26"/>
      <c r="H476" s="26"/>
      <c r="I476" s="221">
        <v>0</v>
      </c>
      <c r="J476" s="221">
        <v>0</v>
      </c>
      <c r="K476" s="221">
        <f t="shared" si="200"/>
        <v>0</v>
      </c>
      <c r="L476" s="229">
        <v>0</v>
      </c>
      <c r="M476" s="229">
        <v>0</v>
      </c>
      <c r="N476" s="26"/>
      <c r="O476" s="26"/>
      <c r="P476" s="229">
        <v>0</v>
      </c>
      <c r="Q476" s="229">
        <v>0</v>
      </c>
      <c r="R476" s="221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221">
        <v>0</v>
      </c>
      <c r="G477" s="26"/>
      <c r="H477" s="26"/>
      <c r="I477" s="221">
        <v>0</v>
      </c>
      <c r="J477" s="221">
        <v>0</v>
      </c>
      <c r="K477" s="221">
        <f t="shared" si="200"/>
        <v>0</v>
      </c>
      <c r="L477" s="229">
        <v>0</v>
      </c>
      <c r="M477" s="229">
        <v>0</v>
      </c>
      <c r="N477" s="26"/>
      <c r="O477" s="26"/>
      <c r="P477" s="229">
        <v>0</v>
      </c>
      <c r="Q477" s="229">
        <v>0</v>
      </c>
      <c r="R477" s="221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221">
        <v>0</v>
      </c>
      <c r="G478" s="26"/>
      <c r="H478" s="26"/>
      <c r="I478" s="221">
        <v>0</v>
      </c>
      <c r="J478" s="221">
        <v>0</v>
      </c>
      <c r="K478" s="221">
        <f t="shared" si="200"/>
        <v>0</v>
      </c>
      <c r="L478" s="229">
        <v>0</v>
      </c>
      <c r="M478" s="229">
        <v>0</v>
      </c>
      <c r="N478" s="26"/>
      <c r="O478" s="26"/>
      <c r="P478" s="229">
        <v>0</v>
      </c>
      <c r="Q478" s="229">
        <v>0</v>
      </c>
      <c r="R478" s="221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221">
        <v>0</v>
      </c>
      <c r="G479" s="26"/>
      <c r="H479" s="26"/>
      <c r="I479" s="70">
        <v>0</v>
      </c>
      <c r="J479" s="70">
        <v>0</v>
      </c>
      <c r="K479" s="221">
        <f t="shared" si="200"/>
        <v>0</v>
      </c>
      <c r="L479" s="229">
        <v>0</v>
      </c>
      <c r="M479" s="229">
        <v>0</v>
      </c>
      <c r="N479" s="26"/>
      <c r="O479" s="26"/>
      <c r="P479" s="229">
        <v>0</v>
      </c>
      <c r="Q479" s="229">
        <v>0</v>
      </c>
      <c r="R479" s="221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221">
        <v>0</v>
      </c>
      <c r="G480" s="26"/>
      <c r="H480" s="26"/>
      <c r="I480" s="70">
        <v>0</v>
      </c>
      <c r="J480" s="70">
        <v>0</v>
      </c>
      <c r="K480" s="221">
        <f t="shared" si="200"/>
        <v>0</v>
      </c>
      <c r="L480" s="229">
        <v>0</v>
      </c>
      <c r="M480" s="229">
        <v>0</v>
      </c>
      <c r="N480" s="26"/>
      <c r="O480" s="26"/>
      <c r="P480" s="229">
        <v>0</v>
      </c>
      <c r="Q480" s="229">
        <v>0</v>
      </c>
      <c r="R480" s="221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222">
        <v>0</v>
      </c>
      <c r="G481" s="43"/>
      <c r="H481" s="43"/>
      <c r="I481" s="71">
        <v>0</v>
      </c>
      <c r="J481" s="71">
        <v>0</v>
      </c>
      <c r="K481" s="222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222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228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Juni</v>
      </c>
      <c r="S495" s="482"/>
      <c r="T495" s="4">
        <f>+T87:U87</f>
        <v>0</v>
      </c>
      <c r="U495" s="4">
        <f>+U47</f>
        <v>6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2.75" customHeight="1" x14ac:dyDescent="0.2">
      <c r="A498" s="536"/>
      <c r="B498" s="473"/>
      <c r="C498" s="517" t="s">
        <v>27</v>
      </c>
      <c r="D498" s="518"/>
      <c r="E498" s="519"/>
      <c r="F498" s="233"/>
      <c r="G498" s="233" t="s">
        <v>30</v>
      </c>
      <c r="H498" s="233" t="s">
        <v>32</v>
      </c>
      <c r="I498" s="233"/>
      <c r="J498" s="233"/>
      <c r="K498" s="35" t="s">
        <v>43</v>
      </c>
      <c r="L498" s="226" t="s">
        <v>27</v>
      </c>
      <c r="M498" s="233"/>
      <c r="N498" s="233" t="s">
        <v>30</v>
      </c>
      <c r="O498" s="233" t="s">
        <v>32</v>
      </c>
      <c r="P498" s="233"/>
      <c r="Q498" s="233"/>
      <c r="R498" s="233" t="s">
        <v>64</v>
      </c>
      <c r="S498" s="492" t="s">
        <v>68</v>
      </c>
      <c r="T498" s="493"/>
      <c r="U498" s="587"/>
    </row>
    <row r="499" spans="1:21" ht="12.75" customHeight="1" x14ac:dyDescent="0.2">
      <c r="A499" s="536"/>
      <c r="B499" s="473"/>
      <c r="C499" s="492" t="s">
        <v>28</v>
      </c>
      <c r="D499" s="493"/>
      <c r="E499" s="494"/>
      <c r="F499" s="230" t="s">
        <v>29</v>
      </c>
      <c r="G499" s="230" t="s">
        <v>31</v>
      </c>
      <c r="H499" s="230" t="s">
        <v>33</v>
      </c>
      <c r="I499" s="230" t="s">
        <v>37</v>
      </c>
      <c r="J499" s="230" t="s">
        <v>36</v>
      </c>
      <c r="K499" s="36" t="s">
        <v>28</v>
      </c>
      <c r="L499" s="227" t="s">
        <v>28</v>
      </c>
      <c r="M499" s="230" t="s">
        <v>35</v>
      </c>
      <c r="N499" s="230" t="s">
        <v>31</v>
      </c>
      <c r="O499" s="230" t="s">
        <v>33</v>
      </c>
      <c r="P499" s="230" t="s">
        <v>37</v>
      </c>
      <c r="Q499" s="230" t="s">
        <v>36</v>
      </c>
      <c r="R499" s="230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232"/>
      <c r="G500" s="232"/>
      <c r="H500" s="232" t="s">
        <v>34</v>
      </c>
      <c r="I500" s="232"/>
      <c r="J500" s="232"/>
      <c r="K500" s="37" t="s">
        <v>9</v>
      </c>
      <c r="L500" s="224" t="s">
        <v>8</v>
      </c>
      <c r="M500" s="232"/>
      <c r="N500" s="232"/>
      <c r="O500" s="232" t="s">
        <v>34</v>
      </c>
      <c r="P500" s="232"/>
      <c r="Q500" s="232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230"/>
      <c r="G501" s="230"/>
      <c r="H501" s="230"/>
      <c r="I501" s="230"/>
      <c r="J501" s="230"/>
      <c r="K501" s="36" t="s">
        <v>62</v>
      </c>
      <c r="L501" s="227"/>
      <c r="M501" s="230"/>
      <c r="N501" s="230"/>
      <c r="O501" s="230"/>
      <c r="P501" s="230"/>
      <c r="Q501" s="230"/>
      <c r="R501" s="230"/>
      <c r="S501" s="498"/>
      <c r="T501" s="499"/>
      <c r="U501" s="599"/>
    </row>
    <row r="502" spans="1:21" s="8" customFormat="1" ht="11.25" x14ac:dyDescent="0.2">
      <c r="A502" s="28" t="s">
        <v>10</v>
      </c>
      <c r="B502" s="231" t="s">
        <v>11</v>
      </c>
      <c r="C502" s="501" t="s">
        <v>12</v>
      </c>
      <c r="D502" s="502"/>
      <c r="E502" s="503"/>
      <c r="F502" s="231" t="s">
        <v>13</v>
      </c>
      <c r="G502" s="231" t="s">
        <v>14</v>
      </c>
      <c r="H502" s="231" t="s">
        <v>15</v>
      </c>
      <c r="I502" s="231" t="s">
        <v>16</v>
      </c>
      <c r="J502" s="231" t="s">
        <v>17</v>
      </c>
      <c r="K502" s="39" t="s">
        <v>18</v>
      </c>
      <c r="L502" s="225" t="s">
        <v>19</v>
      </c>
      <c r="M502" s="231" t="s">
        <v>20</v>
      </c>
      <c r="N502" s="231" t="s">
        <v>21</v>
      </c>
      <c r="O502" s="231" t="s">
        <v>41</v>
      </c>
      <c r="P502" s="231" t="s">
        <v>42</v>
      </c>
      <c r="Q502" s="231" t="s">
        <v>44</v>
      </c>
      <c r="R502" s="231" t="s">
        <v>70</v>
      </c>
      <c r="S502" s="501" t="s">
        <v>71</v>
      </c>
      <c r="T502" s="502"/>
      <c r="U502" s="600"/>
    </row>
    <row r="503" spans="1:21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31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242">
        <f t="shared" si="214"/>
        <v>3</v>
      </c>
      <c r="J503" s="95">
        <f t="shared" si="214"/>
        <v>0</v>
      </c>
      <c r="K503" s="95">
        <f t="shared" si="214"/>
        <v>34</v>
      </c>
      <c r="L503" s="59">
        <f t="shared" si="214"/>
        <v>27.5</v>
      </c>
      <c r="M503" s="59">
        <f t="shared" si="214"/>
        <v>3</v>
      </c>
      <c r="N503" s="59">
        <f t="shared" si="214"/>
        <v>2</v>
      </c>
      <c r="O503" s="59">
        <f t="shared" si="214"/>
        <v>0</v>
      </c>
      <c r="P503" s="165">
        <f t="shared" si="214"/>
        <v>110</v>
      </c>
      <c r="Q503" s="59">
        <f t="shared" si="214"/>
        <v>0</v>
      </c>
      <c r="R503" s="59">
        <f t="shared" si="214"/>
        <v>132.5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31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3</v>
      </c>
      <c r="J504" s="96">
        <f t="shared" si="214"/>
        <v>0</v>
      </c>
      <c r="K504" s="96">
        <f t="shared" si="214"/>
        <v>34</v>
      </c>
      <c r="L504" s="46">
        <f t="shared" si="214"/>
        <v>25</v>
      </c>
      <c r="M504" s="46">
        <f t="shared" si="214"/>
        <v>3</v>
      </c>
      <c r="N504" s="46">
        <f t="shared" si="214"/>
        <v>1</v>
      </c>
      <c r="O504" s="46">
        <f t="shared" si="214"/>
        <v>0</v>
      </c>
      <c r="P504" s="46">
        <f t="shared" si="214"/>
        <v>110</v>
      </c>
      <c r="Q504" s="46">
        <f t="shared" si="214"/>
        <v>0</v>
      </c>
      <c r="R504" s="46">
        <f t="shared" si="214"/>
        <v>131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30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3</v>
      </c>
      <c r="J505" s="96">
        <f t="shared" si="214"/>
        <v>0</v>
      </c>
      <c r="K505" s="96">
        <f t="shared" si="214"/>
        <v>33</v>
      </c>
      <c r="L505" s="46">
        <f t="shared" si="214"/>
        <v>15</v>
      </c>
      <c r="M505" s="46">
        <f t="shared" si="214"/>
        <v>0</v>
      </c>
      <c r="N505" s="46">
        <f t="shared" si="214"/>
        <v>0</v>
      </c>
      <c r="O505" s="46">
        <f t="shared" si="214"/>
        <v>0</v>
      </c>
      <c r="P505" s="46">
        <f t="shared" si="214"/>
        <v>100</v>
      </c>
      <c r="Q505" s="46">
        <f t="shared" si="214"/>
        <v>0</v>
      </c>
      <c r="R505" s="46">
        <f t="shared" si="214"/>
        <v>115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10</v>
      </c>
      <c r="M506" s="46">
        <f t="shared" si="214"/>
        <v>3</v>
      </c>
      <c r="N506" s="46">
        <f t="shared" si="214"/>
        <v>1</v>
      </c>
      <c r="O506" s="46">
        <f t="shared" si="214"/>
        <v>0</v>
      </c>
      <c r="P506" s="46">
        <f t="shared" si="214"/>
        <v>10</v>
      </c>
      <c r="Q506" s="46">
        <f t="shared" si="214"/>
        <v>0</v>
      </c>
      <c r="R506" s="46">
        <f t="shared" si="214"/>
        <v>16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2.5</v>
      </c>
      <c r="M507" s="46">
        <f t="shared" si="214"/>
        <v>0</v>
      </c>
      <c r="N507" s="46">
        <f t="shared" si="214"/>
        <v>1</v>
      </c>
      <c r="O507" s="46">
        <f t="shared" si="214"/>
        <v>0</v>
      </c>
      <c r="P507" s="46">
        <f t="shared" si="214"/>
        <v>0</v>
      </c>
      <c r="Q507" s="46">
        <f t="shared" si="214"/>
        <v>0</v>
      </c>
      <c r="R507" s="46">
        <f t="shared" si="214"/>
        <v>1.5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30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243">
        <f t="shared" si="214"/>
        <v>0</v>
      </c>
      <c r="J509" s="243">
        <f t="shared" si="214"/>
        <v>0</v>
      </c>
      <c r="K509" s="243">
        <f t="shared" si="214"/>
        <v>30</v>
      </c>
      <c r="L509" s="181">
        <f t="shared" si="214"/>
        <v>154</v>
      </c>
      <c r="M509" s="181">
        <f t="shared" si="214"/>
        <v>41</v>
      </c>
      <c r="N509" s="181">
        <f t="shared" si="214"/>
        <v>0</v>
      </c>
      <c r="O509" s="244"/>
      <c r="P509" s="181">
        <f t="shared" si="214"/>
        <v>0</v>
      </c>
      <c r="Q509" s="46">
        <f t="shared" si="214"/>
        <v>0</v>
      </c>
      <c r="R509" s="46">
        <f t="shared" si="214"/>
        <v>113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154</v>
      </c>
      <c r="M510" s="46">
        <f t="shared" si="214"/>
        <v>41</v>
      </c>
      <c r="N510" s="46">
        <f t="shared" si="214"/>
        <v>0</v>
      </c>
      <c r="O510" s="55"/>
      <c r="P510" s="46">
        <f t="shared" si="214"/>
        <v>0</v>
      </c>
      <c r="Q510" s="46">
        <f t="shared" si="214"/>
        <v>0</v>
      </c>
      <c r="R510" s="46">
        <f t="shared" si="214"/>
        <v>113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0</v>
      </c>
      <c r="M511" s="46">
        <f t="shared" si="214"/>
        <v>0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0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9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9</v>
      </c>
      <c r="L512" s="46">
        <f t="shared" si="214"/>
        <v>19.5</v>
      </c>
      <c r="M512" s="46">
        <f t="shared" si="214"/>
        <v>13</v>
      </c>
      <c r="N512" s="48"/>
      <c r="O512" s="48"/>
      <c r="P512" s="46">
        <f t="shared" si="214"/>
        <v>7</v>
      </c>
      <c r="Q512" s="46">
        <f t="shared" si="214"/>
        <v>0</v>
      </c>
      <c r="R512" s="46">
        <f t="shared" si="214"/>
        <v>13.5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86</v>
      </c>
      <c r="M513" s="46">
        <f t="shared" si="214"/>
        <v>10</v>
      </c>
      <c r="N513" s="48"/>
      <c r="O513" s="48"/>
      <c r="P513" s="46">
        <f t="shared" si="214"/>
        <v>11</v>
      </c>
      <c r="Q513" s="46">
        <f t="shared" si="214"/>
        <v>0</v>
      </c>
      <c r="R513" s="46">
        <f t="shared" si="214"/>
        <v>87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86</v>
      </c>
      <c r="M515" s="46">
        <f t="shared" si="214"/>
        <v>10</v>
      </c>
      <c r="N515" s="48"/>
      <c r="O515" s="48"/>
      <c r="P515" s="46">
        <f t="shared" si="214"/>
        <v>11</v>
      </c>
      <c r="Q515" s="46">
        <f t="shared" si="214"/>
        <v>0</v>
      </c>
      <c r="R515" s="46">
        <f t="shared" si="214"/>
        <v>87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12</v>
      </c>
      <c r="M516" s="46">
        <f t="shared" si="214"/>
        <v>3</v>
      </c>
      <c r="N516" s="48"/>
      <c r="O516" s="48"/>
      <c r="P516" s="46">
        <f t="shared" si="214"/>
        <v>3</v>
      </c>
      <c r="Q516" s="46">
        <f t="shared" si="214"/>
        <v>0</v>
      </c>
      <c r="R516" s="46">
        <f t="shared" si="214"/>
        <v>12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10.4</v>
      </c>
      <c r="M517" s="46">
        <f t="shared" si="214"/>
        <v>3.4</v>
      </c>
      <c r="N517" s="48"/>
      <c r="O517" s="48"/>
      <c r="P517" s="46">
        <f t="shared" si="214"/>
        <v>3</v>
      </c>
      <c r="Q517" s="46">
        <f t="shared" si="214"/>
        <v>0</v>
      </c>
      <c r="R517" s="46">
        <f t="shared" si="214"/>
        <v>10</v>
      </c>
      <c r="S517" s="604">
        <f t="shared" si="214"/>
        <v>0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5" scale="90" orientation="landscape" horizontalDpi="4294967293" r:id="rId1"/>
  <rowBreaks count="1" manualBreakCount="1">
    <brk id="489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526"/>
  <sheetViews>
    <sheetView view="pageBreakPreview" topLeftCell="A413" zoomScale="70" zoomScaleNormal="80" zoomScaleSheetLayoutView="70" workbookViewId="0">
      <pane xSplit="2" topLeftCell="C1" activePane="topRight" state="frozen"/>
      <selection activeCell="A455" sqref="A455"/>
      <selection pane="topRight" activeCell="AC186" sqref="AC18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255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96</v>
      </c>
      <c r="S7" s="482"/>
      <c r="T7" s="4">
        <v>0</v>
      </c>
      <c r="U7" s="4">
        <v>7</v>
      </c>
    </row>
    <row r="8" spans="1:21" s="45" customFormat="1" ht="13.5" customHeight="1" thickBot="1" x14ac:dyDescent="0.25">
      <c r="A8" s="207" t="s">
        <v>72</v>
      </c>
      <c r="B8" s="207"/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259"/>
      <c r="G10" s="259" t="s">
        <v>30</v>
      </c>
      <c r="H10" s="259" t="s">
        <v>32</v>
      </c>
      <c r="I10" s="259"/>
      <c r="J10" s="259"/>
      <c r="K10" s="259" t="s">
        <v>43</v>
      </c>
      <c r="L10" s="259" t="s">
        <v>27</v>
      </c>
      <c r="M10" s="259"/>
      <c r="N10" s="259" t="s">
        <v>30</v>
      </c>
      <c r="O10" s="259" t="s">
        <v>32</v>
      </c>
      <c r="P10" s="259"/>
      <c r="Q10" s="259"/>
      <c r="R10" s="259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260" t="s">
        <v>29</v>
      </c>
      <c r="G11" s="260" t="s">
        <v>31</v>
      </c>
      <c r="H11" s="260" t="s">
        <v>33</v>
      </c>
      <c r="I11" s="260" t="s">
        <v>37</v>
      </c>
      <c r="J11" s="260" t="s">
        <v>36</v>
      </c>
      <c r="K11" s="260" t="s">
        <v>28</v>
      </c>
      <c r="L11" s="260" t="s">
        <v>28</v>
      </c>
      <c r="M11" s="260" t="s">
        <v>35</v>
      </c>
      <c r="N11" s="260" t="s">
        <v>31</v>
      </c>
      <c r="O11" s="260" t="s">
        <v>33</v>
      </c>
      <c r="P11" s="260" t="s">
        <v>37</v>
      </c>
      <c r="Q11" s="260" t="s">
        <v>36</v>
      </c>
      <c r="R11" s="260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262"/>
      <c r="G12" s="262"/>
      <c r="H12" s="262" t="s">
        <v>34</v>
      </c>
      <c r="I12" s="262"/>
      <c r="J12" s="262"/>
      <c r="K12" s="262" t="s">
        <v>9</v>
      </c>
      <c r="L12" s="262" t="s">
        <v>8</v>
      </c>
      <c r="M12" s="262"/>
      <c r="N12" s="262"/>
      <c r="O12" s="262" t="s">
        <v>34</v>
      </c>
      <c r="P12" s="262"/>
      <c r="Q12" s="262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260"/>
      <c r="G13" s="260"/>
      <c r="H13" s="260"/>
      <c r="I13" s="260"/>
      <c r="J13" s="260"/>
      <c r="K13" s="260" t="s">
        <v>62</v>
      </c>
      <c r="L13" s="260"/>
      <c r="M13" s="260"/>
      <c r="N13" s="260"/>
      <c r="O13" s="260"/>
      <c r="P13" s="260"/>
      <c r="Q13" s="260"/>
      <c r="R13" s="260"/>
      <c r="S13" s="498"/>
      <c r="T13" s="499"/>
      <c r="U13" s="500"/>
    </row>
    <row r="14" spans="1:21" s="8" customFormat="1" ht="12.75" customHeight="1" x14ac:dyDescent="0.2">
      <c r="A14" s="263" t="s">
        <v>10</v>
      </c>
      <c r="B14" s="263" t="s">
        <v>11</v>
      </c>
      <c r="C14" s="501" t="s">
        <v>12</v>
      </c>
      <c r="D14" s="502"/>
      <c r="E14" s="503"/>
      <c r="F14" s="263" t="s">
        <v>13</v>
      </c>
      <c r="G14" s="263" t="s">
        <v>14</v>
      </c>
      <c r="H14" s="263" t="s">
        <v>15</v>
      </c>
      <c r="I14" s="263" t="s">
        <v>16</v>
      </c>
      <c r="J14" s="263" t="s">
        <v>17</v>
      </c>
      <c r="K14" s="263" t="s">
        <v>18</v>
      </c>
      <c r="L14" s="263" t="s">
        <v>19</v>
      </c>
      <c r="M14" s="263" t="s">
        <v>20</v>
      </c>
      <c r="N14" s="263" t="s">
        <v>21</v>
      </c>
      <c r="O14" s="263" t="s">
        <v>41</v>
      </c>
      <c r="P14" s="263" t="s">
        <v>42</v>
      </c>
      <c r="Q14" s="263" t="s">
        <v>44</v>
      </c>
      <c r="R14" s="263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265">
        <f t="shared" ref="F15:J15" si="0">SUM(F16,F19,F20)</f>
        <v>0</v>
      </c>
      <c r="G15" s="265">
        <f t="shared" si="0"/>
        <v>0</v>
      </c>
      <c r="H15" s="265">
        <f t="shared" si="0"/>
        <v>0</v>
      </c>
      <c r="I15" s="265">
        <f t="shared" si="0"/>
        <v>0</v>
      </c>
      <c r="J15" s="265">
        <f t="shared" si="0"/>
        <v>0</v>
      </c>
      <c r="K15" s="265">
        <f>SUM(C15-F15-G15-H15+I15-J15)</f>
        <v>0</v>
      </c>
      <c r="L15" s="265">
        <f t="shared" ref="L15:Q15" si="1">SUM(L16,L19,L20)</f>
        <v>0</v>
      </c>
      <c r="M15" s="265">
        <f t="shared" si="1"/>
        <v>0</v>
      </c>
      <c r="N15" s="265">
        <f t="shared" si="1"/>
        <v>0</v>
      </c>
      <c r="O15" s="265">
        <f t="shared" si="1"/>
        <v>0</v>
      </c>
      <c r="P15" s="265">
        <f t="shared" si="1"/>
        <v>0</v>
      </c>
      <c r="Q15" s="265">
        <f t="shared" si="1"/>
        <v>0</v>
      </c>
      <c r="R15" s="265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266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266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268">
        <v>0</v>
      </c>
      <c r="G17" s="268">
        <v>0</v>
      </c>
      <c r="H17" s="268">
        <v>0</v>
      </c>
      <c r="I17" s="69">
        <v>0</v>
      </c>
      <c r="J17" s="69">
        <v>0</v>
      </c>
      <c r="K17" s="266">
        <f t="shared" si="4"/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6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268">
        <v>0</v>
      </c>
      <c r="G18" s="268">
        <v>0</v>
      </c>
      <c r="H18" s="268">
        <v>0</v>
      </c>
      <c r="I18" s="69">
        <v>0</v>
      </c>
      <c r="J18" s="69">
        <v>0</v>
      </c>
      <c r="K18" s="266">
        <f t="shared" si="4"/>
        <v>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6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266">
        <f t="shared" si="4"/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266">
        <f t="shared" si="4"/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0</v>
      </c>
      <c r="D21" s="505"/>
      <c r="E21" s="506"/>
      <c r="F21" s="64">
        <f t="shared" ref="F21:G21" si="9">SUM(F22:F23)</f>
        <v>0</v>
      </c>
      <c r="G21" s="266">
        <f t="shared" si="9"/>
        <v>0</v>
      </c>
      <c r="H21" s="26"/>
      <c r="I21" s="266">
        <f t="shared" ref="I21:J21" si="10">SUM(I22:I23)</f>
        <v>0</v>
      </c>
      <c r="J21" s="64">
        <f t="shared" si="10"/>
        <v>0</v>
      </c>
      <c r="K21" s="266">
        <f>SUM(C21-F21-G21-H21+I21-J21)</f>
        <v>0</v>
      </c>
      <c r="L21" s="64">
        <f t="shared" ref="L21:N21" si="11">SUM(L22:L23)</f>
        <v>25</v>
      </c>
      <c r="M21" s="64">
        <f t="shared" si="11"/>
        <v>25</v>
      </c>
      <c r="N21" s="266">
        <f t="shared" si="11"/>
        <v>0</v>
      </c>
      <c r="O21" s="26"/>
      <c r="P21" s="64">
        <f t="shared" ref="P21:Q21" si="12">SUM(P22:P23)</f>
        <v>0</v>
      </c>
      <c r="Q21" s="266">
        <f t="shared" si="12"/>
        <v>0</v>
      </c>
      <c r="R21" s="266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0</v>
      </c>
      <c r="D22" s="486"/>
      <c r="E22" s="487"/>
      <c r="F22" s="51">
        <v>0</v>
      </c>
      <c r="G22" s="268">
        <v>0</v>
      </c>
      <c r="H22" s="25"/>
      <c r="I22" s="268">
        <v>0</v>
      </c>
      <c r="J22" s="51">
        <v>0</v>
      </c>
      <c r="K22" s="266">
        <f t="shared" ref="K22:K33" si="13">SUM(C22-F22-G22-H22+I22-J22)</f>
        <v>0</v>
      </c>
      <c r="L22" s="51">
        <v>25</v>
      </c>
      <c r="M22" s="51">
        <v>25</v>
      </c>
      <c r="N22" s="268">
        <v>0</v>
      </c>
      <c r="O22" s="25"/>
      <c r="P22" s="268">
        <v>0</v>
      </c>
      <c r="Q22" s="268">
        <v>0</v>
      </c>
      <c r="R22" s="266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268">
        <v>0</v>
      </c>
      <c r="G23" s="268">
        <v>0</v>
      </c>
      <c r="H23" s="25"/>
      <c r="I23" s="69">
        <v>0</v>
      </c>
      <c r="J23" s="69">
        <v>0</v>
      </c>
      <c r="K23" s="266">
        <f t="shared" si="13"/>
        <v>0</v>
      </c>
      <c r="L23" s="268">
        <v>0</v>
      </c>
      <c r="M23" s="268">
        <v>0</v>
      </c>
      <c r="N23" s="268">
        <v>0</v>
      </c>
      <c r="O23" s="25"/>
      <c r="P23" s="268">
        <v>0</v>
      </c>
      <c r="Q23" s="268">
        <v>0</v>
      </c>
      <c r="R23" s="266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266">
        <v>0</v>
      </c>
      <c r="G24" s="26"/>
      <c r="H24" s="26"/>
      <c r="I24" s="266">
        <v>0</v>
      </c>
      <c r="J24" s="266">
        <v>0</v>
      </c>
      <c r="K24" s="266">
        <f t="shared" si="13"/>
        <v>0</v>
      </c>
      <c r="L24" s="264">
        <v>0</v>
      </c>
      <c r="M24" s="264">
        <v>0</v>
      </c>
      <c r="N24" s="26"/>
      <c r="O24" s="26"/>
      <c r="P24" s="264">
        <v>0</v>
      </c>
      <c r="Q24" s="264">
        <v>0</v>
      </c>
      <c r="R24" s="266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266">
        <f t="shared" si="13"/>
        <v>0</v>
      </c>
      <c r="L25" s="266">
        <f>SUM(L26:L27)</f>
        <v>0</v>
      </c>
      <c r="M25" s="266">
        <f>SUM(M26:M27)</f>
        <v>0</v>
      </c>
      <c r="N25" s="26"/>
      <c r="O25" s="26"/>
      <c r="P25" s="266">
        <f t="shared" ref="P25:Q25" si="16">SUM(P26:P27)</f>
        <v>0</v>
      </c>
      <c r="Q25" s="266">
        <f t="shared" si="16"/>
        <v>0</v>
      </c>
      <c r="R25" s="266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266">
        <f t="shared" si="13"/>
        <v>0</v>
      </c>
      <c r="L26" s="264">
        <v>0</v>
      </c>
      <c r="M26" s="264">
        <v>0</v>
      </c>
      <c r="N26" s="26"/>
      <c r="O26" s="26"/>
      <c r="P26" s="264">
        <v>0</v>
      </c>
      <c r="Q26" s="264">
        <v>0</v>
      </c>
      <c r="R26" s="266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266">
        <f t="shared" si="13"/>
        <v>0</v>
      </c>
      <c r="L27" s="264">
        <v>0</v>
      </c>
      <c r="M27" s="264">
        <v>0</v>
      </c>
      <c r="N27" s="26"/>
      <c r="O27" s="26"/>
      <c r="P27" s="264">
        <v>0</v>
      </c>
      <c r="Q27" s="264">
        <v>0</v>
      </c>
      <c r="R27" s="266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266">
        <v>0</v>
      </c>
      <c r="G28" s="26"/>
      <c r="H28" s="26"/>
      <c r="I28" s="266">
        <v>0</v>
      </c>
      <c r="J28" s="266">
        <v>0</v>
      </c>
      <c r="K28" s="266">
        <f t="shared" si="13"/>
        <v>0</v>
      </c>
      <c r="L28" s="264">
        <v>0</v>
      </c>
      <c r="M28" s="264">
        <v>0</v>
      </c>
      <c r="N28" s="26"/>
      <c r="O28" s="26"/>
      <c r="P28" s="264">
        <v>0</v>
      </c>
      <c r="Q28" s="264">
        <v>0</v>
      </c>
      <c r="R28" s="266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266">
        <v>0</v>
      </c>
      <c r="G29" s="26"/>
      <c r="H29" s="26"/>
      <c r="I29" s="266">
        <v>0</v>
      </c>
      <c r="J29" s="266">
        <v>0</v>
      </c>
      <c r="K29" s="266">
        <f t="shared" si="13"/>
        <v>0</v>
      </c>
      <c r="L29" s="264">
        <v>0</v>
      </c>
      <c r="M29" s="264">
        <v>0</v>
      </c>
      <c r="N29" s="26"/>
      <c r="O29" s="26"/>
      <c r="P29" s="264">
        <v>0</v>
      </c>
      <c r="Q29" s="264">
        <v>0</v>
      </c>
      <c r="R29" s="266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266">
        <v>0</v>
      </c>
      <c r="G30" s="26"/>
      <c r="H30" s="26"/>
      <c r="I30" s="266">
        <v>0</v>
      </c>
      <c r="J30" s="266">
        <v>0</v>
      </c>
      <c r="K30" s="266">
        <f t="shared" si="13"/>
        <v>0</v>
      </c>
      <c r="L30" s="264">
        <v>0</v>
      </c>
      <c r="M30" s="264">
        <v>0</v>
      </c>
      <c r="N30" s="26"/>
      <c r="O30" s="26"/>
      <c r="P30" s="264">
        <v>0</v>
      </c>
      <c r="Q30" s="264">
        <v>0</v>
      </c>
      <c r="R30" s="266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266">
        <v>0</v>
      </c>
      <c r="G31" s="26"/>
      <c r="H31" s="26"/>
      <c r="I31" s="266">
        <v>0</v>
      </c>
      <c r="J31" s="266">
        <v>0</v>
      </c>
      <c r="K31" s="266">
        <f t="shared" si="13"/>
        <v>0</v>
      </c>
      <c r="L31" s="264">
        <v>0</v>
      </c>
      <c r="M31" s="264">
        <v>0</v>
      </c>
      <c r="N31" s="26"/>
      <c r="O31" s="26"/>
      <c r="P31" s="264">
        <v>0</v>
      </c>
      <c r="Q31" s="264">
        <v>0</v>
      </c>
      <c r="R31" s="266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266">
        <v>0</v>
      </c>
      <c r="G32" s="26"/>
      <c r="H32" s="26"/>
      <c r="I32" s="70">
        <v>0</v>
      </c>
      <c r="J32" s="70">
        <v>0</v>
      </c>
      <c r="K32" s="266">
        <f t="shared" si="13"/>
        <v>0</v>
      </c>
      <c r="L32" s="264">
        <v>0</v>
      </c>
      <c r="M32" s="264">
        <v>0</v>
      </c>
      <c r="N32" s="26"/>
      <c r="O32" s="26"/>
      <c r="P32" s="264">
        <v>0</v>
      </c>
      <c r="Q32" s="264">
        <v>0</v>
      </c>
      <c r="R32" s="266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266">
        <v>0</v>
      </c>
      <c r="G33" s="26"/>
      <c r="H33" s="26"/>
      <c r="I33" s="70">
        <v>0</v>
      </c>
      <c r="J33" s="70">
        <v>0</v>
      </c>
      <c r="K33" s="266">
        <f t="shared" si="13"/>
        <v>0</v>
      </c>
      <c r="L33" s="264">
        <v>0</v>
      </c>
      <c r="M33" s="264">
        <v>0</v>
      </c>
      <c r="N33" s="26"/>
      <c r="O33" s="26"/>
      <c r="P33" s="264">
        <v>0</v>
      </c>
      <c r="Q33" s="264">
        <v>0</v>
      </c>
      <c r="R33" s="266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267">
        <v>0</v>
      </c>
      <c r="G34" s="43"/>
      <c r="H34" s="43"/>
      <c r="I34" s="71">
        <v>0</v>
      </c>
      <c r="J34" s="71">
        <v>0</v>
      </c>
      <c r="K34" s="267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267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255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Juli</v>
      </c>
      <c r="S47" s="617"/>
      <c r="T47" s="67">
        <f>+T7</f>
        <v>0</v>
      </c>
      <c r="U47" s="67">
        <f>+U7</f>
        <v>7</v>
      </c>
    </row>
    <row r="48" spans="1:21" s="45" customFormat="1" ht="12.75" customHeight="1" thickBot="1" x14ac:dyDescent="0.25">
      <c r="A48" s="207" t="s">
        <v>78</v>
      </c>
      <c r="B48" s="207"/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259"/>
      <c r="G50" s="259" t="s">
        <v>30</v>
      </c>
      <c r="H50" s="259" t="s">
        <v>32</v>
      </c>
      <c r="I50" s="259"/>
      <c r="J50" s="259"/>
      <c r="K50" s="259" t="s">
        <v>43</v>
      </c>
      <c r="L50" s="259" t="s">
        <v>27</v>
      </c>
      <c r="M50" s="259"/>
      <c r="N50" s="259" t="s">
        <v>30</v>
      </c>
      <c r="O50" s="259" t="s">
        <v>32</v>
      </c>
      <c r="P50" s="259"/>
      <c r="Q50" s="259"/>
      <c r="R50" s="259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260" t="s">
        <v>29</v>
      </c>
      <c r="G51" s="260" t="s">
        <v>31</v>
      </c>
      <c r="H51" s="260" t="s">
        <v>33</v>
      </c>
      <c r="I51" s="260" t="s">
        <v>37</v>
      </c>
      <c r="J51" s="260" t="s">
        <v>36</v>
      </c>
      <c r="K51" s="260" t="s">
        <v>28</v>
      </c>
      <c r="L51" s="260" t="s">
        <v>28</v>
      </c>
      <c r="M51" s="260" t="s">
        <v>35</v>
      </c>
      <c r="N51" s="260" t="s">
        <v>31</v>
      </c>
      <c r="O51" s="260" t="s">
        <v>33</v>
      </c>
      <c r="P51" s="260" t="s">
        <v>37</v>
      </c>
      <c r="Q51" s="260" t="s">
        <v>36</v>
      </c>
      <c r="R51" s="260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262"/>
      <c r="G52" s="262"/>
      <c r="H52" s="262" t="s">
        <v>34</v>
      </c>
      <c r="I52" s="262"/>
      <c r="J52" s="262"/>
      <c r="K52" s="262" t="s">
        <v>9</v>
      </c>
      <c r="L52" s="262" t="s">
        <v>8</v>
      </c>
      <c r="M52" s="262"/>
      <c r="N52" s="262"/>
      <c r="O52" s="262" t="s">
        <v>34</v>
      </c>
      <c r="P52" s="262"/>
      <c r="Q52" s="262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260"/>
      <c r="G53" s="260"/>
      <c r="H53" s="260"/>
      <c r="I53" s="260"/>
      <c r="J53" s="260"/>
      <c r="K53" s="260" t="s">
        <v>62</v>
      </c>
      <c r="L53" s="260"/>
      <c r="M53" s="260"/>
      <c r="N53" s="260"/>
      <c r="O53" s="260"/>
      <c r="P53" s="260"/>
      <c r="Q53" s="260"/>
      <c r="R53" s="260"/>
      <c r="S53" s="498"/>
      <c r="T53" s="499"/>
      <c r="U53" s="500"/>
    </row>
    <row r="54" spans="1:21" s="8" customFormat="1" ht="15.95" customHeight="1" x14ac:dyDescent="0.2">
      <c r="A54" s="263" t="s">
        <v>10</v>
      </c>
      <c r="B54" s="263" t="s">
        <v>11</v>
      </c>
      <c r="C54" s="501" t="s">
        <v>12</v>
      </c>
      <c r="D54" s="502"/>
      <c r="E54" s="503"/>
      <c r="F54" s="263" t="s">
        <v>13</v>
      </c>
      <c r="G54" s="263" t="s">
        <v>14</v>
      </c>
      <c r="H54" s="263" t="s">
        <v>15</v>
      </c>
      <c r="I54" s="263" t="s">
        <v>16</v>
      </c>
      <c r="J54" s="263" t="s">
        <v>17</v>
      </c>
      <c r="K54" s="263" t="s">
        <v>18</v>
      </c>
      <c r="L54" s="263" t="s">
        <v>19</v>
      </c>
      <c r="M54" s="263" t="s">
        <v>20</v>
      </c>
      <c r="N54" s="263" t="s">
        <v>21</v>
      </c>
      <c r="O54" s="263" t="s">
        <v>41</v>
      </c>
      <c r="P54" s="263" t="s">
        <v>42</v>
      </c>
      <c r="Q54" s="263" t="s">
        <v>44</v>
      </c>
      <c r="R54" s="263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265">
        <f t="shared" ref="F55:J55" si="19">SUM(F56,F59,F60)</f>
        <v>0</v>
      </c>
      <c r="G55" s="265">
        <f t="shared" si="19"/>
        <v>0</v>
      </c>
      <c r="H55" s="265">
        <f t="shared" si="19"/>
        <v>0</v>
      </c>
      <c r="I55" s="265">
        <f t="shared" si="19"/>
        <v>0</v>
      </c>
      <c r="J55" s="265">
        <f t="shared" si="19"/>
        <v>0</v>
      </c>
      <c r="K55" s="265">
        <f>SUM(C55-F55-G55-H55+I55-J55)</f>
        <v>0</v>
      </c>
      <c r="L55" s="265">
        <f t="shared" ref="L55:Q55" si="20">SUM(L56,L59,L60)</f>
        <v>0</v>
      </c>
      <c r="M55" s="265">
        <f t="shared" si="20"/>
        <v>0</v>
      </c>
      <c r="N55" s="265">
        <f t="shared" si="20"/>
        <v>0</v>
      </c>
      <c r="O55" s="265">
        <f t="shared" si="20"/>
        <v>0</v>
      </c>
      <c r="P55" s="265">
        <f t="shared" si="20"/>
        <v>0</v>
      </c>
      <c r="Q55" s="265">
        <f t="shared" si="20"/>
        <v>0</v>
      </c>
      <c r="R55" s="265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266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266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268">
        <v>0</v>
      </c>
      <c r="G57" s="268">
        <v>0</v>
      </c>
      <c r="H57" s="268">
        <v>0</v>
      </c>
      <c r="I57" s="69">
        <v>0</v>
      </c>
      <c r="J57" s="69">
        <v>0</v>
      </c>
      <c r="K57" s="266">
        <f t="shared" si="23"/>
        <v>0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6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268">
        <v>0</v>
      </c>
      <c r="G58" s="268">
        <v>0</v>
      </c>
      <c r="H58" s="268">
        <v>0</v>
      </c>
      <c r="I58" s="69">
        <v>0</v>
      </c>
      <c r="J58" s="69">
        <v>0</v>
      </c>
      <c r="K58" s="266">
        <f t="shared" si="23"/>
        <v>0</v>
      </c>
      <c r="L58" s="268">
        <v>0</v>
      </c>
      <c r="M58" s="268">
        <v>0</v>
      </c>
      <c r="N58" s="268">
        <v>0</v>
      </c>
      <c r="O58" s="268">
        <v>0</v>
      </c>
      <c r="P58" s="268">
        <v>0</v>
      </c>
      <c r="Q58" s="268">
        <v>0</v>
      </c>
      <c r="R58" s="266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266">
        <f t="shared" si="23"/>
        <v>0</v>
      </c>
      <c r="L59" s="266">
        <v>0</v>
      </c>
      <c r="M59" s="266">
        <v>0</v>
      </c>
      <c r="N59" s="266">
        <v>0</v>
      </c>
      <c r="O59" s="266">
        <v>0</v>
      </c>
      <c r="P59" s="266">
        <v>0</v>
      </c>
      <c r="Q59" s="266">
        <v>0</v>
      </c>
      <c r="R59" s="266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266">
        <f t="shared" si="23"/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266">
        <f t="shared" si="27"/>
        <v>0</v>
      </c>
      <c r="G61" s="266">
        <f t="shared" si="27"/>
        <v>0</v>
      </c>
      <c r="H61" s="26"/>
      <c r="I61" s="266">
        <f t="shared" ref="I61:J61" si="28">SUM(I62:I63)</f>
        <v>0</v>
      </c>
      <c r="J61" s="266">
        <f t="shared" si="28"/>
        <v>0</v>
      </c>
      <c r="K61" s="266">
        <f>SUM(C61-F61-G61-H61+I61-J61)</f>
        <v>0</v>
      </c>
      <c r="L61" s="266">
        <f t="shared" ref="L61:N61" si="29">SUM(L62:L63)</f>
        <v>0</v>
      </c>
      <c r="M61" s="266">
        <f t="shared" si="29"/>
        <v>0</v>
      </c>
      <c r="N61" s="266">
        <f t="shared" si="29"/>
        <v>0</v>
      </c>
      <c r="O61" s="26"/>
      <c r="P61" s="266">
        <f t="shared" ref="P61:Q61" si="30">SUM(P62:P63)</f>
        <v>0</v>
      </c>
      <c r="Q61" s="266">
        <f t="shared" si="30"/>
        <v>0</v>
      </c>
      <c r="R61" s="266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268">
        <v>0</v>
      </c>
      <c r="G62" s="268">
        <v>0</v>
      </c>
      <c r="H62" s="25"/>
      <c r="I62" s="69">
        <v>0</v>
      </c>
      <c r="J62" s="69">
        <v>0</v>
      </c>
      <c r="K62" s="266">
        <f t="shared" ref="K62:K73" si="31">SUM(C62-F62-G62-H62+I62-J62)</f>
        <v>0</v>
      </c>
      <c r="L62" s="268">
        <v>0</v>
      </c>
      <c r="M62" s="268">
        <v>0</v>
      </c>
      <c r="N62" s="268">
        <v>0</v>
      </c>
      <c r="O62" s="25"/>
      <c r="P62" s="268">
        <v>0</v>
      </c>
      <c r="Q62" s="268">
        <v>0</v>
      </c>
      <c r="R62" s="266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268">
        <v>0</v>
      </c>
      <c r="G63" s="268">
        <v>0</v>
      </c>
      <c r="H63" s="25"/>
      <c r="I63" s="69">
        <v>0</v>
      </c>
      <c r="J63" s="69">
        <v>0</v>
      </c>
      <c r="K63" s="266">
        <f t="shared" si="31"/>
        <v>0</v>
      </c>
      <c r="L63" s="268">
        <v>0</v>
      </c>
      <c r="M63" s="268">
        <v>0</v>
      </c>
      <c r="N63" s="268">
        <v>0</v>
      </c>
      <c r="O63" s="25"/>
      <c r="P63" s="268">
        <v>0</v>
      </c>
      <c r="Q63" s="268">
        <v>0</v>
      </c>
      <c r="R63" s="266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266">
        <v>0</v>
      </c>
      <c r="G64" s="26"/>
      <c r="H64" s="26"/>
      <c r="I64" s="266">
        <v>0</v>
      </c>
      <c r="J64" s="266">
        <v>0</v>
      </c>
      <c r="K64" s="266">
        <f t="shared" si="31"/>
        <v>0</v>
      </c>
      <c r="L64" s="264">
        <v>0</v>
      </c>
      <c r="M64" s="264">
        <v>0</v>
      </c>
      <c r="N64" s="26"/>
      <c r="O64" s="26"/>
      <c r="P64" s="264">
        <v>0</v>
      </c>
      <c r="Q64" s="264">
        <v>0</v>
      </c>
      <c r="R64" s="266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266">
        <f t="shared" si="31"/>
        <v>0</v>
      </c>
      <c r="L65" s="266">
        <f t="shared" ref="L65:P65" si="34">SUM(L66:L67)</f>
        <v>0</v>
      </c>
      <c r="M65" s="266">
        <f t="shared" si="34"/>
        <v>0</v>
      </c>
      <c r="N65" s="26"/>
      <c r="O65" s="26"/>
      <c r="P65" s="266">
        <f t="shared" si="34"/>
        <v>0</v>
      </c>
      <c r="Q65" s="266">
        <v>0</v>
      </c>
      <c r="R65" s="266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266">
        <f t="shared" si="31"/>
        <v>0</v>
      </c>
      <c r="L66" s="268">
        <v>0</v>
      </c>
      <c r="M66" s="268">
        <v>0</v>
      </c>
      <c r="N66" s="26"/>
      <c r="O66" s="26"/>
      <c r="P66" s="268">
        <v>0</v>
      </c>
      <c r="Q66" s="268">
        <v>0</v>
      </c>
      <c r="R66" s="266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266">
        <f t="shared" si="31"/>
        <v>0</v>
      </c>
      <c r="L67" s="268">
        <v>0</v>
      </c>
      <c r="M67" s="268">
        <v>0</v>
      </c>
      <c r="N67" s="25"/>
      <c r="O67" s="25"/>
      <c r="P67" s="268">
        <v>0</v>
      </c>
      <c r="Q67" s="268">
        <v>0</v>
      </c>
      <c r="R67" s="266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266">
        <v>0</v>
      </c>
      <c r="G68" s="26"/>
      <c r="H68" s="26"/>
      <c r="I68" s="266">
        <v>0</v>
      </c>
      <c r="J68" s="266">
        <v>0</v>
      </c>
      <c r="K68" s="266">
        <f t="shared" si="31"/>
        <v>0</v>
      </c>
      <c r="L68" s="264">
        <v>0</v>
      </c>
      <c r="M68" s="264">
        <v>0</v>
      </c>
      <c r="N68" s="26"/>
      <c r="O68" s="26"/>
      <c r="P68" s="264">
        <v>0</v>
      </c>
      <c r="Q68" s="264">
        <v>0</v>
      </c>
      <c r="R68" s="266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266">
        <v>0</v>
      </c>
      <c r="G69" s="26"/>
      <c r="H69" s="26"/>
      <c r="I69" s="266">
        <v>0</v>
      </c>
      <c r="J69" s="266">
        <v>0</v>
      </c>
      <c r="K69" s="266">
        <f t="shared" si="31"/>
        <v>0</v>
      </c>
      <c r="L69" s="264">
        <v>0</v>
      </c>
      <c r="M69" s="264">
        <v>0</v>
      </c>
      <c r="N69" s="26"/>
      <c r="O69" s="26"/>
      <c r="P69" s="264">
        <v>0</v>
      </c>
      <c r="Q69" s="264">
        <v>0</v>
      </c>
      <c r="R69" s="266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266">
        <v>0</v>
      </c>
      <c r="G70" s="26"/>
      <c r="H70" s="26"/>
      <c r="I70" s="266">
        <v>0</v>
      </c>
      <c r="J70" s="266">
        <v>0</v>
      </c>
      <c r="K70" s="266">
        <f t="shared" si="31"/>
        <v>0</v>
      </c>
      <c r="L70" s="264">
        <v>0</v>
      </c>
      <c r="M70" s="264">
        <v>0</v>
      </c>
      <c r="N70" s="26"/>
      <c r="O70" s="26"/>
      <c r="P70" s="264">
        <v>0</v>
      </c>
      <c r="Q70" s="264">
        <v>0</v>
      </c>
      <c r="R70" s="266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266">
        <v>0</v>
      </c>
      <c r="G71" s="26"/>
      <c r="H71" s="26"/>
      <c r="I71" s="266">
        <v>0</v>
      </c>
      <c r="J71" s="266">
        <v>0</v>
      </c>
      <c r="K71" s="266">
        <f t="shared" si="31"/>
        <v>0</v>
      </c>
      <c r="L71" s="264">
        <v>0</v>
      </c>
      <c r="M71" s="264">
        <v>0</v>
      </c>
      <c r="N71" s="26"/>
      <c r="O71" s="26"/>
      <c r="P71" s="264">
        <v>0</v>
      </c>
      <c r="Q71" s="264">
        <v>0</v>
      </c>
      <c r="R71" s="266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266">
        <v>0</v>
      </c>
      <c r="G72" s="26"/>
      <c r="H72" s="26"/>
      <c r="I72" s="70">
        <v>0</v>
      </c>
      <c r="J72" s="70">
        <v>0</v>
      </c>
      <c r="K72" s="266">
        <f t="shared" si="31"/>
        <v>0</v>
      </c>
      <c r="L72" s="264">
        <v>0</v>
      </c>
      <c r="M72" s="264">
        <v>0</v>
      </c>
      <c r="N72" s="26"/>
      <c r="O72" s="26"/>
      <c r="P72" s="264">
        <v>0</v>
      </c>
      <c r="Q72" s="264">
        <v>0</v>
      </c>
      <c r="R72" s="266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266">
        <v>0</v>
      </c>
      <c r="G73" s="26"/>
      <c r="H73" s="26"/>
      <c r="I73" s="70">
        <v>0</v>
      </c>
      <c r="J73" s="70">
        <v>0</v>
      </c>
      <c r="K73" s="266">
        <f t="shared" si="31"/>
        <v>0</v>
      </c>
      <c r="L73" s="264">
        <v>0</v>
      </c>
      <c r="M73" s="264">
        <v>0</v>
      </c>
      <c r="N73" s="26"/>
      <c r="O73" s="26"/>
      <c r="P73" s="264">
        <v>0</v>
      </c>
      <c r="Q73" s="264">
        <v>0</v>
      </c>
      <c r="R73" s="266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267">
        <v>0</v>
      </c>
      <c r="G74" s="43"/>
      <c r="H74" s="43"/>
      <c r="I74" s="71">
        <v>0</v>
      </c>
      <c r="J74" s="71">
        <v>0</v>
      </c>
      <c r="K74" s="267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267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255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Juli</v>
      </c>
      <c r="S87" s="482"/>
      <c r="T87" s="4">
        <f>+T47</f>
        <v>0</v>
      </c>
      <c r="U87" s="4">
        <f>+U47</f>
        <v>7</v>
      </c>
    </row>
    <row r="88" spans="1:21" s="45" customFormat="1" ht="12.75" customHeight="1" thickBot="1" x14ac:dyDescent="0.25">
      <c r="A88" s="207" t="s">
        <v>79</v>
      </c>
      <c r="B88" s="207"/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259"/>
      <c r="G90" s="259" t="s">
        <v>30</v>
      </c>
      <c r="H90" s="259" t="s">
        <v>32</v>
      </c>
      <c r="I90" s="259"/>
      <c r="J90" s="259"/>
      <c r="K90" s="259" t="s">
        <v>43</v>
      </c>
      <c r="L90" s="259" t="s">
        <v>27</v>
      </c>
      <c r="M90" s="259"/>
      <c r="N90" s="259" t="s">
        <v>30</v>
      </c>
      <c r="O90" s="259" t="s">
        <v>32</v>
      </c>
      <c r="P90" s="259"/>
      <c r="Q90" s="259"/>
      <c r="R90" s="259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260" t="s">
        <v>29</v>
      </c>
      <c r="G91" s="260" t="s">
        <v>31</v>
      </c>
      <c r="H91" s="260" t="s">
        <v>33</v>
      </c>
      <c r="I91" s="260" t="s">
        <v>37</v>
      </c>
      <c r="J91" s="260" t="s">
        <v>36</v>
      </c>
      <c r="K91" s="260" t="s">
        <v>28</v>
      </c>
      <c r="L91" s="260" t="s">
        <v>28</v>
      </c>
      <c r="M91" s="260" t="s">
        <v>35</v>
      </c>
      <c r="N91" s="260" t="s">
        <v>31</v>
      </c>
      <c r="O91" s="260" t="s">
        <v>33</v>
      </c>
      <c r="P91" s="260" t="s">
        <v>37</v>
      </c>
      <c r="Q91" s="260" t="s">
        <v>36</v>
      </c>
      <c r="R91" s="260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262"/>
      <c r="G92" s="262"/>
      <c r="H92" s="262" t="s">
        <v>34</v>
      </c>
      <c r="I92" s="262"/>
      <c r="J92" s="262"/>
      <c r="K92" s="262" t="s">
        <v>9</v>
      </c>
      <c r="L92" s="262" t="s">
        <v>8</v>
      </c>
      <c r="M92" s="262"/>
      <c r="N92" s="262"/>
      <c r="O92" s="262" t="s">
        <v>34</v>
      </c>
      <c r="P92" s="262"/>
      <c r="Q92" s="262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260"/>
      <c r="G93" s="260"/>
      <c r="H93" s="260"/>
      <c r="I93" s="260"/>
      <c r="J93" s="260"/>
      <c r="K93" s="260" t="s">
        <v>62</v>
      </c>
      <c r="L93" s="260"/>
      <c r="M93" s="260"/>
      <c r="N93" s="260"/>
      <c r="O93" s="260"/>
      <c r="P93" s="260"/>
      <c r="Q93" s="260"/>
      <c r="R93" s="260"/>
      <c r="S93" s="498"/>
      <c r="T93" s="563"/>
      <c r="U93" s="564"/>
    </row>
    <row r="94" spans="1:21" s="8" customFormat="1" ht="15.95" customHeight="1" x14ac:dyDescent="0.2">
      <c r="A94" s="263" t="s">
        <v>10</v>
      </c>
      <c r="B94" s="263" t="s">
        <v>11</v>
      </c>
      <c r="C94" s="565" t="s">
        <v>12</v>
      </c>
      <c r="D94" s="565"/>
      <c r="E94" s="565"/>
      <c r="F94" s="263" t="s">
        <v>13</v>
      </c>
      <c r="G94" s="263" t="s">
        <v>14</v>
      </c>
      <c r="H94" s="263" t="s">
        <v>15</v>
      </c>
      <c r="I94" s="263" t="s">
        <v>16</v>
      </c>
      <c r="J94" s="263" t="s">
        <v>17</v>
      </c>
      <c r="K94" s="263" t="s">
        <v>18</v>
      </c>
      <c r="L94" s="263" t="s">
        <v>19</v>
      </c>
      <c r="M94" s="263" t="s">
        <v>20</v>
      </c>
      <c r="N94" s="263" t="s">
        <v>21</v>
      </c>
      <c r="O94" s="263" t="s">
        <v>41</v>
      </c>
      <c r="P94" s="263" t="s">
        <v>42</v>
      </c>
      <c r="Q94" s="263" t="s">
        <v>44</v>
      </c>
      <c r="R94" s="263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265">
        <f t="shared" ref="F95:J95" si="36">SUM(F96,F99,F100)</f>
        <v>0</v>
      </c>
      <c r="G95" s="265">
        <f t="shared" si="36"/>
        <v>0</v>
      </c>
      <c r="H95" s="265">
        <f t="shared" si="36"/>
        <v>0</v>
      </c>
      <c r="I95" s="265">
        <f t="shared" si="36"/>
        <v>0</v>
      </c>
      <c r="J95" s="265">
        <f t="shared" si="36"/>
        <v>0</v>
      </c>
      <c r="K95" s="265">
        <f>SUM(C95-F95-G95-H95+I95-J95)</f>
        <v>0</v>
      </c>
      <c r="L95" s="265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265">
        <f t="shared" si="37"/>
        <v>0</v>
      </c>
      <c r="P95" s="265">
        <f t="shared" si="37"/>
        <v>0</v>
      </c>
      <c r="Q95" s="265">
        <f t="shared" si="37"/>
        <v>0</v>
      </c>
      <c r="R95" s="265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266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266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268">
        <v>0</v>
      </c>
      <c r="G97" s="268">
        <v>0</v>
      </c>
      <c r="H97" s="268">
        <v>0</v>
      </c>
      <c r="I97" s="69">
        <v>0</v>
      </c>
      <c r="J97" s="69">
        <v>0</v>
      </c>
      <c r="K97" s="266">
        <f t="shared" si="40"/>
        <v>0</v>
      </c>
      <c r="L97" s="268">
        <v>0</v>
      </c>
      <c r="M97" s="54">
        <v>0</v>
      </c>
      <c r="N97" s="54">
        <v>0</v>
      </c>
      <c r="O97" s="268">
        <v>0</v>
      </c>
      <c r="P97" s="268">
        <v>0</v>
      </c>
      <c r="Q97" s="268">
        <v>0</v>
      </c>
      <c r="R97" s="266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268">
        <v>0</v>
      </c>
      <c r="G98" s="268">
        <v>0</v>
      </c>
      <c r="H98" s="268">
        <v>0</v>
      </c>
      <c r="I98" s="69">
        <v>0</v>
      </c>
      <c r="J98" s="69">
        <v>0</v>
      </c>
      <c r="K98" s="266">
        <f t="shared" si="40"/>
        <v>0</v>
      </c>
      <c r="L98" s="268">
        <v>0</v>
      </c>
      <c r="M98" s="54">
        <v>0</v>
      </c>
      <c r="N98" s="54">
        <v>0</v>
      </c>
      <c r="O98" s="268">
        <v>0</v>
      </c>
      <c r="P98" s="268">
        <v>0</v>
      </c>
      <c r="Q98" s="268">
        <v>0</v>
      </c>
      <c r="R98" s="266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266">
        <f t="shared" si="40"/>
        <v>0</v>
      </c>
      <c r="L99" s="266">
        <v>0</v>
      </c>
      <c r="M99" s="58">
        <v>0</v>
      </c>
      <c r="N99" s="58">
        <v>0</v>
      </c>
      <c r="O99" s="266">
        <v>0</v>
      </c>
      <c r="P99" s="268">
        <v>0</v>
      </c>
      <c r="Q99" s="266">
        <v>0</v>
      </c>
      <c r="R99" s="266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266">
        <f t="shared" si="40"/>
        <v>0</v>
      </c>
      <c r="L100" s="266">
        <v>0</v>
      </c>
      <c r="M100" s="266">
        <v>0</v>
      </c>
      <c r="N100" s="266">
        <v>0</v>
      </c>
      <c r="O100" s="266">
        <v>0</v>
      </c>
      <c r="P100" s="268">
        <v>0</v>
      </c>
      <c r="Q100" s="266">
        <v>0</v>
      </c>
      <c r="R100" s="266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266">
        <f t="shared" si="43"/>
        <v>0</v>
      </c>
      <c r="G101" s="266">
        <f t="shared" si="43"/>
        <v>0</v>
      </c>
      <c r="H101" s="26"/>
      <c r="I101" s="266">
        <f t="shared" ref="I101:J101" si="44">SUM(I102:I103)</f>
        <v>0</v>
      </c>
      <c r="J101" s="266">
        <f t="shared" si="44"/>
        <v>0</v>
      </c>
      <c r="K101" s="266">
        <f>SUM(C101-F101-G101-H101+I101-J101)</f>
        <v>0</v>
      </c>
      <c r="L101" s="266">
        <f t="shared" ref="L101:N101" si="45">SUM(L102:L103)</f>
        <v>0</v>
      </c>
      <c r="M101" s="266">
        <f t="shared" si="45"/>
        <v>0</v>
      </c>
      <c r="N101" s="266">
        <f t="shared" si="45"/>
        <v>0</v>
      </c>
      <c r="O101" s="26"/>
      <c r="P101" s="266">
        <f t="shared" ref="P101:Q101" si="46">SUM(P102:P103)</f>
        <v>0</v>
      </c>
      <c r="Q101" s="266">
        <f t="shared" si="46"/>
        <v>0</v>
      </c>
      <c r="R101" s="266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268">
        <v>0</v>
      </c>
      <c r="G102" s="268">
        <v>0</v>
      </c>
      <c r="H102" s="25"/>
      <c r="I102" s="69">
        <v>0</v>
      </c>
      <c r="J102" s="69">
        <v>0</v>
      </c>
      <c r="K102" s="266">
        <f t="shared" ref="K102:K113" si="47">SUM(C102-F102-G102-H102+I102-J102)</f>
        <v>0</v>
      </c>
      <c r="L102" s="268">
        <v>0</v>
      </c>
      <c r="M102" s="268">
        <v>0</v>
      </c>
      <c r="N102" s="268">
        <v>0</v>
      </c>
      <c r="O102" s="25"/>
      <c r="P102" s="268">
        <v>0</v>
      </c>
      <c r="Q102" s="268">
        <v>0</v>
      </c>
      <c r="R102" s="266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268">
        <v>0</v>
      </c>
      <c r="G103" s="268">
        <v>0</v>
      </c>
      <c r="H103" s="25"/>
      <c r="I103" s="69">
        <v>0</v>
      </c>
      <c r="J103" s="69">
        <v>0</v>
      </c>
      <c r="K103" s="266">
        <f t="shared" si="47"/>
        <v>0</v>
      </c>
      <c r="L103" s="268">
        <v>0</v>
      </c>
      <c r="M103" s="268">
        <v>0</v>
      </c>
      <c r="N103" s="268">
        <v>0</v>
      </c>
      <c r="O103" s="25"/>
      <c r="P103" s="268">
        <v>0</v>
      </c>
      <c r="Q103" s="268">
        <v>0</v>
      </c>
      <c r="R103" s="266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266">
        <v>0</v>
      </c>
      <c r="G104" s="26"/>
      <c r="H104" s="26"/>
      <c r="I104" s="266">
        <v>0</v>
      </c>
      <c r="J104" s="266">
        <v>0</v>
      </c>
      <c r="K104" s="266">
        <f t="shared" si="47"/>
        <v>0</v>
      </c>
      <c r="L104" s="264">
        <v>0</v>
      </c>
      <c r="M104" s="264">
        <v>0</v>
      </c>
      <c r="N104" s="26"/>
      <c r="O104" s="26"/>
      <c r="P104" s="264">
        <v>0</v>
      </c>
      <c r="Q104" s="264">
        <v>0</v>
      </c>
      <c r="R104" s="266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266">
        <f t="shared" si="47"/>
        <v>0</v>
      </c>
      <c r="L105" s="266">
        <f>SUM(L106:L107)</f>
        <v>5</v>
      </c>
      <c r="M105" s="266">
        <f>SUM(M106:M107)</f>
        <v>0</v>
      </c>
      <c r="N105" s="26"/>
      <c r="O105" s="26"/>
      <c r="P105" s="266">
        <f>SUM(P106:P107)</f>
        <v>0</v>
      </c>
      <c r="Q105" s="266">
        <f>SUM(Q106:Q107)</f>
        <v>0</v>
      </c>
      <c r="R105" s="266">
        <f>SUM(L105-M105-N105-O105+P105-Q105)</f>
        <v>5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266">
        <f t="shared" si="47"/>
        <v>0</v>
      </c>
      <c r="L106" s="264">
        <v>0</v>
      </c>
      <c r="M106" s="264">
        <v>0</v>
      </c>
      <c r="N106" s="26"/>
      <c r="O106" s="26"/>
      <c r="P106" s="264">
        <v>0</v>
      </c>
      <c r="Q106" s="264">
        <v>0</v>
      </c>
      <c r="R106" s="266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266">
        <f t="shared" si="47"/>
        <v>0</v>
      </c>
      <c r="L107" s="264">
        <v>5</v>
      </c>
      <c r="M107" s="264">
        <v>0</v>
      </c>
      <c r="N107" s="26"/>
      <c r="O107" s="26"/>
      <c r="P107" s="264">
        <v>0</v>
      </c>
      <c r="Q107" s="264">
        <v>0</v>
      </c>
      <c r="R107" s="266">
        <f t="shared" si="50"/>
        <v>5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266">
        <v>0</v>
      </c>
      <c r="G108" s="26"/>
      <c r="H108" s="26"/>
      <c r="I108" s="266">
        <v>0</v>
      </c>
      <c r="J108" s="266">
        <v>0</v>
      </c>
      <c r="K108" s="266">
        <f t="shared" si="47"/>
        <v>0</v>
      </c>
      <c r="L108" s="264">
        <v>0</v>
      </c>
      <c r="M108" s="264">
        <v>0</v>
      </c>
      <c r="N108" s="26"/>
      <c r="O108" s="26"/>
      <c r="P108" s="264">
        <v>0</v>
      </c>
      <c r="Q108" s="264">
        <v>0</v>
      </c>
      <c r="R108" s="266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266">
        <v>0</v>
      </c>
      <c r="G109" s="26"/>
      <c r="H109" s="26"/>
      <c r="I109" s="266">
        <v>0</v>
      </c>
      <c r="J109" s="266">
        <v>0</v>
      </c>
      <c r="K109" s="266">
        <f t="shared" si="47"/>
        <v>0</v>
      </c>
      <c r="L109" s="264">
        <v>0</v>
      </c>
      <c r="M109" s="264">
        <v>0</v>
      </c>
      <c r="N109" s="26"/>
      <c r="O109" s="26"/>
      <c r="P109" s="264">
        <v>0</v>
      </c>
      <c r="Q109" s="264">
        <v>0</v>
      </c>
      <c r="R109" s="266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266">
        <v>0</v>
      </c>
      <c r="G110" s="26"/>
      <c r="H110" s="26"/>
      <c r="I110" s="266">
        <v>0</v>
      </c>
      <c r="J110" s="266">
        <v>0</v>
      </c>
      <c r="K110" s="266">
        <f t="shared" si="47"/>
        <v>0</v>
      </c>
      <c r="L110" s="264">
        <v>0</v>
      </c>
      <c r="M110" s="264">
        <v>0</v>
      </c>
      <c r="N110" s="26"/>
      <c r="O110" s="26"/>
      <c r="P110" s="264">
        <v>0</v>
      </c>
      <c r="Q110" s="264">
        <v>0</v>
      </c>
      <c r="R110" s="266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266">
        <v>0</v>
      </c>
      <c r="G111" s="26"/>
      <c r="H111" s="26"/>
      <c r="I111" s="266">
        <v>0</v>
      </c>
      <c r="J111" s="266">
        <v>0</v>
      </c>
      <c r="K111" s="266">
        <f t="shared" si="47"/>
        <v>0</v>
      </c>
      <c r="L111" s="264">
        <v>0</v>
      </c>
      <c r="M111" s="264">
        <v>0</v>
      </c>
      <c r="N111" s="26"/>
      <c r="O111" s="26"/>
      <c r="P111" s="264">
        <v>0</v>
      </c>
      <c r="Q111" s="264">
        <v>0</v>
      </c>
      <c r="R111" s="266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266">
        <v>0</v>
      </c>
      <c r="G112" s="26"/>
      <c r="H112" s="26"/>
      <c r="I112" s="70">
        <v>0</v>
      </c>
      <c r="J112" s="70">
        <v>0</v>
      </c>
      <c r="K112" s="266">
        <f t="shared" si="47"/>
        <v>0</v>
      </c>
      <c r="L112" s="264">
        <v>0</v>
      </c>
      <c r="M112" s="264">
        <v>0</v>
      </c>
      <c r="N112" s="26"/>
      <c r="O112" s="26"/>
      <c r="P112" s="264">
        <v>0</v>
      </c>
      <c r="Q112" s="264">
        <v>0</v>
      </c>
      <c r="R112" s="266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266">
        <v>0</v>
      </c>
      <c r="G113" s="26"/>
      <c r="H113" s="26"/>
      <c r="I113" s="70">
        <v>0</v>
      </c>
      <c r="J113" s="70">
        <v>0</v>
      </c>
      <c r="K113" s="266">
        <f t="shared" si="47"/>
        <v>0</v>
      </c>
      <c r="L113" s="264">
        <v>0</v>
      </c>
      <c r="M113" s="264">
        <v>0</v>
      </c>
      <c r="N113" s="26"/>
      <c r="O113" s="26"/>
      <c r="P113" s="264">
        <v>0</v>
      </c>
      <c r="Q113" s="264">
        <v>0</v>
      </c>
      <c r="R113" s="266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267">
        <v>0</v>
      </c>
      <c r="G114" s="43"/>
      <c r="H114" s="43"/>
      <c r="I114" s="71">
        <v>0</v>
      </c>
      <c r="J114" s="71">
        <v>0</v>
      </c>
      <c r="K114" s="267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267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255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Juli</v>
      </c>
      <c r="S127" s="482"/>
      <c r="T127" s="4">
        <f>+T87</f>
        <v>0</v>
      </c>
      <c r="U127" s="4">
        <f>+U87</f>
        <v>7</v>
      </c>
    </row>
    <row r="128" spans="1:21" s="45" customFormat="1" ht="12.75" customHeight="1" thickBot="1" x14ac:dyDescent="0.25">
      <c r="A128" s="207" t="s">
        <v>81</v>
      </c>
      <c r="B128" s="207"/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259"/>
      <c r="G130" s="259" t="s">
        <v>30</v>
      </c>
      <c r="H130" s="259" t="s">
        <v>32</v>
      </c>
      <c r="I130" s="259"/>
      <c r="J130" s="259"/>
      <c r="K130" s="259" t="s">
        <v>43</v>
      </c>
      <c r="L130" s="259" t="s">
        <v>27</v>
      </c>
      <c r="M130" s="259"/>
      <c r="N130" s="259" t="s">
        <v>30</v>
      </c>
      <c r="O130" s="259" t="s">
        <v>32</v>
      </c>
      <c r="P130" s="259"/>
      <c r="Q130" s="259"/>
      <c r="R130" s="259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260" t="s">
        <v>29</v>
      </c>
      <c r="G131" s="260" t="s">
        <v>31</v>
      </c>
      <c r="H131" s="260" t="s">
        <v>33</v>
      </c>
      <c r="I131" s="260" t="s">
        <v>37</v>
      </c>
      <c r="J131" s="260" t="s">
        <v>36</v>
      </c>
      <c r="K131" s="260" t="s">
        <v>28</v>
      </c>
      <c r="L131" s="260" t="s">
        <v>28</v>
      </c>
      <c r="M131" s="260" t="s">
        <v>35</v>
      </c>
      <c r="N131" s="260" t="s">
        <v>31</v>
      </c>
      <c r="O131" s="260" t="s">
        <v>33</v>
      </c>
      <c r="P131" s="260" t="s">
        <v>37</v>
      </c>
      <c r="Q131" s="260" t="s">
        <v>36</v>
      </c>
      <c r="R131" s="260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262"/>
      <c r="G132" s="262"/>
      <c r="H132" s="262" t="s">
        <v>34</v>
      </c>
      <c r="I132" s="262"/>
      <c r="J132" s="262"/>
      <c r="K132" s="262" t="s">
        <v>9</v>
      </c>
      <c r="L132" s="262" t="s">
        <v>8</v>
      </c>
      <c r="M132" s="262"/>
      <c r="N132" s="262"/>
      <c r="O132" s="262" t="s">
        <v>34</v>
      </c>
      <c r="P132" s="262"/>
      <c r="Q132" s="262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260"/>
      <c r="G133" s="260"/>
      <c r="H133" s="260"/>
      <c r="I133" s="260"/>
      <c r="J133" s="260"/>
      <c r="K133" s="260" t="s">
        <v>62</v>
      </c>
      <c r="L133" s="260"/>
      <c r="M133" s="260"/>
      <c r="N133" s="260"/>
      <c r="O133" s="260"/>
      <c r="P133" s="260"/>
      <c r="Q133" s="260"/>
      <c r="R133" s="260"/>
      <c r="S133" s="498"/>
      <c r="T133" s="499"/>
      <c r="U133" s="500"/>
    </row>
    <row r="134" spans="1:21" s="8" customFormat="1" ht="15.95" customHeight="1" x14ac:dyDescent="0.2">
      <c r="A134" s="263" t="s">
        <v>10</v>
      </c>
      <c r="B134" s="263" t="s">
        <v>11</v>
      </c>
      <c r="C134" s="501" t="s">
        <v>12</v>
      </c>
      <c r="D134" s="502"/>
      <c r="E134" s="503"/>
      <c r="F134" s="263" t="s">
        <v>13</v>
      </c>
      <c r="G134" s="263" t="s">
        <v>14</v>
      </c>
      <c r="H134" s="263" t="s">
        <v>15</v>
      </c>
      <c r="I134" s="263" t="s">
        <v>16</v>
      </c>
      <c r="J134" s="263" t="s">
        <v>17</v>
      </c>
      <c r="K134" s="263" t="s">
        <v>18</v>
      </c>
      <c r="L134" s="263" t="s">
        <v>19</v>
      </c>
      <c r="M134" s="263" t="s">
        <v>20</v>
      </c>
      <c r="N134" s="263" t="s">
        <v>21</v>
      </c>
      <c r="O134" s="263" t="s">
        <v>41</v>
      </c>
      <c r="P134" s="263" t="s">
        <v>42</v>
      </c>
      <c r="Q134" s="263" t="s">
        <v>44</v>
      </c>
      <c r="R134" s="263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265">
        <f t="shared" ref="F135:J135" si="52">SUM(F136,F139,F140)</f>
        <v>0</v>
      </c>
      <c r="G135" s="265">
        <f t="shared" si="52"/>
        <v>0</v>
      </c>
      <c r="H135" s="265">
        <f t="shared" si="52"/>
        <v>0</v>
      </c>
      <c r="I135" s="265">
        <f t="shared" si="52"/>
        <v>0</v>
      </c>
      <c r="J135" s="265">
        <f t="shared" si="52"/>
        <v>0</v>
      </c>
      <c r="K135" s="265">
        <f>SUM(C135-F135-G135-H135+I135-J135)</f>
        <v>0</v>
      </c>
      <c r="L135" s="265">
        <f t="shared" ref="L135:Q135" si="53">SUM(L136,L139,L140)</f>
        <v>10</v>
      </c>
      <c r="M135" s="265">
        <f t="shared" si="53"/>
        <v>0</v>
      </c>
      <c r="N135" s="265">
        <f t="shared" si="53"/>
        <v>0</v>
      </c>
      <c r="O135" s="265">
        <f t="shared" si="53"/>
        <v>0</v>
      </c>
      <c r="P135" s="265">
        <f t="shared" si="53"/>
        <v>0</v>
      </c>
      <c r="Q135" s="265">
        <f t="shared" si="53"/>
        <v>0</v>
      </c>
      <c r="R135" s="265">
        <f>SUM(L135-M135-N135-O135+P135-Q135)</f>
        <v>10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266">
        <f t="shared" ref="K136:K140" si="56">SUM(C136-F136-G136-H136+I136-J136)</f>
        <v>0</v>
      </c>
      <c r="L136" s="90">
        <f t="shared" ref="L136:O136" si="57">SUM(L137:L138)</f>
        <v>10</v>
      </c>
      <c r="M136" s="90">
        <f t="shared" si="57"/>
        <v>0</v>
      </c>
      <c r="N136" s="90">
        <f t="shared" si="57"/>
        <v>0</v>
      </c>
      <c r="O136" s="90">
        <f t="shared" si="57"/>
        <v>0</v>
      </c>
      <c r="P136" s="90">
        <f>SUM(P137:P138)</f>
        <v>0</v>
      </c>
      <c r="Q136" s="90">
        <f t="shared" ref="Q136" si="58">SUM(Q137:Q138)</f>
        <v>0</v>
      </c>
      <c r="R136" s="266">
        <f t="shared" ref="R136:R144" si="59">SUM(L136-M136-N136-O136+P136-Q136)</f>
        <v>10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268">
        <v>0</v>
      </c>
      <c r="G137" s="268">
        <v>0</v>
      </c>
      <c r="H137" s="268">
        <v>0</v>
      </c>
      <c r="I137" s="69">
        <v>0</v>
      </c>
      <c r="J137" s="69">
        <v>0</v>
      </c>
      <c r="K137" s="266">
        <f t="shared" si="56"/>
        <v>0</v>
      </c>
      <c r="L137" s="268">
        <v>10</v>
      </c>
      <c r="M137" s="268">
        <v>0</v>
      </c>
      <c r="N137" s="268">
        <v>0</v>
      </c>
      <c r="O137" s="268">
        <v>0</v>
      </c>
      <c r="P137" s="268">
        <v>0</v>
      </c>
      <c r="Q137" s="268">
        <v>0</v>
      </c>
      <c r="R137" s="266">
        <f>SUM(L137-M137-N137-O137+P137-Q137)</f>
        <v>10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268">
        <v>0</v>
      </c>
      <c r="G138" s="268">
        <v>0</v>
      </c>
      <c r="H138" s="268">
        <v>0</v>
      </c>
      <c r="I138" s="69">
        <v>0</v>
      </c>
      <c r="J138" s="69">
        <v>0</v>
      </c>
      <c r="K138" s="266">
        <f t="shared" si="56"/>
        <v>0</v>
      </c>
      <c r="L138" s="268">
        <v>0</v>
      </c>
      <c r="M138" s="268">
        <v>0</v>
      </c>
      <c r="N138" s="268">
        <v>0</v>
      </c>
      <c r="O138" s="268">
        <v>0</v>
      </c>
      <c r="P138" s="268">
        <v>0</v>
      </c>
      <c r="Q138" s="268">
        <v>0</v>
      </c>
      <c r="R138" s="266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266">
        <f t="shared" si="56"/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266">
        <f t="shared" si="56"/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266">
        <f t="shared" si="60"/>
        <v>0</v>
      </c>
      <c r="G141" s="266">
        <f t="shared" si="60"/>
        <v>0</v>
      </c>
      <c r="H141" s="26"/>
      <c r="I141" s="266">
        <f t="shared" ref="I141:J141" si="61">SUM(I142:I143)</f>
        <v>0</v>
      </c>
      <c r="J141" s="266">
        <f t="shared" si="61"/>
        <v>0</v>
      </c>
      <c r="K141" s="266">
        <f>SUM(C141-F141-G141-H141+I141-J141)</f>
        <v>0</v>
      </c>
      <c r="L141" s="266">
        <f t="shared" ref="L141:N141" si="62">SUM(L142:L143)</f>
        <v>33</v>
      </c>
      <c r="M141" s="266">
        <f t="shared" si="62"/>
        <v>0</v>
      </c>
      <c r="N141" s="266">
        <f t="shared" si="62"/>
        <v>0</v>
      </c>
      <c r="O141" s="26"/>
      <c r="P141" s="266">
        <f t="shared" ref="P141:Q141" si="63">SUM(P142:P143)</f>
        <v>8</v>
      </c>
      <c r="Q141" s="266">
        <f t="shared" si="63"/>
        <v>0</v>
      </c>
      <c r="R141" s="266">
        <f t="shared" si="59"/>
        <v>41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268">
        <v>0</v>
      </c>
      <c r="G142" s="268">
        <v>0</v>
      </c>
      <c r="H142" s="25"/>
      <c r="I142" s="69">
        <v>0</v>
      </c>
      <c r="J142" s="69">
        <v>0</v>
      </c>
      <c r="K142" s="266">
        <f t="shared" ref="K142:K153" si="64">SUM(C142-F142-G142-H142+I142-J142)</f>
        <v>0</v>
      </c>
      <c r="L142" s="268">
        <v>33</v>
      </c>
      <c r="M142" s="268">
        <v>0</v>
      </c>
      <c r="N142" s="268">
        <v>0</v>
      </c>
      <c r="O142" s="25"/>
      <c r="P142" s="268">
        <v>0</v>
      </c>
      <c r="Q142" s="268">
        <v>0</v>
      </c>
      <c r="R142" s="266">
        <f t="shared" si="59"/>
        <v>33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268">
        <v>0</v>
      </c>
      <c r="G143" s="268">
        <v>0</v>
      </c>
      <c r="H143" s="25"/>
      <c r="I143" s="69">
        <v>0</v>
      </c>
      <c r="J143" s="69">
        <v>0</v>
      </c>
      <c r="K143" s="266">
        <f t="shared" si="64"/>
        <v>0</v>
      </c>
      <c r="L143" s="268">
        <v>0</v>
      </c>
      <c r="M143" s="268">
        <v>0</v>
      </c>
      <c r="N143" s="268">
        <v>0</v>
      </c>
      <c r="O143" s="25"/>
      <c r="P143" s="268">
        <v>8</v>
      </c>
      <c r="Q143" s="268">
        <v>0</v>
      </c>
      <c r="R143" s="266">
        <f t="shared" si="59"/>
        <v>8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266">
        <v>0</v>
      </c>
      <c r="G144" s="26"/>
      <c r="H144" s="26"/>
      <c r="I144" s="266">
        <v>0</v>
      </c>
      <c r="J144" s="266">
        <v>0</v>
      </c>
      <c r="K144" s="266">
        <f t="shared" si="64"/>
        <v>0</v>
      </c>
      <c r="L144" s="264">
        <v>0</v>
      </c>
      <c r="M144" s="264">
        <v>0</v>
      </c>
      <c r="N144" s="26"/>
      <c r="O144" s="26"/>
      <c r="P144" s="264">
        <v>0</v>
      </c>
      <c r="Q144" s="264">
        <v>0</v>
      </c>
      <c r="R144" s="266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266">
        <f t="shared" si="64"/>
        <v>0</v>
      </c>
      <c r="L145" s="264">
        <f t="shared" ref="L145:M145" si="67">SUM(L146:L147)</f>
        <v>3</v>
      </c>
      <c r="M145" s="264">
        <f t="shared" si="67"/>
        <v>0</v>
      </c>
      <c r="N145" s="26"/>
      <c r="O145" s="26"/>
      <c r="P145" s="264">
        <f t="shared" ref="P145:R145" si="68">SUM(P146:P147)</f>
        <v>0</v>
      </c>
      <c r="Q145" s="266">
        <f t="shared" si="68"/>
        <v>0</v>
      </c>
      <c r="R145" s="264">
        <f t="shared" si="68"/>
        <v>3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266">
        <f t="shared" si="64"/>
        <v>0</v>
      </c>
      <c r="L146" s="264">
        <v>0</v>
      </c>
      <c r="M146" s="264">
        <v>0</v>
      </c>
      <c r="N146" s="26"/>
      <c r="O146" s="26"/>
      <c r="P146" s="264">
        <v>0</v>
      </c>
      <c r="Q146" s="264">
        <v>0</v>
      </c>
      <c r="R146" s="266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266">
        <f t="shared" si="64"/>
        <v>0</v>
      </c>
      <c r="L147" s="264">
        <v>3</v>
      </c>
      <c r="M147" s="264">
        <v>0</v>
      </c>
      <c r="N147" s="26"/>
      <c r="O147" s="26"/>
      <c r="P147" s="264">
        <v>0</v>
      </c>
      <c r="Q147" s="264">
        <v>0</v>
      </c>
      <c r="R147" s="264">
        <f>SUM(L147-M147-N147-O147+P147-Q147)</f>
        <v>3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266">
        <v>0</v>
      </c>
      <c r="G148" s="26"/>
      <c r="H148" s="26"/>
      <c r="I148" s="266">
        <v>0</v>
      </c>
      <c r="J148" s="266">
        <v>0</v>
      </c>
      <c r="K148" s="266">
        <f t="shared" si="64"/>
        <v>0</v>
      </c>
      <c r="L148" s="264">
        <v>0</v>
      </c>
      <c r="M148" s="264">
        <v>0</v>
      </c>
      <c r="N148" s="26"/>
      <c r="O148" s="26"/>
      <c r="P148" s="264">
        <v>0</v>
      </c>
      <c r="Q148" s="264">
        <v>0</v>
      </c>
      <c r="R148" s="266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266">
        <v>0</v>
      </c>
      <c r="G149" s="26"/>
      <c r="H149" s="26"/>
      <c r="I149" s="266">
        <v>0</v>
      </c>
      <c r="J149" s="266">
        <v>0</v>
      </c>
      <c r="K149" s="266">
        <f t="shared" si="64"/>
        <v>0</v>
      </c>
      <c r="L149" s="264">
        <v>0</v>
      </c>
      <c r="M149" s="264">
        <v>0</v>
      </c>
      <c r="N149" s="26"/>
      <c r="O149" s="26"/>
      <c r="P149" s="264">
        <v>0</v>
      </c>
      <c r="Q149" s="264">
        <v>0</v>
      </c>
      <c r="R149" s="266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266">
        <v>0</v>
      </c>
      <c r="G150" s="26"/>
      <c r="H150" s="26"/>
      <c r="I150" s="266">
        <v>0</v>
      </c>
      <c r="J150" s="266">
        <v>0</v>
      </c>
      <c r="K150" s="266">
        <f t="shared" si="64"/>
        <v>0</v>
      </c>
      <c r="L150" s="264">
        <v>0</v>
      </c>
      <c r="M150" s="264">
        <v>0</v>
      </c>
      <c r="N150" s="26"/>
      <c r="O150" s="26"/>
      <c r="P150" s="264">
        <v>0</v>
      </c>
      <c r="Q150" s="264">
        <v>0</v>
      </c>
      <c r="R150" s="266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266">
        <v>0</v>
      </c>
      <c r="G151" s="26"/>
      <c r="H151" s="26"/>
      <c r="I151" s="266">
        <v>0</v>
      </c>
      <c r="J151" s="266">
        <v>0</v>
      </c>
      <c r="K151" s="266">
        <f t="shared" si="64"/>
        <v>0</v>
      </c>
      <c r="L151" s="264">
        <v>0</v>
      </c>
      <c r="M151" s="264">
        <v>0</v>
      </c>
      <c r="N151" s="26"/>
      <c r="O151" s="26"/>
      <c r="P151" s="264">
        <v>0</v>
      </c>
      <c r="Q151" s="264">
        <v>0</v>
      </c>
      <c r="R151" s="266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266">
        <v>0</v>
      </c>
      <c r="G152" s="26"/>
      <c r="H152" s="26"/>
      <c r="I152" s="70">
        <v>0</v>
      </c>
      <c r="J152" s="70">
        <v>0</v>
      </c>
      <c r="K152" s="266">
        <f t="shared" si="64"/>
        <v>0</v>
      </c>
      <c r="L152" s="264">
        <v>0</v>
      </c>
      <c r="M152" s="264">
        <v>0</v>
      </c>
      <c r="N152" s="26"/>
      <c r="O152" s="26"/>
      <c r="P152" s="264">
        <v>0</v>
      </c>
      <c r="Q152" s="264">
        <v>0</v>
      </c>
      <c r="R152" s="266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266">
        <v>0</v>
      </c>
      <c r="G153" s="26"/>
      <c r="H153" s="26"/>
      <c r="I153" s="70">
        <v>0</v>
      </c>
      <c r="J153" s="70">
        <v>0</v>
      </c>
      <c r="K153" s="266">
        <f t="shared" si="64"/>
        <v>0</v>
      </c>
      <c r="L153" s="264">
        <v>0</v>
      </c>
      <c r="M153" s="264">
        <v>0</v>
      </c>
      <c r="N153" s="26"/>
      <c r="O153" s="26"/>
      <c r="P153" s="264">
        <v>0</v>
      </c>
      <c r="Q153" s="264">
        <v>0</v>
      </c>
      <c r="R153" s="266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267">
        <v>0</v>
      </c>
      <c r="G154" s="43"/>
      <c r="H154" s="43"/>
      <c r="I154" s="71">
        <v>0</v>
      </c>
      <c r="J154" s="71">
        <v>0</v>
      </c>
      <c r="K154" s="267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267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255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Juli</v>
      </c>
      <c r="S167" s="482"/>
      <c r="T167" s="4">
        <f>+T127</f>
        <v>0</v>
      </c>
      <c r="U167" s="4">
        <f>+U127</f>
        <v>7</v>
      </c>
    </row>
    <row r="168" spans="1:21" s="45" customFormat="1" ht="15.95" customHeight="1" thickBot="1" x14ac:dyDescent="0.25">
      <c r="A168" s="207" t="s">
        <v>82</v>
      </c>
      <c r="B168" s="207"/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259"/>
      <c r="G170" s="259" t="s">
        <v>30</v>
      </c>
      <c r="H170" s="259" t="s">
        <v>32</v>
      </c>
      <c r="I170" s="259"/>
      <c r="J170" s="259"/>
      <c r="K170" s="259" t="s">
        <v>43</v>
      </c>
      <c r="L170" s="259" t="s">
        <v>27</v>
      </c>
      <c r="M170" s="259"/>
      <c r="N170" s="259" t="s">
        <v>30</v>
      </c>
      <c r="O170" s="259" t="s">
        <v>32</v>
      </c>
      <c r="P170" s="259"/>
      <c r="Q170" s="259"/>
      <c r="R170" s="259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260" t="s">
        <v>29</v>
      </c>
      <c r="G171" s="260" t="s">
        <v>31</v>
      </c>
      <c r="H171" s="260" t="s">
        <v>33</v>
      </c>
      <c r="I171" s="260" t="s">
        <v>37</v>
      </c>
      <c r="J171" s="260" t="s">
        <v>36</v>
      </c>
      <c r="K171" s="260" t="s">
        <v>28</v>
      </c>
      <c r="L171" s="260" t="s">
        <v>28</v>
      </c>
      <c r="M171" s="260" t="s">
        <v>35</v>
      </c>
      <c r="N171" s="260" t="s">
        <v>31</v>
      </c>
      <c r="O171" s="260" t="s">
        <v>33</v>
      </c>
      <c r="P171" s="260" t="s">
        <v>37</v>
      </c>
      <c r="Q171" s="260" t="s">
        <v>36</v>
      </c>
      <c r="R171" s="260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262"/>
      <c r="G172" s="262"/>
      <c r="H172" s="262" t="s">
        <v>34</v>
      </c>
      <c r="I172" s="262"/>
      <c r="J172" s="262"/>
      <c r="K172" s="262" t="s">
        <v>9</v>
      </c>
      <c r="L172" s="262" t="s">
        <v>8</v>
      </c>
      <c r="M172" s="262"/>
      <c r="N172" s="262"/>
      <c r="O172" s="262" t="s">
        <v>34</v>
      </c>
      <c r="P172" s="262"/>
      <c r="Q172" s="262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260"/>
      <c r="G173" s="260"/>
      <c r="H173" s="260"/>
      <c r="I173" s="260"/>
      <c r="J173" s="260"/>
      <c r="K173" s="260" t="s">
        <v>62</v>
      </c>
      <c r="L173" s="260"/>
      <c r="M173" s="260"/>
      <c r="N173" s="260"/>
      <c r="O173" s="260"/>
      <c r="P173" s="260"/>
      <c r="Q173" s="260"/>
      <c r="R173" s="260"/>
      <c r="S173" s="498"/>
      <c r="T173" s="499"/>
      <c r="U173" s="500"/>
    </row>
    <row r="174" spans="1:21" s="8" customFormat="1" ht="15.95" customHeight="1" x14ac:dyDescent="0.2">
      <c r="A174" s="263" t="s">
        <v>10</v>
      </c>
      <c r="B174" s="263" t="s">
        <v>11</v>
      </c>
      <c r="C174" s="501" t="s">
        <v>12</v>
      </c>
      <c r="D174" s="502"/>
      <c r="E174" s="503"/>
      <c r="F174" s="263" t="s">
        <v>13</v>
      </c>
      <c r="G174" s="263" t="s">
        <v>14</v>
      </c>
      <c r="H174" s="263" t="s">
        <v>15</v>
      </c>
      <c r="I174" s="263" t="s">
        <v>16</v>
      </c>
      <c r="J174" s="263" t="s">
        <v>17</v>
      </c>
      <c r="K174" s="263" t="s">
        <v>18</v>
      </c>
      <c r="L174" s="263" t="s">
        <v>19</v>
      </c>
      <c r="M174" s="263" t="s">
        <v>20</v>
      </c>
      <c r="N174" s="263" t="s">
        <v>21</v>
      </c>
      <c r="O174" s="263" t="s">
        <v>41</v>
      </c>
      <c r="P174" s="263" t="s">
        <v>42</v>
      </c>
      <c r="Q174" s="263" t="s">
        <v>44</v>
      </c>
      <c r="R174" s="263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265">
        <f t="shared" ref="F175:J175" si="72">SUM(F176,F179,F180)</f>
        <v>0</v>
      </c>
      <c r="G175" s="265">
        <f t="shared" si="72"/>
        <v>0</v>
      </c>
      <c r="H175" s="265">
        <f t="shared" si="72"/>
        <v>0</v>
      </c>
      <c r="I175" s="265">
        <f t="shared" si="72"/>
        <v>0</v>
      </c>
      <c r="J175" s="265">
        <f t="shared" si="72"/>
        <v>0</v>
      </c>
      <c r="K175" s="265">
        <f>SUM(C175-F175-G175-H175+I175-J175)</f>
        <v>0</v>
      </c>
      <c r="L175" s="265">
        <f t="shared" ref="L175:Q175" si="73">SUM(L176,L179,L180)</f>
        <v>1</v>
      </c>
      <c r="M175" s="265">
        <f t="shared" si="73"/>
        <v>0</v>
      </c>
      <c r="N175" s="265">
        <f t="shared" si="73"/>
        <v>0</v>
      </c>
      <c r="O175" s="265">
        <f t="shared" si="73"/>
        <v>0</v>
      </c>
      <c r="P175" s="61">
        <f>SUM(P176,P179,P180)</f>
        <v>2</v>
      </c>
      <c r="Q175" s="265">
        <f t="shared" si="73"/>
        <v>0</v>
      </c>
      <c r="R175" s="265">
        <f>SUM(L175-M175-N175-O175+P175-Q175)</f>
        <v>3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266">
        <f t="shared" ref="K176:K180" si="76">SUM(C176-F176-G176-H176+I176-J176)</f>
        <v>0</v>
      </c>
      <c r="L176" s="90">
        <f t="shared" ref="L176:O176" si="77">SUM(L177:L178)</f>
        <v>1</v>
      </c>
      <c r="M176" s="90">
        <f t="shared" si="77"/>
        <v>0</v>
      </c>
      <c r="N176" s="90">
        <f t="shared" si="77"/>
        <v>0</v>
      </c>
      <c r="O176" s="90">
        <f t="shared" si="77"/>
        <v>0</v>
      </c>
      <c r="P176" s="63">
        <f>SUM(P177:P178)</f>
        <v>1</v>
      </c>
      <c r="Q176" s="90">
        <f t="shared" ref="Q176" si="78">SUM(Q177:Q178)</f>
        <v>0</v>
      </c>
      <c r="R176" s="266">
        <f t="shared" ref="R176:R184" si="79">SUM(L176-M176-N176-O176+P176-Q176)</f>
        <v>2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268">
        <v>0</v>
      </c>
      <c r="G177" s="268">
        <v>0</v>
      </c>
      <c r="H177" s="268">
        <v>0</v>
      </c>
      <c r="I177" s="69">
        <v>0</v>
      </c>
      <c r="J177" s="69">
        <v>0</v>
      </c>
      <c r="K177" s="266">
        <f t="shared" si="76"/>
        <v>0</v>
      </c>
      <c r="L177" s="268">
        <v>0</v>
      </c>
      <c r="M177" s="268">
        <v>0</v>
      </c>
      <c r="N177" s="268">
        <v>0</v>
      </c>
      <c r="O177" s="268">
        <v>0</v>
      </c>
      <c r="P177" s="51">
        <v>1</v>
      </c>
      <c r="Q177" s="268">
        <v>0</v>
      </c>
      <c r="R177" s="266">
        <f>SUM(L177-M177-N177-O177+P177-Q177)</f>
        <v>1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268">
        <v>0</v>
      </c>
      <c r="G178" s="268">
        <v>0</v>
      </c>
      <c r="H178" s="268">
        <v>0</v>
      </c>
      <c r="I178" s="69">
        <v>0</v>
      </c>
      <c r="J178" s="69">
        <v>0</v>
      </c>
      <c r="K178" s="266">
        <f t="shared" si="76"/>
        <v>0</v>
      </c>
      <c r="L178" s="268">
        <v>1</v>
      </c>
      <c r="M178" s="268">
        <v>0</v>
      </c>
      <c r="N178" s="268">
        <v>0</v>
      </c>
      <c r="O178" s="268">
        <v>0</v>
      </c>
      <c r="P178" s="51">
        <v>0</v>
      </c>
      <c r="Q178" s="268">
        <v>0</v>
      </c>
      <c r="R178" s="266">
        <f t="shared" si="79"/>
        <v>1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266">
        <f t="shared" si="76"/>
        <v>0</v>
      </c>
      <c r="L179" s="266">
        <v>0</v>
      </c>
      <c r="M179" s="266">
        <v>0</v>
      </c>
      <c r="N179" s="266">
        <v>0</v>
      </c>
      <c r="O179" s="266">
        <v>0</v>
      </c>
      <c r="P179" s="64">
        <v>1</v>
      </c>
      <c r="Q179" s="266">
        <v>0</v>
      </c>
      <c r="R179" s="266">
        <f t="shared" si="79"/>
        <v>1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266">
        <f t="shared" si="76"/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266">
        <f t="shared" si="80"/>
        <v>0</v>
      </c>
      <c r="G181" s="266">
        <f t="shared" si="80"/>
        <v>0</v>
      </c>
      <c r="H181" s="26"/>
      <c r="I181" s="266">
        <f t="shared" ref="I181:J181" si="81">SUM(I182:I183)</f>
        <v>0</v>
      </c>
      <c r="J181" s="266">
        <f t="shared" si="81"/>
        <v>0</v>
      </c>
      <c r="K181" s="266">
        <f>SUM(C181-F181-G181-H181+I181-J181)</f>
        <v>0</v>
      </c>
      <c r="L181" s="266">
        <f t="shared" ref="L181:N181" si="82">SUM(L182:L183)</f>
        <v>0</v>
      </c>
      <c r="M181" s="266">
        <f t="shared" si="82"/>
        <v>0</v>
      </c>
      <c r="N181" s="266">
        <f t="shared" si="82"/>
        <v>0</v>
      </c>
      <c r="O181" s="26"/>
      <c r="P181" s="266">
        <f t="shared" ref="P181:Q181" si="83">SUM(P182:P183)</f>
        <v>0</v>
      </c>
      <c r="Q181" s="266">
        <f t="shared" si="83"/>
        <v>0</v>
      </c>
      <c r="R181" s="266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268">
        <v>0</v>
      </c>
      <c r="G182" s="268">
        <v>0</v>
      </c>
      <c r="H182" s="25"/>
      <c r="I182" s="69">
        <v>0</v>
      </c>
      <c r="J182" s="69">
        <v>0</v>
      </c>
      <c r="K182" s="266">
        <f t="shared" ref="K182:K193" si="84">SUM(C182-F182-G182-H182+I182-J182)</f>
        <v>0</v>
      </c>
      <c r="L182" s="268">
        <v>0</v>
      </c>
      <c r="M182" s="268">
        <v>0</v>
      </c>
      <c r="N182" s="268">
        <v>0</v>
      </c>
      <c r="O182" s="25"/>
      <c r="P182" s="268">
        <v>0</v>
      </c>
      <c r="Q182" s="268">
        <v>0</v>
      </c>
      <c r="R182" s="266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268">
        <v>0</v>
      </c>
      <c r="G183" s="268">
        <v>0</v>
      </c>
      <c r="H183" s="25"/>
      <c r="I183" s="69">
        <v>0</v>
      </c>
      <c r="J183" s="69">
        <v>0</v>
      </c>
      <c r="K183" s="266">
        <f t="shared" si="84"/>
        <v>0</v>
      </c>
      <c r="L183" s="268">
        <v>0</v>
      </c>
      <c r="M183" s="268">
        <v>0</v>
      </c>
      <c r="N183" s="268">
        <v>0</v>
      </c>
      <c r="O183" s="25"/>
      <c r="P183" s="268">
        <v>0</v>
      </c>
      <c r="Q183" s="268">
        <v>0</v>
      </c>
      <c r="R183" s="266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266">
        <v>0</v>
      </c>
      <c r="G184" s="26"/>
      <c r="H184" s="26"/>
      <c r="I184" s="266">
        <v>0</v>
      </c>
      <c r="J184" s="266">
        <v>0</v>
      </c>
      <c r="K184" s="266">
        <f t="shared" si="84"/>
        <v>0</v>
      </c>
      <c r="L184" s="264">
        <v>2</v>
      </c>
      <c r="M184" s="264">
        <v>0</v>
      </c>
      <c r="N184" s="26"/>
      <c r="O184" s="26"/>
      <c r="P184" s="264">
        <v>0</v>
      </c>
      <c r="Q184" s="264">
        <v>0</v>
      </c>
      <c r="R184" s="266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266">
        <f t="shared" si="84"/>
        <v>0</v>
      </c>
      <c r="L185" s="266">
        <f>SUM(L186:L187)</f>
        <v>16</v>
      </c>
      <c r="M185" s="266">
        <f>SUM(M186:M187)</f>
        <v>1</v>
      </c>
      <c r="N185" s="26"/>
      <c r="O185" s="26"/>
      <c r="P185" s="266">
        <f t="shared" ref="P185:Q185" si="87">SUM(P186:P187)</f>
        <v>0</v>
      </c>
      <c r="Q185" s="266">
        <f t="shared" si="87"/>
        <v>0</v>
      </c>
      <c r="R185" s="266">
        <f>SUM(L185-M185-N185-O185+P185-Q185)</f>
        <v>15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266">
        <f t="shared" si="84"/>
        <v>0</v>
      </c>
      <c r="L186" s="264">
        <v>0</v>
      </c>
      <c r="M186" s="264">
        <v>0</v>
      </c>
      <c r="N186" s="26"/>
      <c r="O186" s="26"/>
      <c r="P186" s="264">
        <v>0</v>
      </c>
      <c r="Q186" s="264">
        <v>0</v>
      </c>
      <c r="R186" s="266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266">
        <f t="shared" si="84"/>
        <v>0</v>
      </c>
      <c r="L187" s="264">
        <v>16</v>
      </c>
      <c r="M187" s="264">
        <v>1</v>
      </c>
      <c r="N187" s="26"/>
      <c r="O187" s="26"/>
      <c r="P187" s="264">
        <v>0</v>
      </c>
      <c r="Q187" s="264">
        <v>0</v>
      </c>
      <c r="R187" s="266">
        <f>SUM(L187-M187-N187-O187+P187-Q187)</f>
        <v>15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266">
        <v>0</v>
      </c>
      <c r="G188" s="26"/>
      <c r="H188" s="26"/>
      <c r="I188" s="266">
        <v>0</v>
      </c>
      <c r="J188" s="266">
        <v>0</v>
      </c>
      <c r="K188" s="266">
        <f t="shared" si="84"/>
        <v>0</v>
      </c>
      <c r="L188" s="264">
        <v>2</v>
      </c>
      <c r="M188" s="264">
        <v>0</v>
      </c>
      <c r="N188" s="26"/>
      <c r="O188" s="26"/>
      <c r="P188" s="264">
        <v>0</v>
      </c>
      <c r="Q188" s="264">
        <v>0</v>
      </c>
      <c r="R188" s="266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266">
        <v>0</v>
      </c>
      <c r="G189" s="26"/>
      <c r="H189" s="26"/>
      <c r="I189" s="266">
        <v>0</v>
      </c>
      <c r="J189" s="266">
        <v>0</v>
      </c>
      <c r="K189" s="266">
        <f t="shared" si="84"/>
        <v>0</v>
      </c>
      <c r="L189" s="264">
        <v>3</v>
      </c>
      <c r="M189" s="264">
        <v>1</v>
      </c>
      <c r="N189" s="26"/>
      <c r="O189" s="26"/>
      <c r="P189" s="264">
        <v>0</v>
      </c>
      <c r="Q189" s="264">
        <v>0</v>
      </c>
      <c r="R189" s="266">
        <f t="shared" si="89"/>
        <v>2</v>
      </c>
      <c r="S189" s="572">
        <v>0.8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266">
        <v>0</v>
      </c>
      <c r="G190" s="26"/>
      <c r="H190" s="26"/>
      <c r="I190" s="266">
        <v>0</v>
      </c>
      <c r="J190" s="266">
        <v>0</v>
      </c>
      <c r="K190" s="266">
        <f t="shared" si="84"/>
        <v>0</v>
      </c>
      <c r="L190" s="264">
        <v>0</v>
      </c>
      <c r="M190" s="264">
        <v>0</v>
      </c>
      <c r="N190" s="26"/>
      <c r="O190" s="26"/>
      <c r="P190" s="264">
        <v>0</v>
      </c>
      <c r="Q190" s="264">
        <v>0</v>
      </c>
      <c r="R190" s="266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266">
        <v>0</v>
      </c>
      <c r="G191" s="26"/>
      <c r="H191" s="26"/>
      <c r="I191" s="266">
        <v>0</v>
      </c>
      <c r="J191" s="266">
        <v>0</v>
      </c>
      <c r="K191" s="266">
        <f t="shared" si="84"/>
        <v>0</v>
      </c>
      <c r="L191" s="264">
        <v>0</v>
      </c>
      <c r="M191" s="264">
        <v>0</v>
      </c>
      <c r="N191" s="26"/>
      <c r="O191" s="26"/>
      <c r="P191" s="264">
        <v>0</v>
      </c>
      <c r="Q191" s="264">
        <v>0</v>
      </c>
      <c r="R191" s="266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266">
        <v>0</v>
      </c>
      <c r="G192" s="26"/>
      <c r="H192" s="26"/>
      <c r="I192" s="70">
        <v>0</v>
      </c>
      <c r="J192" s="70">
        <v>0</v>
      </c>
      <c r="K192" s="266">
        <f t="shared" si="84"/>
        <v>0</v>
      </c>
      <c r="L192" s="264">
        <v>0</v>
      </c>
      <c r="M192" s="264">
        <v>0</v>
      </c>
      <c r="N192" s="26"/>
      <c r="O192" s="26"/>
      <c r="P192" s="264">
        <v>0</v>
      </c>
      <c r="Q192" s="264">
        <v>0</v>
      </c>
      <c r="R192" s="266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266">
        <v>0</v>
      </c>
      <c r="G193" s="26"/>
      <c r="H193" s="26"/>
      <c r="I193" s="70">
        <v>0</v>
      </c>
      <c r="J193" s="70">
        <v>0</v>
      </c>
      <c r="K193" s="266">
        <f t="shared" si="84"/>
        <v>0</v>
      </c>
      <c r="L193" s="264">
        <v>0</v>
      </c>
      <c r="M193" s="264">
        <v>0</v>
      </c>
      <c r="N193" s="26"/>
      <c r="O193" s="26"/>
      <c r="P193" s="264">
        <v>0</v>
      </c>
      <c r="Q193" s="264">
        <v>0</v>
      </c>
      <c r="R193" s="266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267">
        <v>0</v>
      </c>
      <c r="G194" s="43"/>
      <c r="H194" s="43"/>
      <c r="I194" s="71">
        <v>0</v>
      </c>
      <c r="J194" s="71">
        <v>0</v>
      </c>
      <c r="K194" s="267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267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255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Juli</v>
      </c>
      <c r="S207" s="482"/>
      <c r="T207" s="4">
        <f>+T167</f>
        <v>0</v>
      </c>
      <c r="U207" s="4">
        <f>+U167</f>
        <v>7</v>
      </c>
    </row>
    <row r="208" spans="1:21" s="45" customFormat="1" ht="15.95" customHeight="1" thickBot="1" x14ac:dyDescent="0.25">
      <c r="A208" s="207" t="s">
        <v>80</v>
      </c>
      <c r="B208" s="207"/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259"/>
      <c r="G210" s="259" t="s">
        <v>30</v>
      </c>
      <c r="H210" s="259" t="s">
        <v>32</v>
      </c>
      <c r="I210" s="259"/>
      <c r="J210" s="259"/>
      <c r="K210" s="259" t="s">
        <v>43</v>
      </c>
      <c r="L210" s="259" t="s">
        <v>27</v>
      </c>
      <c r="M210" s="259"/>
      <c r="N210" s="259" t="s">
        <v>30</v>
      </c>
      <c r="O210" s="259" t="s">
        <v>32</v>
      </c>
      <c r="P210" s="259"/>
      <c r="Q210" s="259"/>
      <c r="R210" s="259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260" t="s">
        <v>29</v>
      </c>
      <c r="G211" s="260" t="s">
        <v>31</v>
      </c>
      <c r="H211" s="260" t="s">
        <v>33</v>
      </c>
      <c r="I211" s="260" t="s">
        <v>37</v>
      </c>
      <c r="J211" s="260" t="s">
        <v>36</v>
      </c>
      <c r="K211" s="260" t="s">
        <v>28</v>
      </c>
      <c r="L211" s="260" t="s">
        <v>28</v>
      </c>
      <c r="M211" s="260" t="s">
        <v>35</v>
      </c>
      <c r="N211" s="260" t="s">
        <v>31</v>
      </c>
      <c r="O211" s="260" t="s">
        <v>33</v>
      </c>
      <c r="P211" s="260" t="s">
        <v>37</v>
      </c>
      <c r="Q211" s="260" t="s">
        <v>36</v>
      </c>
      <c r="R211" s="260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262"/>
      <c r="G212" s="262"/>
      <c r="H212" s="262" t="s">
        <v>34</v>
      </c>
      <c r="I212" s="262"/>
      <c r="J212" s="262"/>
      <c r="K212" s="262" t="s">
        <v>9</v>
      </c>
      <c r="L212" s="262" t="s">
        <v>8</v>
      </c>
      <c r="M212" s="262"/>
      <c r="N212" s="262"/>
      <c r="O212" s="262" t="s">
        <v>34</v>
      </c>
      <c r="P212" s="262"/>
      <c r="Q212" s="262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260"/>
      <c r="G213" s="260"/>
      <c r="H213" s="260"/>
      <c r="I213" s="260"/>
      <c r="J213" s="260"/>
      <c r="K213" s="260" t="s">
        <v>62</v>
      </c>
      <c r="L213" s="260"/>
      <c r="M213" s="260"/>
      <c r="N213" s="260"/>
      <c r="O213" s="260"/>
      <c r="P213" s="260"/>
      <c r="Q213" s="260"/>
      <c r="R213" s="260"/>
      <c r="S213" s="498"/>
      <c r="T213" s="499"/>
      <c r="U213" s="500"/>
    </row>
    <row r="214" spans="1:21" s="8" customFormat="1" ht="15.95" customHeight="1" x14ac:dyDescent="0.2">
      <c r="A214" s="263" t="s">
        <v>10</v>
      </c>
      <c r="B214" s="263" t="s">
        <v>11</v>
      </c>
      <c r="C214" s="501" t="s">
        <v>12</v>
      </c>
      <c r="D214" s="502"/>
      <c r="E214" s="503"/>
      <c r="F214" s="263" t="s">
        <v>13</v>
      </c>
      <c r="G214" s="263" t="s">
        <v>14</v>
      </c>
      <c r="H214" s="263" t="s">
        <v>15</v>
      </c>
      <c r="I214" s="263" t="s">
        <v>16</v>
      </c>
      <c r="J214" s="263" t="s">
        <v>17</v>
      </c>
      <c r="K214" s="263" t="s">
        <v>18</v>
      </c>
      <c r="L214" s="263" t="s">
        <v>19</v>
      </c>
      <c r="M214" s="263" t="s">
        <v>20</v>
      </c>
      <c r="N214" s="263" t="s">
        <v>21</v>
      </c>
      <c r="O214" s="263" t="s">
        <v>41</v>
      </c>
      <c r="P214" s="263" t="s">
        <v>42</v>
      </c>
      <c r="Q214" s="263" t="s">
        <v>44</v>
      </c>
      <c r="R214" s="263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265">
        <f t="shared" ref="F215:J215" si="91">SUM(F216,F219,F220)</f>
        <v>0</v>
      </c>
      <c r="G215" s="265">
        <f t="shared" si="91"/>
        <v>0</v>
      </c>
      <c r="H215" s="265">
        <f t="shared" si="91"/>
        <v>0</v>
      </c>
      <c r="I215" s="265">
        <f t="shared" si="91"/>
        <v>0</v>
      </c>
      <c r="J215" s="265">
        <f t="shared" si="91"/>
        <v>0</v>
      </c>
      <c r="K215" s="265">
        <f>SUM(C215-F215-G215-H215+I215-J215)</f>
        <v>0</v>
      </c>
      <c r="L215" s="61">
        <f t="shared" ref="L215:Q215" si="92">SUM(L216,L219,L220)</f>
        <v>5</v>
      </c>
      <c r="M215" s="265">
        <f t="shared" si="92"/>
        <v>1</v>
      </c>
      <c r="N215" s="265">
        <f t="shared" si="92"/>
        <v>2</v>
      </c>
      <c r="O215" s="265">
        <f t="shared" si="92"/>
        <v>0</v>
      </c>
      <c r="P215" s="265">
        <f t="shared" si="92"/>
        <v>4</v>
      </c>
      <c r="Q215" s="265">
        <f t="shared" si="92"/>
        <v>2</v>
      </c>
      <c r="R215" s="265">
        <f>SUM(L215-M215-N215-O215+P215-Q215)</f>
        <v>4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266">
        <f t="shared" ref="K216:K220" si="95">SUM(C216-F216-G216-H216+I216-J216)</f>
        <v>0</v>
      </c>
      <c r="L216" s="63">
        <f t="shared" ref="L216:O216" si="96">SUM(L217:L218)</f>
        <v>5</v>
      </c>
      <c r="M216" s="90">
        <f t="shared" si="96"/>
        <v>1</v>
      </c>
      <c r="N216" s="90">
        <f t="shared" si="96"/>
        <v>2</v>
      </c>
      <c r="O216" s="90">
        <f t="shared" si="96"/>
        <v>0</v>
      </c>
      <c r="P216" s="90">
        <f>SUM(P217:P218)</f>
        <v>4</v>
      </c>
      <c r="Q216" s="90">
        <f t="shared" ref="Q216" si="97">SUM(Q217:Q218)</f>
        <v>2</v>
      </c>
      <c r="R216" s="266">
        <f t="shared" ref="R216:R224" si="98">SUM(L216-M216-N216-O216+P216-Q216)</f>
        <v>4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268">
        <v>0</v>
      </c>
      <c r="G217" s="268">
        <v>0</v>
      </c>
      <c r="H217" s="268">
        <v>0</v>
      </c>
      <c r="I217" s="69">
        <v>0</v>
      </c>
      <c r="J217" s="69">
        <v>0</v>
      </c>
      <c r="K217" s="266">
        <f t="shared" si="95"/>
        <v>0</v>
      </c>
      <c r="L217" s="51">
        <v>0</v>
      </c>
      <c r="M217" s="268">
        <v>0</v>
      </c>
      <c r="N217" s="268">
        <v>0</v>
      </c>
      <c r="O217" s="268">
        <v>0</v>
      </c>
      <c r="P217" s="268">
        <v>0</v>
      </c>
      <c r="Q217" s="268">
        <v>0</v>
      </c>
      <c r="R217" s="266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268">
        <v>0</v>
      </c>
      <c r="G218" s="268">
        <v>0</v>
      </c>
      <c r="H218" s="268">
        <v>0</v>
      </c>
      <c r="I218" s="69">
        <v>0</v>
      </c>
      <c r="J218" s="69">
        <v>0</v>
      </c>
      <c r="K218" s="266">
        <f t="shared" si="95"/>
        <v>0</v>
      </c>
      <c r="L218" s="51">
        <v>5</v>
      </c>
      <c r="M218" s="268">
        <v>1</v>
      </c>
      <c r="N218" s="268">
        <v>2</v>
      </c>
      <c r="O218" s="268">
        <v>0</v>
      </c>
      <c r="P218" s="272">
        <v>4</v>
      </c>
      <c r="Q218" s="272">
        <v>2</v>
      </c>
      <c r="R218" s="208">
        <f t="shared" si="98"/>
        <v>4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266">
        <f t="shared" si="95"/>
        <v>0</v>
      </c>
      <c r="L219" s="64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266">
        <f t="shared" si="95"/>
        <v>0</v>
      </c>
      <c r="L220" s="64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266">
        <f t="shared" si="99"/>
        <v>0</v>
      </c>
      <c r="G221" s="266">
        <f t="shared" si="99"/>
        <v>0</v>
      </c>
      <c r="H221" s="26"/>
      <c r="I221" s="266">
        <f t="shared" ref="I221:J221" si="100">SUM(I222:I223)</f>
        <v>0</v>
      </c>
      <c r="J221" s="266">
        <f t="shared" si="100"/>
        <v>0</v>
      </c>
      <c r="K221" s="266">
        <f>SUM(C221-F221-G221-H221+I221-J221)</f>
        <v>0</v>
      </c>
      <c r="L221" s="64">
        <f>SUM(L222:L223)</f>
        <v>0</v>
      </c>
      <c r="M221" s="266">
        <f t="shared" ref="M221:N221" si="101">SUM(M222:M223)</f>
        <v>0</v>
      </c>
      <c r="N221" s="266">
        <f t="shared" si="101"/>
        <v>0</v>
      </c>
      <c r="O221" s="26"/>
      <c r="P221" s="208">
        <f>SUM(P222:P223)</f>
        <v>1</v>
      </c>
      <c r="Q221" s="274">
        <f>SUM(Q222:Q223)</f>
        <v>0</v>
      </c>
      <c r="R221" s="208">
        <f>SUM(L221-M221-N221-O221+P221-Q221)</f>
        <v>1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268">
        <v>0</v>
      </c>
      <c r="G222" s="268">
        <v>0</v>
      </c>
      <c r="H222" s="25"/>
      <c r="I222" s="69">
        <v>0</v>
      </c>
      <c r="J222" s="69">
        <v>0</v>
      </c>
      <c r="K222" s="266">
        <f t="shared" ref="K222:K233" si="102">SUM(C222-F222-G222-H222+I222-J222)</f>
        <v>0</v>
      </c>
      <c r="L222" s="51">
        <v>0</v>
      </c>
      <c r="M222" s="268">
        <v>0</v>
      </c>
      <c r="N222" s="268">
        <v>0</v>
      </c>
      <c r="O222" s="25"/>
      <c r="P222" s="65">
        <v>0</v>
      </c>
      <c r="Q222" s="65">
        <v>0</v>
      </c>
      <c r="R222" s="273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268">
        <v>0</v>
      </c>
      <c r="G223" s="268">
        <v>0</v>
      </c>
      <c r="H223" s="25"/>
      <c r="I223" s="69">
        <v>0</v>
      </c>
      <c r="J223" s="69">
        <v>0</v>
      </c>
      <c r="K223" s="266">
        <f t="shared" si="102"/>
        <v>0</v>
      </c>
      <c r="L223" s="51">
        <v>0</v>
      </c>
      <c r="M223" s="268">
        <v>0</v>
      </c>
      <c r="N223" s="268">
        <v>0</v>
      </c>
      <c r="O223" s="25"/>
      <c r="P223" s="272">
        <v>1</v>
      </c>
      <c r="Q223" s="275">
        <v>0</v>
      </c>
      <c r="R223" s="208">
        <f t="shared" si="98"/>
        <v>1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266">
        <v>0</v>
      </c>
      <c r="G224" s="26"/>
      <c r="H224" s="26"/>
      <c r="I224" s="266">
        <v>0</v>
      </c>
      <c r="J224" s="266">
        <v>0</v>
      </c>
      <c r="K224" s="266">
        <f t="shared" si="102"/>
        <v>0</v>
      </c>
      <c r="L224" s="66">
        <v>5</v>
      </c>
      <c r="M224" s="264">
        <v>1</v>
      </c>
      <c r="N224" s="26"/>
      <c r="O224" s="26"/>
      <c r="P224" s="264">
        <v>3</v>
      </c>
      <c r="Q224" s="264">
        <v>1</v>
      </c>
      <c r="R224" s="266">
        <f t="shared" si="98"/>
        <v>6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266">
        <f t="shared" si="102"/>
        <v>0</v>
      </c>
      <c r="L225" s="64">
        <f>SUM(L226:L227)</f>
        <v>34</v>
      </c>
      <c r="M225" s="64">
        <f>SUM(M226:M227)</f>
        <v>2</v>
      </c>
      <c r="N225" s="26"/>
      <c r="O225" s="26"/>
      <c r="P225" s="266">
        <f t="shared" ref="P225:Q225" si="105">SUM(P226:P227)</f>
        <v>4</v>
      </c>
      <c r="Q225" s="266">
        <f t="shared" si="105"/>
        <v>2</v>
      </c>
      <c r="R225" s="266">
        <f>SUM(L225-M225-N225-O225+P225-Q225)</f>
        <v>34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266">
        <f t="shared" si="102"/>
        <v>0</v>
      </c>
      <c r="L226" s="66">
        <v>0</v>
      </c>
      <c r="M226" s="264">
        <v>0</v>
      </c>
      <c r="N226" s="26"/>
      <c r="O226" s="26"/>
      <c r="P226" s="264">
        <v>0</v>
      </c>
      <c r="Q226" s="264">
        <v>0</v>
      </c>
      <c r="R226" s="266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266">
        <f t="shared" si="102"/>
        <v>0</v>
      </c>
      <c r="L227" s="66">
        <v>34</v>
      </c>
      <c r="M227" s="264">
        <v>2</v>
      </c>
      <c r="N227" s="26"/>
      <c r="O227" s="26"/>
      <c r="P227" s="264">
        <v>4</v>
      </c>
      <c r="Q227" s="264">
        <v>2</v>
      </c>
      <c r="R227" s="266">
        <f>SUM(L227-M227-N227-O227+P227-Q227)</f>
        <v>34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266">
        <v>0</v>
      </c>
      <c r="G228" s="26"/>
      <c r="H228" s="26"/>
      <c r="I228" s="266">
        <v>0</v>
      </c>
      <c r="J228" s="266">
        <v>0</v>
      </c>
      <c r="K228" s="266">
        <f t="shared" si="102"/>
        <v>0</v>
      </c>
      <c r="L228" s="264">
        <v>7</v>
      </c>
      <c r="M228" s="264">
        <v>1</v>
      </c>
      <c r="N228" s="26"/>
      <c r="O228" s="26"/>
      <c r="P228" s="264">
        <v>1</v>
      </c>
      <c r="Q228" s="264">
        <v>1</v>
      </c>
      <c r="R228" s="266">
        <f>SUM(L228-M228-N228-O228+P228-Q228)</f>
        <v>6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266">
        <v>0</v>
      </c>
      <c r="G229" s="26"/>
      <c r="H229" s="26"/>
      <c r="I229" s="266">
        <v>0</v>
      </c>
      <c r="J229" s="266">
        <v>0</v>
      </c>
      <c r="K229" s="266">
        <f t="shared" si="102"/>
        <v>0</v>
      </c>
      <c r="L229" s="264">
        <v>4</v>
      </c>
      <c r="M229" s="264">
        <v>1</v>
      </c>
      <c r="N229" s="26"/>
      <c r="O229" s="26"/>
      <c r="P229" s="264">
        <v>0</v>
      </c>
      <c r="Q229" s="264">
        <v>2</v>
      </c>
      <c r="R229" s="266">
        <f t="shared" ref="R229:R234" si="107">SUM(L229-M229-N229-O229+P229-Q229)</f>
        <v>1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266">
        <v>0</v>
      </c>
      <c r="G230" s="26"/>
      <c r="H230" s="26"/>
      <c r="I230" s="266">
        <v>0</v>
      </c>
      <c r="J230" s="266">
        <v>0</v>
      </c>
      <c r="K230" s="266">
        <f t="shared" si="102"/>
        <v>0</v>
      </c>
      <c r="L230" s="264">
        <v>0</v>
      </c>
      <c r="M230" s="264">
        <v>0</v>
      </c>
      <c r="N230" s="26"/>
      <c r="O230" s="26"/>
      <c r="P230" s="264">
        <v>0</v>
      </c>
      <c r="Q230" s="264">
        <v>0</v>
      </c>
      <c r="R230" s="266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266">
        <v>0</v>
      </c>
      <c r="G231" s="26"/>
      <c r="H231" s="26"/>
      <c r="I231" s="266">
        <v>0</v>
      </c>
      <c r="J231" s="266">
        <v>0</v>
      </c>
      <c r="K231" s="266">
        <f t="shared" si="102"/>
        <v>0</v>
      </c>
      <c r="L231" s="264">
        <v>0</v>
      </c>
      <c r="M231" s="264">
        <v>0</v>
      </c>
      <c r="N231" s="26"/>
      <c r="O231" s="26"/>
      <c r="P231" s="264">
        <v>0</v>
      </c>
      <c r="Q231" s="264">
        <v>0</v>
      </c>
      <c r="R231" s="266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266">
        <v>0</v>
      </c>
      <c r="G232" s="26"/>
      <c r="H232" s="26"/>
      <c r="I232" s="70">
        <v>0</v>
      </c>
      <c r="J232" s="70">
        <v>0</v>
      </c>
      <c r="K232" s="266">
        <f t="shared" si="102"/>
        <v>0</v>
      </c>
      <c r="L232" s="264">
        <v>0</v>
      </c>
      <c r="M232" s="264">
        <v>0</v>
      </c>
      <c r="N232" s="26"/>
      <c r="O232" s="26"/>
      <c r="P232" s="264">
        <v>0</v>
      </c>
      <c r="Q232" s="264">
        <v>0</v>
      </c>
      <c r="R232" s="266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266">
        <v>0</v>
      </c>
      <c r="G233" s="26"/>
      <c r="H233" s="26"/>
      <c r="I233" s="70">
        <v>0</v>
      </c>
      <c r="J233" s="70">
        <v>0</v>
      </c>
      <c r="K233" s="266">
        <f t="shared" si="102"/>
        <v>0</v>
      </c>
      <c r="L233" s="264">
        <v>0</v>
      </c>
      <c r="M233" s="264">
        <v>0</v>
      </c>
      <c r="N233" s="26"/>
      <c r="O233" s="26"/>
      <c r="P233" s="264">
        <v>0</v>
      </c>
      <c r="Q233" s="264">
        <v>0</v>
      </c>
      <c r="R233" s="266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267">
        <v>0</v>
      </c>
      <c r="G234" s="43"/>
      <c r="H234" s="43"/>
      <c r="I234" s="71">
        <v>0</v>
      </c>
      <c r="J234" s="71">
        <v>0</v>
      </c>
      <c r="K234" s="267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267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255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Juli</v>
      </c>
      <c r="S247" s="482"/>
      <c r="T247" s="4">
        <f>+T207</f>
        <v>0</v>
      </c>
      <c r="U247" s="4">
        <f>+U207</f>
        <v>7</v>
      </c>
    </row>
    <row r="248" spans="1:21" s="45" customFormat="1" ht="15.95" customHeight="1" thickBot="1" x14ac:dyDescent="0.25">
      <c r="A248" s="207" t="s">
        <v>75</v>
      </c>
      <c r="B248" s="207"/>
      <c r="C248" s="270">
        <v>0</v>
      </c>
      <c r="D248" s="270">
        <v>3</v>
      </c>
      <c r="E248" s="270">
        <v>2</v>
      </c>
      <c r="F248" s="207"/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259"/>
      <c r="G250" s="259" t="s">
        <v>30</v>
      </c>
      <c r="H250" s="259" t="s">
        <v>32</v>
      </c>
      <c r="I250" s="259"/>
      <c r="J250" s="259"/>
      <c r="K250" s="259" t="s">
        <v>43</v>
      </c>
      <c r="L250" s="259" t="s">
        <v>27</v>
      </c>
      <c r="M250" s="259"/>
      <c r="N250" s="259" t="s">
        <v>30</v>
      </c>
      <c r="O250" s="259" t="s">
        <v>32</v>
      </c>
      <c r="P250" s="259"/>
      <c r="Q250" s="259"/>
      <c r="R250" s="259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260" t="s">
        <v>29</v>
      </c>
      <c r="G251" s="260" t="s">
        <v>31</v>
      </c>
      <c r="H251" s="260" t="s">
        <v>33</v>
      </c>
      <c r="I251" s="260" t="s">
        <v>37</v>
      </c>
      <c r="J251" s="260" t="s">
        <v>36</v>
      </c>
      <c r="K251" s="260" t="s">
        <v>28</v>
      </c>
      <c r="L251" s="260" t="s">
        <v>28</v>
      </c>
      <c r="M251" s="260" t="s">
        <v>35</v>
      </c>
      <c r="N251" s="260" t="s">
        <v>31</v>
      </c>
      <c r="O251" s="260" t="s">
        <v>33</v>
      </c>
      <c r="P251" s="260" t="s">
        <v>37</v>
      </c>
      <c r="Q251" s="260" t="s">
        <v>36</v>
      </c>
      <c r="R251" s="260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262"/>
      <c r="G252" s="262"/>
      <c r="H252" s="262" t="s">
        <v>34</v>
      </c>
      <c r="I252" s="262"/>
      <c r="J252" s="262"/>
      <c r="K252" s="262" t="s">
        <v>9</v>
      </c>
      <c r="L252" s="262" t="s">
        <v>8</v>
      </c>
      <c r="M252" s="262"/>
      <c r="N252" s="262"/>
      <c r="O252" s="262" t="s">
        <v>34</v>
      </c>
      <c r="P252" s="262"/>
      <c r="Q252" s="262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260"/>
      <c r="G253" s="260"/>
      <c r="H253" s="260"/>
      <c r="I253" s="260"/>
      <c r="J253" s="260"/>
      <c r="K253" s="260" t="s">
        <v>62</v>
      </c>
      <c r="L253" s="260"/>
      <c r="M253" s="260"/>
      <c r="N253" s="260"/>
      <c r="O253" s="260"/>
      <c r="P253" s="260"/>
      <c r="Q253" s="260"/>
      <c r="R253" s="260"/>
      <c r="S253" s="498"/>
      <c r="T253" s="499"/>
      <c r="U253" s="500"/>
    </row>
    <row r="254" spans="1:21" s="8" customFormat="1" ht="15.95" customHeight="1" x14ac:dyDescent="0.2">
      <c r="A254" s="263" t="s">
        <v>10</v>
      </c>
      <c r="B254" s="263" t="s">
        <v>11</v>
      </c>
      <c r="C254" s="501" t="s">
        <v>12</v>
      </c>
      <c r="D254" s="502"/>
      <c r="E254" s="503"/>
      <c r="F254" s="263" t="s">
        <v>13</v>
      </c>
      <c r="G254" s="263" t="s">
        <v>14</v>
      </c>
      <c r="H254" s="263" t="s">
        <v>15</v>
      </c>
      <c r="I254" s="263" t="s">
        <v>16</v>
      </c>
      <c r="J254" s="263" t="s">
        <v>17</v>
      </c>
      <c r="K254" s="263" t="s">
        <v>18</v>
      </c>
      <c r="L254" s="263" t="s">
        <v>19</v>
      </c>
      <c r="M254" s="263" t="s">
        <v>20</v>
      </c>
      <c r="N254" s="263" t="s">
        <v>21</v>
      </c>
      <c r="O254" s="263" t="s">
        <v>41</v>
      </c>
      <c r="P254" s="263" t="s">
        <v>42</v>
      </c>
      <c r="Q254" s="263" t="s">
        <v>44</v>
      </c>
      <c r="R254" s="263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265">
        <f t="shared" ref="F255:J255" si="109">SUM(F256,F259,F260)</f>
        <v>0</v>
      </c>
      <c r="G255" s="265">
        <f t="shared" si="109"/>
        <v>0</v>
      </c>
      <c r="H255" s="265">
        <f t="shared" si="109"/>
        <v>0</v>
      </c>
      <c r="I255" s="265">
        <f t="shared" si="109"/>
        <v>0</v>
      </c>
      <c r="J255" s="265">
        <f t="shared" si="109"/>
        <v>0</v>
      </c>
      <c r="K255" s="265">
        <f>SUM(C255-F255-G255-H255+I255-J255)</f>
        <v>0</v>
      </c>
      <c r="L255" s="265">
        <f t="shared" ref="L255:Q255" si="110">SUM(L256,L259,L260)</f>
        <v>0</v>
      </c>
      <c r="M255" s="265">
        <f t="shared" si="110"/>
        <v>0</v>
      </c>
      <c r="N255" s="265">
        <f t="shared" si="110"/>
        <v>0</v>
      </c>
      <c r="O255" s="265">
        <f t="shared" si="110"/>
        <v>0</v>
      </c>
      <c r="P255" s="61">
        <f t="shared" si="110"/>
        <v>0</v>
      </c>
      <c r="Q255" s="265">
        <f t="shared" si="110"/>
        <v>0</v>
      </c>
      <c r="R255" s="265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266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266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268">
        <v>0</v>
      </c>
      <c r="G257" s="268">
        <v>0</v>
      </c>
      <c r="H257" s="268">
        <v>0</v>
      </c>
      <c r="I257" s="69">
        <v>0</v>
      </c>
      <c r="J257" s="69">
        <v>0</v>
      </c>
      <c r="K257" s="266">
        <f t="shared" si="113"/>
        <v>0</v>
      </c>
      <c r="L257" s="268">
        <v>0</v>
      </c>
      <c r="M257" s="268">
        <v>0</v>
      </c>
      <c r="N257" s="268">
        <v>0</v>
      </c>
      <c r="O257" s="268">
        <v>0</v>
      </c>
      <c r="P257" s="268">
        <v>0</v>
      </c>
      <c r="Q257" s="268">
        <v>0</v>
      </c>
      <c r="R257" s="266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268">
        <v>0</v>
      </c>
      <c r="G258" s="268">
        <v>0</v>
      </c>
      <c r="H258" s="268">
        <v>0</v>
      </c>
      <c r="I258" s="69">
        <v>0</v>
      </c>
      <c r="J258" s="69">
        <v>0</v>
      </c>
      <c r="K258" s="266">
        <f t="shared" si="113"/>
        <v>0</v>
      </c>
      <c r="L258" s="268">
        <v>0</v>
      </c>
      <c r="M258" s="268">
        <v>0</v>
      </c>
      <c r="N258" s="268">
        <v>0</v>
      </c>
      <c r="O258" s="268">
        <v>0</v>
      </c>
      <c r="P258" s="268">
        <v>0</v>
      </c>
      <c r="Q258" s="268">
        <v>0</v>
      </c>
      <c r="R258" s="266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266">
        <f t="shared" si="113"/>
        <v>0</v>
      </c>
      <c r="L259" s="266">
        <v>0</v>
      </c>
      <c r="M259" s="266">
        <v>0</v>
      </c>
      <c r="N259" s="266">
        <v>0</v>
      </c>
      <c r="O259" s="266">
        <v>0</v>
      </c>
      <c r="P259" s="266">
        <v>0</v>
      </c>
      <c r="Q259" s="266">
        <v>0</v>
      </c>
      <c r="R259" s="266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266">
        <f t="shared" si="113"/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266">
        <f t="shared" si="116"/>
        <v>0</v>
      </c>
      <c r="G261" s="266">
        <f t="shared" si="116"/>
        <v>0</v>
      </c>
      <c r="H261" s="26"/>
      <c r="I261" s="266">
        <f t="shared" ref="I261:J261" si="117">SUM(I262:I263)</f>
        <v>0</v>
      </c>
      <c r="J261" s="266">
        <f t="shared" si="117"/>
        <v>0</v>
      </c>
      <c r="K261" s="266">
        <f>SUM(C261-F261-G261-H261+I261-J261)</f>
        <v>0</v>
      </c>
      <c r="L261" s="266">
        <f t="shared" ref="L261:N261" si="118">SUM(L262:L263)</f>
        <v>0</v>
      </c>
      <c r="M261" s="266">
        <f t="shared" si="118"/>
        <v>0</v>
      </c>
      <c r="N261" s="266">
        <f t="shared" si="118"/>
        <v>0</v>
      </c>
      <c r="O261" s="26"/>
      <c r="P261" s="266">
        <f t="shared" ref="P261:Q261" si="119">SUM(P262:P263)</f>
        <v>0</v>
      </c>
      <c r="Q261" s="266">
        <f t="shared" si="119"/>
        <v>0</v>
      </c>
      <c r="R261" s="266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268">
        <v>0</v>
      </c>
      <c r="G262" s="268">
        <v>0</v>
      </c>
      <c r="H262" s="25"/>
      <c r="I262" s="69">
        <v>0</v>
      </c>
      <c r="J262" s="69">
        <v>0</v>
      </c>
      <c r="K262" s="266">
        <f t="shared" ref="K262:K273" si="120">SUM(C262-F262-G262-H262+I262-J262)</f>
        <v>0</v>
      </c>
      <c r="L262" s="268">
        <v>0</v>
      </c>
      <c r="M262" s="268">
        <v>0</v>
      </c>
      <c r="N262" s="268">
        <v>0</v>
      </c>
      <c r="O262" s="25"/>
      <c r="P262" s="268">
        <v>0</v>
      </c>
      <c r="Q262" s="268">
        <v>0</v>
      </c>
      <c r="R262" s="266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268">
        <v>0</v>
      </c>
      <c r="G263" s="268">
        <v>0</v>
      </c>
      <c r="H263" s="25"/>
      <c r="I263" s="69">
        <v>0</v>
      </c>
      <c r="J263" s="69">
        <v>0</v>
      </c>
      <c r="K263" s="266">
        <f t="shared" si="120"/>
        <v>0</v>
      </c>
      <c r="L263" s="268">
        <v>0</v>
      </c>
      <c r="M263" s="268">
        <v>0</v>
      </c>
      <c r="N263" s="268">
        <v>0</v>
      </c>
      <c r="O263" s="25"/>
      <c r="P263" s="268">
        <v>0</v>
      </c>
      <c r="Q263" s="268">
        <v>0</v>
      </c>
      <c r="R263" s="266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266">
        <v>0</v>
      </c>
      <c r="G264" s="26"/>
      <c r="H264" s="26"/>
      <c r="I264" s="266">
        <v>0</v>
      </c>
      <c r="J264" s="266">
        <v>0</v>
      </c>
      <c r="K264" s="266">
        <f t="shared" si="120"/>
        <v>0</v>
      </c>
      <c r="L264" s="264">
        <v>2</v>
      </c>
      <c r="M264" s="264">
        <v>0</v>
      </c>
      <c r="N264" s="26"/>
      <c r="O264" s="26"/>
      <c r="P264" s="264">
        <v>0</v>
      </c>
      <c r="Q264" s="264">
        <v>0</v>
      </c>
      <c r="R264" s="266">
        <f>SUM(L264-M264-N264-O264+P264-Q264)</f>
        <v>2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266">
        <f t="shared" si="120"/>
        <v>0</v>
      </c>
      <c r="L265" s="266">
        <f>SUM(L266:L267)</f>
        <v>8</v>
      </c>
      <c r="M265" s="266">
        <f>SUM(M266:M267)</f>
        <v>2</v>
      </c>
      <c r="N265" s="26"/>
      <c r="O265" s="26"/>
      <c r="P265" s="266">
        <f t="shared" ref="P265:Q265" si="123">SUM(P266:P267)</f>
        <v>0</v>
      </c>
      <c r="Q265" s="266">
        <f t="shared" si="123"/>
        <v>0</v>
      </c>
      <c r="R265" s="266">
        <f>SUM(L265-M265-N265-O265+P265-Q265)</f>
        <v>6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266">
        <f t="shared" si="120"/>
        <v>0</v>
      </c>
      <c r="L266" s="264">
        <v>0</v>
      </c>
      <c r="M266" s="264">
        <v>0</v>
      </c>
      <c r="N266" s="26"/>
      <c r="O266" s="26"/>
      <c r="P266" s="264">
        <v>0</v>
      </c>
      <c r="Q266" s="264">
        <v>0</v>
      </c>
      <c r="R266" s="266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266">
        <f t="shared" si="120"/>
        <v>0</v>
      </c>
      <c r="L267" s="264">
        <v>8</v>
      </c>
      <c r="M267" s="264">
        <v>2</v>
      </c>
      <c r="N267" s="26"/>
      <c r="O267" s="26"/>
      <c r="P267" s="264">
        <v>0</v>
      </c>
      <c r="Q267" s="264">
        <v>0</v>
      </c>
      <c r="R267" s="266">
        <f>SUM(L267-M267-N267-O267+P267-Q267)</f>
        <v>6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266">
        <v>0</v>
      </c>
      <c r="G268" s="26"/>
      <c r="H268" s="26"/>
      <c r="I268" s="266">
        <v>0</v>
      </c>
      <c r="J268" s="266">
        <v>0</v>
      </c>
      <c r="K268" s="266">
        <f t="shared" si="120"/>
        <v>0</v>
      </c>
      <c r="L268" s="264">
        <v>0</v>
      </c>
      <c r="M268" s="264">
        <v>0</v>
      </c>
      <c r="N268" s="26"/>
      <c r="O268" s="26"/>
      <c r="P268" s="264">
        <v>0</v>
      </c>
      <c r="Q268" s="264">
        <v>0</v>
      </c>
      <c r="R268" s="266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266">
        <v>0</v>
      </c>
      <c r="G269" s="26"/>
      <c r="H269" s="26"/>
      <c r="I269" s="266">
        <v>0</v>
      </c>
      <c r="J269" s="266">
        <v>0</v>
      </c>
      <c r="K269" s="266">
        <f t="shared" si="120"/>
        <v>0</v>
      </c>
      <c r="L269" s="264">
        <v>0</v>
      </c>
      <c r="M269" s="264">
        <v>0</v>
      </c>
      <c r="N269" s="26"/>
      <c r="O269" s="26"/>
      <c r="P269" s="264">
        <v>0</v>
      </c>
      <c r="Q269" s="264">
        <v>0</v>
      </c>
      <c r="R269" s="266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266">
        <v>0</v>
      </c>
      <c r="G270" s="26"/>
      <c r="H270" s="26"/>
      <c r="I270" s="266">
        <v>0</v>
      </c>
      <c r="J270" s="266">
        <v>0</v>
      </c>
      <c r="K270" s="266">
        <f t="shared" si="120"/>
        <v>0</v>
      </c>
      <c r="L270" s="264">
        <v>0</v>
      </c>
      <c r="M270" s="264">
        <v>0</v>
      </c>
      <c r="N270" s="26"/>
      <c r="O270" s="26"/>
      <c r="P270" s="264">
        <v>0</v>
      </c>
      <c r="Q270" s="264">
        <v>0</v>
      </c>
      <c r="R270" s="266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266">
        <v>0</v>
      </c>
      <c r="G271" s="26"/>
      <c r="H271" s="26"/>
      <c r="I271" s="266">
        <v>0</v>
      </c>
      <c r="J271" s="266">
        <v>0</v>
      </c>
      <c r="K271" s="266">
        <f t="shared" si="120"/>
        <v>0</v>
      </c>
      <c r="L271" s="264">
        <v>0</v>
      </c>
      <c r="M271" s="264">
        <v>0</v>
      </c>
      <c r="N271" s="26"/>
      <c r="O271" s="26"/>
      <c r="P271" s="264">
        <v>0</v>
      </c>
      <c r="Q271" s="264">
        <v>0</v>
      </c>
      <c r="R271" s="266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266">
        <v>0</v>
      </c>
      <c r="G272" s="26"/>
      <c r="H272" s="26"/>
      <c r="I272" s="70">
        <v>0</v>
      </c>
      <c r="J272" s="70">
        <v>0</v>
      </c>
      <c r="K272" s="266">
        <f t="shared" si="120"/>
        <v>0</v>
      </c>
      <c r="L272" s="264">
        <v>0</v>
      </c>
      <c r="M272" s="264">
        <v>0</v>
      </c>
      <c r="N272" s="26"/>
      <c r="O272" s="26"/>
      <c r="P272" s="264">
        <v>0</v>
      </c>
      <c r="Q272" s="264">
        <v>0</v>
      </c>
      <c r="R272" s="266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266">
        <v>0</v>
      </c>
      <c r="G273" s="26"/>
      <c r="H273" s="26"/>
      <c r="I273" s="70">
        <v>0</v>
      </c>
      <c r="J273" s="70">
        <v>0</v>
      </c>
      <c r="K273" s="266">
        <f t="shared" si="120"/>
        <v>0</v>
      </c>
      <c r="L273" s="264">
        <v>0</v>
      </c>
      <c r="M273" s="264">
        <v>0</v>
      </c>
      <c r="N273" s="26"/>
      <c r="O273" s="26"/>
      <c r="P273" s="264">
        <v>0</v>
      </c>
      <c r="Q273" s="264">
        <v>0</v>
      </c>
      <c r="R273" s="266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267">
        <v>0</v>
      </c>
      <c r="G274" s="43"/>
      <c r="H274" s="43"/>
      <c r="I274" s="71">
        <v>0</v>
      </c>
      <c r="J274" s="71">
        <v>0</v>
      </c>
      <c r="K274" s="267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267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255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Juli</v>
      </c>
      <c r="S287" s="482"/>
      <c r="T287" s="4">
        <f>+T247</f>
        <v>0</v>
      </c>
      <c r="U287" s="4">
        <f>+U247</f>
        <v>7</v>
      </c>
    </row>
    <row r="288" spans="1:21" ht="15.95" customHeight="1" thickBot="1" x14ac:dyDescent="0.25">
      <c r="A288" s="207" t="s">
        <v>74</v>
      </c>
      <c r="B288" s="207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259"/>
      <c r="G290" s="259" t="s">
        <v>30</v>
      </c>
      <c r="H290" s="259" t="s">
        <v>32</v>
      </c>
      <c r="I290" s="259"/>
      <c r="J290" s="259"/>
      <c r="K290" s="259" t="s">
        <v>43</v>
      </c>
      <c r="L290" s="259" t="s">
        <v>27</v>
      </c>
      <c r="M290" s="259"/>
      <c r="N290" s="259" t="s">
        <v>30</v>
      </c>
      <c r="O290" s="259" t="s">
        <v>32</v>
      </c>
      <c r="P290" s="259"/>
      <c r="Q290" s="259"/>
      <c r="R290" s="259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260" t="s">
        <v>29</v>
      </c>
      <c r="G291" s="260" t="s">
        <v>31</v>
      </c>
      <c r="H291" s="260" t="s">
        <v>33</v>
      </c>
      <c r="I291" s="260" t="s">
        <v>37</v>
      </c>
      <c r="J291" s="260" t="s">
        <v>36</v>
      </c>
      <c r="K291" s="260" t="s">
        <v>28</v>
      </c>
      <c r="L291" s="260" t="s">
        <v>28</v>
      </c>
      <c r="M291" s="260" t="s">
        <v>35</v>
      </c>
      <c r="N291" s="260" t="s">
        <v>31</v>
      </c>
      <c r="O291" s="260" t="s">
        <v>33</v>
      </c>
      <c r="P291" s="260" t="s">
        <v>37</v>
      </c>
      <c r="Q291" s="260" t="s">
        <v>36</v>
      </c>
      <c r="R291" s="260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262"/>
      <c r="G292" s="262"/>
      <c r="H292" s="262" t="s">
        <v>34</v>
      </c>
      <c r="I292" s="262"/>
      <c r="J292" s="262"/>
      <c r="K292" s="262" t="s">
        <v>9</v>
      </c>
      <c r="L292" s="262" t="s">
        <v>8</v>
      </c>
      <c r="M292" s="262"/>
      <c r="N292" s="262"/>
      <c r="O292" s="262" t="s">
        <v>34</v>
      </c>
      <c r="P292" s="262"/>
      <c r="Q292" s="262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260"/>
      <c r="G293" s="260"/>
      <c r="H293" s="260"/>
      <c r="I293" s="260"/>
      <c r="J293" s="260"/>
      <c r="K293" s="260" t="s">
        <v>62</v>
      </c>
      <c r="L293" s="260"/>
      <c r="M293" s="260"/>
      <c r="N293" s="260"/>
      <c r="O293" s="260"/>
      <c r="P293" s="260"/>
      <c r="Q293" s="260"/>
      <c r="R293" s="260"/>
      <c r="S293" s="498"/>
      <c r="T293" s="499"/>
      <c r="U293" s="500"/>
    </row>
    <row r="294" spans="1:21" s="8" customFormat="1" ht="15.95" customHeight="1" x14ac:dyDescent="0.2">
      <c r="A294" s="263" t="s">
        <v>10</v>
      </c>
      <c r="B294" s="263" t="s">
        <v>11</v>
      </c>
      <c r="C294" s="501" t="s">
        <v>12</v>
      </c>
      <c r="D294" s="502"/>
      <c r="E294" s="503"/>
      <c r="F294" s="263" t="s">
        <v>13</v>
      </c>
      <c r="G294" s="263" t="s">
        <v>14</v>
      </c>
      <c r="H294" s="263" t="s">
        <v>15</v>
      </c>
      <c r="I294" s="263" t="s">
        <v>16</v>
      </c>
      <c r="J294" s="263" t="s">
        <v>17</v>
      </c>
      <c r="K294" s="263" t="s">
        <v>18</v>
      </c>
      <c r="L294" s="263" t="s">
        <v>19</v>
      </c>
      <c r="M294" s="263" t="s">
        <v>20</v>
      </c>
      <c r="N294" s="263" t="s">
        <v>21</v>
      </c>
      <c r="O294" s="263" t="s">
        <v>41</v>
      </c>
      <c r="P294" s="263" t="s">
        <v>42</v>
      </c>
      <c r="Q294" s="263" t="s">
        <v>44</v>
      </c>
      <c r="R294" s="263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265">
        <f t="shared" ref="F295:J295" si="127">SUM(F296,F299,F300)</f>
        <v>0</v>
      </c>
      <c r="G295" s="265">
        <f t="shared" si="127"/>
        <v>0</v>
      </c>
      <c r="H295" s="265">
        <f t="shared" si="127"/>
        <v>0</v>
      </c>
      <c r="I295" s="265">
        <f t="shared" si="127"/>
        <v>0</v>
      </c>
      <c r="J295" s="265">
        <f t="shared" si="127"/>
        <v>0</v>
      </c>
      <c r="K295" s="265">
        <f>SUM(C295-F295-G295-H295+I295-J295)</f>
        <v>0</v>
      </c>
      <c r="L295" s="265">
        <f t="shared" ref="L295:Q295" si="128">SUM(L296,L299,L300)</f>
        <v>10</v>
      </c>
      <c r="M295" s="265">
        <f t="shared" si="128"/>
        <v>0</v>
      </c>
      <c r="N295" s="265">
        <f t="shared" si="128"/>
        <v>0</v>
      </c>
      <c r="O295" s="265">
        <f t="shared" si="128"/>
        <v>0</v>
      </c>
      <c r="P295" s="61">
        <f t="shared" si="128"/>
        <v>0</v>
      </c>
      <c r="Q295" s="61">
        <f t="shared" si="128"/>
        <v>0</v>
      </c>
      <c r="R295" s="61">
        <f>SUM(L295-M295-N295-O295+P295-Q295)</f>
        <v>10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266">
        <f t="shared" ref="K296:K300" si="131">SUM(C296-F296-G296-H296+I296-J296)</f>
        <v>0</v>
      </c>
      <c r="L296" s="90">
        <f t="shared" ref="L296:O296" si="132">SUM(L297:L298)</f>
        <v>10</v>
      </c>
      <c r="M296" s="90">
        <f t="shared" si="132"/>
        <v>0</v>
      </c>
      <c r="N296" s="90">
        <f t="shared" si="132"/>
        <v>0</v>
      </c>
      <c r="O296" s="90">
        <f t="shared" si="132"/>
        <v>0</v>
      </c>
      <c r="P296" s="63">
        <f>SUM(P297:P298)</f>
        <v>0</v>
      </c>
      <c r="Q296" s="63">
        <f t="shared" ref="Q296" si="133">SUM(Q297:Q298)</f>
        <v>0</v>
      </c>
      <c r="R296" s="64">
        <f t="shared" ref="R296:R304" si="134">SUM(L296-M296-N296-O296+P296-Q296)</f>
        <v>10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268">
        <v>0</v>
      </c>
      <c r="G297" s="268">
        <v>0</v>
      </c>
      <c r="H297" s="268">
        <v>0</v>
      </c>
      <c r="I297" s="69">
        <v>0</v>
      </c>
      <c r="J297" s="69">
        <v>0</v>
      </c>
      <c r="K297" s="266">
        <f t="shared" si="131"/>
        <v>0</v>
      </c>
      <c r="L297" s="268">
        <v>0</v>
      </c>
      <c r="M297" s="268">
        <v>0</v>
      </c>
      <c r="N297" s="268">
        <v>0</v>
      </c>
      <c r="O297" s="268">
        <v>0</v>
      </c>
      <c r="P297" s="268">
        <v>0</v>
      </c>
      <c r="Q297" s="268">
        <v>0</v>
      </c>
      <c r="R297" s="266">
        <f t="shared" si="134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268">
        <v>0</v>
      </c>
      <c r="G298" s="268">
        <v>0</v>
      </c>
      <c r="H298" s="268">
        <v>0</v>
      </c>
      <c r="I298" s="69">
        <v>0</v>
      </c>
      <c r="J298" s="69">
        <v>0</v>
      </c>
      <c r="K298" s="266">
        <f t="shared" si="131"/>
        <v>0</v>
      </c>
      <c r="L298" s="268">
        <v>10</v>
      </c>
      <c r="M298" s="268">
        <v>0</v>
      </c>
      <c r="N298" s="268">
        <v>0</v>
      </c>
      <c r="O298" s="268">
        <v>0</v>
      </c>
      <c r="P298" s="268">
        <v>0</v>
      </c>
      <c r="Q298" s="268">
        <v>0</v>
      </c>
      <c r="R298" s="266">
        <f t="shared" si="134"/>
        <v>10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266">
        <f t="shared" si="131"/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266">
        <f t="shared" si="131"/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266">
        <f t="shared" si="135"/>
        <v>0</v>
      </c>
      <c r="G301" s="266">
        <f t="shared" si="135"/>
        <v>0</v>
      </c>
      <c r="H301" s="26"/>
      <c r="I301" s="266">
        <f t="shared" ref="I301:J301" si="136">SUM(I302:I303)</f>
        <v>0</v>
      </c>
      <c r="J301" s="266">
        <f t="shared" si="136"/>
        <v>0</v>
      </c>
      <c r="K301" s="266">
        <f>SUM(C301-F301-G301-H301+I301-J301)</f>
        <v>0</v>
      </c>
      <c r="L301" s="266">
        <f t="shared" ref="L301:N301" si="137">SUM(L302:L303)</f>
        <v>0</v>
      </c>
      <c r="M301" s="266">
        <f t="shared" si="137"/>
        <v>0</v>
      </c>
      <c r="N301" s="266">
        <f t="shared" si="137"/>
        <v>0</v>
      </c>
      <c r="O301" s="26"/>
      <c r="P301" s="266">
        <f>SUM(P302:P303)</f>
        <v>0</v>
      </c>
      <c r="Q301" s="266">
        <f t="shared" ref="Q301" si="138">SUM(Q302:Q303)</f>
        <v>0</v>
      </c>
      <c r="R301" s="266">
        <f t="shared" si="134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268">
        <v>0</v>
      </c>
      <c r="G302" s="268">
        <v>0</v>
      </c>
      <c r="H302" s="25"/>
      <c r="I302" s="69">
        <v>0</v>
      </c>
      <c r="J302" s="69">
        <v>0</v>
      </c>
      <c r="K302" s="266">
        <f t="shared" ref="K302:K313" si="139">SUM(C302-F302-G302-H302+I302-J302)</f>
        <v>0</v>
      </c>
      <c r="L302" s="268">
        <v>0</v>
      </c>
      <c r="M302" s="268">
        <v>0</v>
      </c>
      <c r="N302" s="268">
        <v>0</v>
      </c>
      <c r="O302" s="25"/>
      <c r="P302" s="268">
        <v>0</v>
      </c>
      <c r="Q302" s="268">
        <v>0</v>
      </c>
      <c r="R302" s="266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268">
        <v>0</v>
      </c>
      <c r="G303" s="268">
        <v>0</v>
      </c>
      <c r="H303" s="25"/>
      <c r="I303" s="69">
        <v>0</v>
      </c>
      <c r="J303" s="69">
        <v>0</v>
      </c>
      <c r="K303" s="266">
        <f t="shared" si="139"/>
        <v>0</v>
      </c>
      <c r="L303" s="268">
        <v>0</v>
      </c>
      <c r="M303" s="268">
        <v>0</v>
      </c>
      <c r="N303" s="268">
        <v>0</v>
      </c>
      <c r="O303" s="25"/>
      <c r="P303" s="268">
        <v>0</v>
      </c>
      <c r="Q303" s="268">
        <v>0</v>
      </c>
      <c r="R303" s="266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266">
        <v>0</v>
      </c>
      <c r="G304" s="26"/>
      <c r="H304" s="26"/>
      <c r="I304" s="266">
        <v>0</v>
      </c>
      <c r="J304" s="266">
        <v>0</v>
      </c>
      <c r="K304" s="266">
        <f t="shared" si="139"/>
        <v>0</v>
      </c>
      <c r="L304" s="264">
        <v>4</v>
      </c>
      <c r="M304" s="264">
        <v>2</v>
      </c>
      <c r="N304" s="26"/>
      <c r="O304" s="26"/>
      <c r="P304" s="264">
        <v>1</v>
      </c>
      <c r="Q304" s="264">
        <v>0</v>
      </c>
      <c r="R304" s="266">
        <f t="shared" si="134"/>
        <v>3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266">
        <f t="shared" si="139"/>
        <v>0</v>
      </c>
      <c r="L305" s="266">
        <f>SUM(L306:L307)</f>
        <v>7</v>
      </c>
      <c r="M305" s="266">
        <f>SUM(M306:M307)</f>
        <v>3</v>
      </c>
      <c r="N305" s="26"/>
      <c r="O305" s="26"/>
      <c r="P305" s="266">
        <f t="shared" ref="P305:Q305" si="142">SUM(P306:P307)</f>
        <v>2</v>
      </c>
      <c r="Q305" s="266">
        <f t="shared" si="142"/>
        <v>0</v>
      </c>
      <c r="R305" s="266">
        <f>SUM(L305-M305-N305-O305+P305-Q305)</f>
        <v>6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266">
        <f t="shared" si="139"/>
        <v>0</v>
      </c>
      <c r="L306" s="264">
        <v>0</v>
      </c>
      <c r="M306" s="264">
        <v>0</v>
      </c>
      <c r="N306" s="26"/>
      <c r="O306" s="26"/>
      <c r="P306" s="264">
        <v>0</v>
      </c>
      <c r="Q306" s="264">
        <v>0</v>
      </c>
      <c r="R306" s="266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266">
        <f t="shared" si="139"/>
        <v>0</v>
      </c>
      <c r="L307" s="264">
        <v>7</v>
      </c>
      <c r="M307" s="264">
        <v>3</v>
      </c>
      <c r="N307" s="26"/>
      <c r="O307" s="26"/>
      <c r="P307" s="264">
        <v>2</v>
      </c>
      <c r="Q307" s="264">
        <v>0</v>
      </c>
      <c r="R307" s="266">
        <f>SUM(L307-M307-N307-O307+P307-Q307)</f>
        <v>6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266">
        <v>0</v>
      </c>
      <c r="G308" s="26"/>
      <c r="H308" s="26"/>
      <c r="I308" s="266">
        <v>0</v>
      </c>
      <c r="J308" s="266">
        <v>0</v>
      </c>
      <c r="K308" s="266">
        <f t="shared" si="139"/>
        <v>0</v>
      </c>
      <c r="L308" s="264">
        <v>3</v>
      </c>
      <c r="M308" s="264">
        <v>1</v>
      </c>
      <c r="N308" s="26"/>
      <c r="O308" s="26"/>
      <c r="P308" s="264">
        <v>1</v>
      </c>
      <c r="Q308" s="264">
        <v>0</v>
      </c>
      <c r="R308" s="266">
        <f t="shared" ref="R308:R314" si="144">SUM(L308-M308-N308-O308+P308-Q308)</f>
        <v>3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266">
        <v>0</v>
      </c>
      <c r="G309" s="26"/>
      <c r="H309" s="26"/>
      <c r="I309" s="266">
        <v>0</v>
      </c>
      <c r="J309" s="266">
        <v>0</v>
      </c>
      <c r="K309" s="266">
        <f t="shared" si="139"/>
        <v>0</v>
      </c>
      <c r="L309" s="264">
        <v>3</v>
      </c>
      <c r="M309" s="264">
        <v>1</v>
      </c>
      <c r="N309" s="26"/>
      <c r="O309" s="26"/>
      <c r="P309" s="264">
        <v>1</v>
      </c>
      <c r="Q309" s="264">
        <v>0</v>
      </c>
      <c r="R309" s="266">
        <f t="shared" si="144"/>
        <v>3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266">
        <v>0</v>
      </c>
      <c r="G310" s="26"/>
      <c r="H310" s="26"/>
      <c r="I310" s="266">
        <v>0</v>
      </c>
      <c r="J310" s="266">
        <v>0</v>
      </c>
      <c r="K310" s="266">
        <f t="shared" si="139"/>
        <v>0</v>
      </c>
      <c r="L310" s="264">
        <v>0</v>
      </c>
      <c r="M310" s="264">
        <v>0</v>
      </c>
      <c r="N310" s="26"/>
      <c r="O310" s="26"/>
      <c r="P310" s="264">
        <v>0</v>
      </c>
      <c r="Q310" s="264">
        <v>0</v>
      </c>
      <c r="R310" s="266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266">
        <v>0</v>
      </c>
      <c r="G311" s="26"/>
      <c r="H311" s="26"/>
      <c r="I311" s="266">
        <v>0</v>
      </c>
      <c r="J311" s="266">
        <v>0</v>
      </c>
      <c r="K311" s="266">
        <f t="shared" si="139"/>
        <v>0</v>
      </c>
      <c r="L311" s="264">
        <v>0</v>
      </c>
      <c r="M311" s="264">
        <v>0</v>
      </c>
      <c r="N311" s="26"/>
      <c r="O311" s="26"/>
      <c r="P311" s="264">
        <v>0</v>
      </c>
      <c r="Q311" s="264">
        <v>0</v>
      </c>
      <c r="R311" s="266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266">
        <v>0</v>
      </c>
      <c r="G312" s="26"/>
      <c r="H312" s="26"/>
      <c r="I312" s="70">
        <v>0</v>
      </c>
      <c r="J312" s="70">
        <v>0</v>
      </c>
      <c r="K312" s="266">
        <f t="shared" si="139"/>
        <v>0</v>
      </c>
      <c r="L312" s="264">
        <v>0</v>
      </c>
      <c r="M312" s="264">
        <v>0</v>
      </c>
      <c r="N312" s="26"/>
      <c r="O312" s="26"/>
      <c r="P312" s="264">
        <v>0</v>
      </c>
      <c r="Q312" s="264">
        <v>0</v>
      </c>
      <c r="R312" s="266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266">
        <v>0</v>
      </c>
      <c r="G313" s="26"/>
      <c r="H313" s="26"/>
      <c r="I313" s="70">
        <v>0</v>
      </c>
      <c r="J313" s="70">
        <v>0</v>
      </c>
      <c r="K313" s="266">
        <f t="shared" si="139"/>
        <v>0</v>
      </c>
      <c r="L313" s="264">
        <v>0</v>
      </c>
      <c r="M313" s="264">
        <v>0</v>
      </c>
      <c r="N313" s="26"/>
      <c r="O313" s="26"/>
      <c r="P313" s="264">
        <v>0</v>
      </c>
      <c r="Q313" s="264">
        <v>0</v>
      </c>
      <c r="R313" s="266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267">
        <v>0</v>
      </c>
      <c r="G314" s="43"/>
      <c r="H314" s="43"/>
      <c r="I314" s="71">
        <v>0</v>
      </c>
      <c r="J314" s="71">
        <v>0</v>
      </c>
      <c r="K314" s="267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267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255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Juli</v>
      </c>
      <c r="S328" s="482"/>
      <c r="T328" s="4">
        <f>+T287</f>
        <v>0</v>
      </c>
      <c r="U328" s="4">
        <f>+U287</f>
        <v>7</v>
      </c>
    </row>
    <row r="329" spans="1:21" s="45" customFormat="1" ht="15.95" customHeight="1" thickBot="1" x14ac:dyDescent="0.25">
      <c r="A329" s="207" t="s">
        <v>73</v>
      </c>
      <c r="B329" s="207"/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259"/>
      <c r="G331" s="259" t="s">
        <v>30</v>
      </c>
      <c r="H331" s="259" t="s">
        <v>32</v>
      </c>
      <c r="I331" s="259"/>
      <c r="J331" s="259"/>
      <c r="K331" s="259" t="s">
        <v>43</v>
      </c>
      <c r="L331" s="259" t="s">
        <v>27</v>
      </c>
      <c r="M331" s="259"/>
      <c r="N331" s="259" t="s">
        <v>30</v>
      </c>
      <c r="O331" s="259" t="s">
        <v>32</v>
      </c>
      <c r="P331" s="259"/>
      <c r="Q331" s="259"/>
      <c r="R331" s="259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260" t="s">
        <v>29</v>
      </c>
      <c r="G332" s="260" t="s">
        <v>31</v>
      </c>
      <c r="H332" s="260" t="s">
        <v>33</v>
      </c>
      <c r="I332" s="260" t="s">
        <v>37</v>
      </c>
      <c r="J332" s="260" t="s">
        <v>36</v>
      </c>
      <c r="K332" s="260" t="s">
        <v>28</v>
      </c>
      <c r="L332" s="260" t="s">
        <v>28</v>
      </c>
      <c r="M332" s="260" t="s">
        <v>35</v>
      </c>
      <c r="N332" s="260" t="s">
        <v>31</v>
      </c>
      <c r="O332" s="260" t="s">
        <v>33</v>
      </c>
      <c r="P332" s="260" t="s">
        <v>37</v>
      </c>
      <c r="Q332" s="260" t="s">
        <v>36</v>
      </c>
      <c r="R332" s="260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262"/>
      <c r="G333" s="262"/>
      <c r="H333" s="262" t="s">
        <v>34</v>
      </c>
      <c r="I333" s="262"/>
      <c r="J333" s="262"/>
      <c r="K333" s="262" t="s">
        <v>9</v>
      </c>
      <c r="L333" s="262" t="s">
        <v>8</v>
      </c>
      <c r="M333" s="262"/>
      <c r="N333" s="262"/>
      <c r="O333" s="262" t="s">
        <v>34</v>
      </c>
      <c r="P333" s="262"/>
      <c r="Q333" s="262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260"/>
      <c r="G334" s="260"/>
      <c r="H334" s="260"/>
      <c r="I334" s="260"/>
      <c r="J334" s="260"/>
      <c r="K334" s="260" t="s">
        <v>62</v>
      </c>
      <c r="L334" s="260"/>
      <c r="M334" s="260"/>
      <c r="N334" s="260"/>
      <c r="O334" s="260"/>
      <c r="P334" s="260"/>
      <c r="Q334" s="260"/>
      <c r="R334" s="260"/>
      <c r="S334" s="498"/>
      <c r="T334" s="499"/>
      <c r="U334" s="500"/>
    </row>
    <row r="335" spans="1:21" s="8" customFormat="1" ht="15.95" customHeight="1" x14ac:dyDescent="0.2">
      <c r="A335" s="263" t="s">
        <v>10</v>
      </c>
      <c r="B335" s="263" t="s">
        <v>11</v>
      </c>
      <c r="C335" s="501" t="s">
        <v>12</v>
      </c>
      <c r="D335" s="502"/>
      <c r="E335" s="503"/>
      <c r="F335" s="263" t="s">
        <v>13</v>
      </c>
      <c r="G335" s="263" t="s">
        <v>14</v>
      </c>
      <c r="H335" s="263" t="s">
        <v>15</v>
      </c>
      <c r="I335" s="263" t="s">
        <v>16</v>
      </c>
      <c r="J335" s="263" t="s">
        <v>17</v>
      </c>
      <c r="K335" s="263" t="s">
        <v>18</v>
      </c>
      <c r="L335" s="263" t="s">
        <v>19</v>
      </c>
      <c r="M335" s="263" t="s">
        <v>20</v>
      </c>
      <c r="N335" s="263" t="s">
        <v>21</v>
      </c>
      <c r="O335" s="263" t="s">
        <v>41</v>
      </c>
      <c r="P335" s="263" t="s">
        <v>42</v>
      </c>
      <c r="Q335" s="263" t="s">
        <v>44</v>
      </c>
      <c r="R335" s="263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265">
        <f t="shared" ref="F336:J336" si="146">SUM(F337,F340,F341)</f>
        <v>0</v>
      </c>
      <c r="G336" s="265">
        <f t="shared" si="146"/>
        <v>0</v>
      </c>
      <c r="H336" s="265">
        <f t="shared" si="146"/>
        <v>0</v>
      </c>
      <c r="I336" s="265">
        <f t="shared" si="146"/>
        <v>0</v>
      </c>
      <c r="J336" s="265">
        <f t="shared" si="146"/>
        <v>0</v>
      </c>
      <c r="K336" s="265">
        <f>SUM(C336-F336-G336-H336+I336-J336)</f>
        <v>0</v>
      </c>
      <c r="L336" s="59">
        <f t="shared" ref="L336:Q336" si="147">SUM(L337,L340,L341)</f>
        <v>1.5</v>
      </c>
      <c r="M336" s="59">
        <f t="shared" si="147"/>
        <v>1.5</v>
      </c>
      <c r="N336" s="265">
        <f t="shared" si="147"/>
        <v>0</v>
      </c>
      <c r="O336" s="265">
        <f t="shared" si="147"/>
        <v>0</v>
      </c>
      <c r="P336" s="61">
        <f t="shared" si="147"/>
        <v>0</v>
      </c>
      <c r="Q336" s="61">
        <f t="shared" si="147"/>
        <v>0</v>
      </c>
      <c r="R336" s="61">
        <f>SUM(L336-M336-N336-O336+P336-Q336)</f>
        <v>0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266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269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268">
        <v>0</v>
      </c>
      <c r="G338" s="268">
        <v>0</v>
      </c>
      <c r="H338" s="268">
        <v>0</v>
      </c>
      <c r="I338" s="69">
        <v>0</v>
      </c>
      <c r="J338" s="69">
        <v>0</v>
      </c>
      <c r="K338" s="266">
        <f t="shared" si="150"/>
        <v>0</v>
      </c>
      <c r="L338" s="268">
        <v>0</v>
      </c>
      <c r="M338" s="268">
        <v>0</v>
      </c>
      <c r="N338" s="268">
        <v>0</v>
      </c>
      <c r="O338" s="268">
        <v>0</v>
      </c>
      <c r="P338" s="268">
        <v>0</v>
      </c>
      <c r="Q338" s="268">
        <v>0</v>
      </c>
      <c r="R338" s="269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268">
        <v>0</v>
      </c>
      <c r="G339" s="268">
        <v>0</v>
      </c>
      <c r="H339" s="268">
        <v>0</v>
      </c>
      <c r="I339" s="69">
        <v>0</v>
      </c>
      <c r="J339" s="69">
        <v>0</v>
      </c>
      <c r="K339" s="266">
        <f t="shared" si="150"/>
        <v>0</v>
      </c>
      <c r="L339" s="268">
        <v>0</v>
      </c>
      <c r="M339" s="268">
        <v>0</v>
      </c>
      <c r="N339" s="268">
        <v>0</v>
      </c>
      <c r="O339" s="268">
        <v>0</v>
      </c>
      <c r="P339" s="268">
        <v>0</v>
      </c>
      <c r="Q339" s="268">
        <v>0</v>
      </c>
      <c r="R339" s="269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266">
        <f t="shared" si="150"/>
        <v>0</v>
      </c>
      <c r="L340" s="46">
        <v>1.5</v>
      </c>
      <c r="M340" s="46">
        <v>1.5</v>
      </c>
      <c r="N340" s="266">
        <v>0</v>
      </c>
      <c r="O340" s="266">
        <v>0</v>
      </c>
      <c r="P340" s="266">
        <v>0</v>
      </c>
      <c r="Q340" s="266">
        <v>0</v>
      </c>
      <c r="R340" s="269">
        <f t="shared" si="153"/>
        <v>0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266">
        <f t="shared" si="150"/>
        <v>0</v>
      </c>
      <c r="L341" s="266">
        <v>0</v>
      </c>
      <c r="M341" s="266">
        <v>0</v>
      </c>
      <c r="N341" s="266">
        <v>0</v>
      </c>
      <c r="O341" s="266">
        <v>0</v>
      </c>
      <c r="P341" s="266">
        <v>0</v>
      </c>
      <c r="Q341" s="266">
        <v>0</v>
      </c>
      <c r="R341" s="269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266">
        <f t="shared" si="154"/>
        <v>0</v>
      </c>
      <c r="G342" s="266">
        <f t="shared" si="154"/>
        <v>0</v>
      </c>
      <c r="H342" s="26"/>
      <c r="I342" s="266">
        <f t="shared" ref="I342:J342" si="155">SUM(I343:I344)</f>
        <v>0</v>
      </c>
      <c r="J342" s="266">
        <f t="shared" si="155"/>
        <v>0</v>
      </c>
      <c r="K342" s="266">
        <f>SUM(C342-F342-G342-H342+I342-J342)</f>
        <v>0</v>
      </c>
      <c r="L342" s="266">
        <f>SUM(L343:L344)</f>
        <v>0</v>
      </c>
      <c r="M342" s="266">
        <f t="shared" ref="M342:N342" si="156">SUM(M343:M344)</f>
        <v>0</v>
      </c>
      <c r="N342" s="266">
        <f t="shared" si="156"/>
        <v>0</v>
      </c>
      <c r="O342" s="26"/>
      <c r="P342" s="266">
        <f t="shared" ref="P342:Q342" si="157">SUM(P343:P344)</f>
        <v>0</v>
      </c>
      <c r="Q342" s="266">
        <f t="shared" si="157"/>
        <v>0</v>
      </c>
      <c r="R342" s="269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268">
        <v>0</v>
      </c>
      <c r="G343" s="268">
        <v>0</v>
      </c>
      <c r="H343" s="25"/>
      <c r="I343" s="69">
        <v>0</v>
      </c>
      <c r="J343" s="69">
        <v>0</v>
      </c>
      <c r="K343" s="266">
        <f t="shared" ref="K343:K354" si="158">SUM(C343-F343-G343-H343+I343-J343)</f>
        <v>0</v>
      </c>
      <c r="L343" s="268">
        <v>0</v>
      </c>
      <c r="M343" s="268">
        <v>0</v>
      </c>
      <c r="N343" s="268">
        <v>0</v>
      </c>
      <c r="O343" s="25"/>
      <c r="P343" s="268">
        <v>0</v>
      </c>
      <c r="Q343" s="268">
        <v>0</v>
      </c>
      <c r="R343" s="269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268">
        <v>0</v>
      </c>
      <c r="G344" s="268">
        <v>0</v>
      </c>
      <c r="H344" s="25"/>
      <c r="I344" s="69">
        <v>0</v>
      </c>
      <c r="J344" s="69">
        <v>0</v>
      </c>
      <c r="K344" s="266">
        <f t="shared" si="158"/>
        <v>0</v>
      </c>
      <c r="L344" s="268">
        <v>0</v>
      </c>
      <c r="M344" s="268">
        <v>0</v>
      </c>
      <c r="N344" s="268">
        <v>0</v>
      </c>
      <c r="O344" s="25"/>
      <c r="P344" s="268">
        <v>0</v>
      </c>
      <c r="Q344" s="268">
        <v>0</v>
      </c>
      <c r="R344" s="269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266">
        <v>0</v>
      </c>
      <c r="G345" s="26"/>
      <c r="H345" s="26"/>
      <c r="I345" s="266">
        <v>0</v>
      </c>
      <c r="J345" s="266">
        <v>0</v>
      </c>
      <c r="K345" s="266">
        <f t="shared" si="158"/>
        <v>0</v>
      </c>
      <c r="L345" s="47">
        <v>0.5</v>
      </c>
      <c r="M345" s="47">
        <v>0.5</v>
      </c>
      <c r="N345" s="26"/>
      <c r="O345" s="26"/>
      <c r="P345" s="264">
        <v>0</v>
      </c>
      <c r="Q345" s="264">
        <v>0</v>
      </c>
      <c r="R345" s="269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266">
        <f t="shared" si="158"/>
        <v>0</v>
      </c>
      <c r="L346" s="68">
        <f>SUM(L347:L348)</f>
        <v>12</v>
      </c>
      <c r="M346" s="266">
        <f>SUM(M347:M348)</f>
        <v>0</v>
      </c>
      <c r="N346" s="26"/>
      <c r="O346" s="26"/>
      <c r="P346" s="266">
        <f t="shared" ref="P346:Q346" si="161">SUM(P347:P348)</f>
        <v>0</v>
      </c>
      <c r="Q346" s="266">
        <f t="shared" si="161"/>
        <v>0</v>
      </c>
      <c r="R346" s="46">
        <f>SUM(L346-M346-N346-O346+P346-Q346)</f>
        <v>12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266">
        <f t="shared" si="158"/>
        <v>0</v>
      </c>
      <c r="L347" s="264">
        <v>0</v>
      </c>
      <c r="M347" s="264">
        <v>0</v>
      </c>
      <c r="N347" s="26"/>
      <c r="O347" s="26"/>
      <c r="P347" s="264">
        <v>0</v>
      </c>
      <c r="Q347" s="264">
        <v>0</v>
      </c>
      <c r="R347" s="266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266">
        <f t="shared" si="158"/>
        <v>0</v>
      </c>
      <c r="L348" s="47">
        <v>12</v>
      </c>
      <c r="M348" s="264">
        <v>0</v>
      </c>
      <c r="N348" s="26"/>
      <c r="O348" s="26"/>
      <c r="P348" s="264">
        <v>0</v>
      </c>
      <c r="Q348" s="264">
        <v>0</v>
      </c>
      <c r="R348" s="46">
        <f t="shared" si="162"/>
        <v>12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266">
        <v>0</v>
      </c>
      <c r="G349" s="26"/>
      <c r="H349" s="26"/>
      <c r="I349" s="266">
        <v>0</v>
      </c>
      <c r="J349" s="266">
        <v>0</v>
      </c>
      <c r="K349" s="266">
        <f t="shared" si="158"/>
        <v>0</v>
      </c>
      <c r="L349" s="264">
        <v>0</v>
      </c>
      <c r="M349" s="264">
        <v>0</v>
      </c>
      <c r="N349" s="26"/>
      <c r="O349" s="26"/>
      <c r="P349" s="264">
        <v>0</v>
      </c>
      <c r="Q349" s="264">
        <v>0</v>
      </c>
      <c r="R349" s="266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266">
        <v>0</v>
      </c>
      <c r="G350" s="26"/>
      <c r="H350" s="26"/>
      <c r="I350" s="266">
        <v>0</v>
      </c>
      <c r="J350" s="266">
        <v>0</v>
      </c>
      <c r="K350" s="266">
        <f t="shared" si="158"/>
        <v>0</v>
      </c>
      <c r="L350" s="66">
        <v>0</v>
      </c>
      <c r="M350" s="271">
        <v>0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266">
        <v>0</v>
      </c>
      <c r="G351" s="26"/>
      <c r="H351" s="26"/>
      <c r="I351" s="266">
        <v>0</v>
      </c>
      <c r="J351" s="266">
        <v>0</v>
      </c>
      <c r="K351" s="266">
        <f t="shared" si="158"/>
        <v>0</v>
      </c>
      <c r="L351" s="264">
        <v>0</v>
      </c>
      <c r="M351" s="264">
        <v>0</v>
      </c>
      <c r="N351" s="26"/>
      <c r="O351" s="26"/>
      <c r="P351" s="264">
        <v>0</v>
      </c>
      <c r="Q351" s="264">
        <v>0</v>
      </c>
      <c r="R351" s="266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266">
        <v>0</v>
      </c>
      <c r="G352" s="26"/>
      <c r="H352" s="26"/>
      <c r="I352" s="266">
        <v>0</v>
      </c>
      <c r="J352" s="266">
        <v>0</v>
      </c>
      <c r="K352" s="266">
        <f t="shared" si="158"/>
        <v>0</v>
      </c>
      <c r="L352" s="264">
        <v>0</v>
      </c>
      <c r="M352" s="264">
        <v>0</v>
      </c>
      <c r="N352" s="26"/>
      <c r="O352" s="26"/>
      <c r="P352" s="264">
        <v>0</v>
      </c>
      <c r="Q352" s="264">
        <v>0</v>
      </c>
      <c r="R352" s="266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266">
        <v>0</v>
      </c>
      <c r="G353" s="26"/>
      <c r="H353" s="26"/>
      <c r="I353" s="70">
        <v>0</v>
      </c>
      <c r="J353" s="70">
        <v>0</v>
      </c>
      <c r="K353" s="266">
        <f t="shared" si="158"/>
        <v>0</v>
      </c>
      <c r="L353" s="264">
        <v>0</v>
      </c>
      <c r="M353" s="264">
        <v>0</v>
      </c>
      <c r="N353" s="26"/>
      <c r="O353" s="26"/>
      <c r="P353" s="264">
        <v>0</v>
      </c>
      <c r="Q353" s="264">
        <v>0</v>
      </c>
      <c r="R353" s="266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266">
        <v>0</v>
      </c>
      <c r="G354" s="26"/>
      <c r="H354" s="26"/>
      <c r="I354" s="70">
        <v>0</v>
      </c>
      <c r="J354" s="70">
        <v>0</v>
      </c>
      <c r="K354" s="266">
        <f t="shared" si="158"/>
        <v>0</v>
      </c>
      <c r="L354" s="264">
        <v>0</v>
      </c>
      <c r="M354" s="264">
        <v>0</v>
      </c>
      <c r="N354" s="26"/>
      <c r="O354" s="26"/>
      <c r="P354" s="264">
        <v>0</v>
      </c>
      <c r="Q354" s="264">
        <v>0</v>
      </c>
      <c r="R354" s="266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267">
        <v>0</v>
      </c>
      <c r="G355" s="43"/>
      <c r="H355" s="43"/>
      <c r="I355" s="71">
        <v>0</v>
      </c>
      <c r="J355" s="71">
        <v>0</v>
      </c>
      <c r="K355" s="267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267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255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Juli</v>
      </c>
      <c r="S370" s="482"/>
      <c r="T370" s="4">
        <f>+T328</f>
        <v>0</v>
      </c>
      <c r="U370" s="4">
        <f>+U328</f>
        <v>7</v>
      </c>
    </row>
    <row r="371" spans="1:21" s="45" customFormat="1" ht="15.95" customHeight="1" thickBot="1" x14ac:dyDescent="0.25">
      <c r="A371" s="207" t="s">
        <v>83</v>
      </c>
      <c r="B371" s="207"/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259"/>
      <c r="G373" s="259" t="s">
        <v>30</v>
      </c>
      <c r="H373" s="259" t="s">
        <v>32</v>
      </c>
      <c r="I373" s="259"/>
      <c r="J373" s="259"/>
      <c r="K373" s="259" t="s">
        <v>43</v>
      </c>
      <c r="L373" s="259" t="s">
        <v>27</v>
      </c>
      <c r="M373" s="259"/>
      <c r="N373" s="259" t="s">
        <v>30</v>
      </c>
      <c r="O373" s="259" t="s">
        <v>32</v>
      </c>
      <c r="P373" s="259"/>
      <c r="Q373" s="259"/>
      <c r="R373" s="259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260" t="s">
        <v>29</v>
      </c>
      <c r="G374" s="260" t="s">
        <v>31</v>
      </c>
      <c r="H374" s="260" t="s">
        <v>33</v>
      </c>
      <c r="I374" s="260" t="s">
        <v>37</v>
      </c>
      <c r="J374" s="260" t="s">
        <v>36</v>
      </c>
      <c r="K374" s="260" t="s">
        <v>28</v>
      </c>
      <c r="L374" s="260" t="s">
        <v>28</v>
      </c>
      <c r="M374" s="260" t="s">
        <v>35</v>
      </c>
      <c r="N374" s="260" t="s">
        <v>31</v>
      </c>
      <c r="O374" s="260" t="s">
        <v>33</v>
      </c>
      <c r="P374" s="260" t="s">
        <v>37</v>
      </c>
      <c r="Q374" s="260" t="s">
        <v>36</v>
      </c>
      <c r="R374" s="260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262"/>
      <c r="G375" s="262"/>
      <c r="H375" s="262" t="s">
        <v>34</v>
      </c>
      <c r="I375" s="262"/>
      <c r="J375" s="262"/>
      <c r="K375" s="262" t="s">
        <v>9</v>
      </c>
      <c r="L375" s="262" t="s">
        <v>8</v>
      </c>
      <c r="M375" s="262"/>
      <c r="N375" s="262"/>
      <c r="O375" s="262" t="s">
        <v>34</v>
      </c>
      <c r="P375" s="262"/>
      <c r="Q375" s="262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260"/>
      <c r="G376" s="260"/>
      <c r="H376" s="260"/>
      <c r="I376" s="260"/>
      <c r="J376" s="260"/>
      <c r="K376" s="260" t="s">
        <v>62</v>
      </c>
      <c r="L376" s="260"/>
      <c r="M376" s="260"/>
      <c r="N376" s="260"/>
      <c r="O376" s="260"/>
      <c r="P376" s="260"/>
      <c r="Q376" s="260"/>
      <c r="R376" s="260"/>
      <c r="S376" s="498"/>
      <c r="T376" s="499"/>
      <c r="U376" s="500"/>
    </row>
    <row r="377" spans="1:21" s="8" customFormat="1" ht="11.25" x14ac:dyDescent="0.2">
      <c r="A377" s="263" t="s">
        <v>10</v>
      </c>
      <c r="B377" s="263" t="s">
        <v>11</v>
      </c>
      <c r="C377" s="501" t="s">
        <v>12</v>
      </c>
      <c r="D377" s="502"/>
      <c r="E377" s="503"/>
      <c r="F377" s="263" t="s">
        <v>13</v>
      </c>
      <c r="G377" s="263" t="s">
        <v>14</v>
      </c>
      <c r="H377" s="263" t="s">
        <v>15</v>
      </c>
      <c r="I377" s="263" t="s">
        <v>16</v>
      </c>
      <c r="J377" s="263" t="s">
        <v>17</v>
      </c>
      <c r="K377" s="263" t="s">
        <v>18</v>
      </c>
      <c r="L377" s="263" t="s">
        <v>19</v>
      </c>
      <c r="M377" s="263" t="s">
        <v>20</v>
      </c>
      <c r="N377" s="263" t="s">
        <v>21</v>
      </c>
      <c r="O377" s="263" t="s">
        <v>41</v>
      </c>
      <c r="P377" s="263" t="s">
        <v>42</v>
      </c>
      <c r="Q377" s="263" t="s">
        <v>44</v>
      </c>
      <c r="R377" s="263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265">
        <f t="shared" ref="F378:J378" si="164">SUM(F379,F382,F383)</f>
        <v>0</v>
      </c>
      <c r="G378" s="265">
        <f t="shared" si="164"/>
        <v>0</v>
      </c>
      <c r="H378" s="265">
        <f t="shared" si="164"/>
        <v>0</v>
      </c>
      <c r="I378" s="265">
        <f t="shared" si="164"/>
        <v>0</v>
      </c>
      <c r="J378" s="265">
        <f t="shared" si="164"/>
        <v>0</v>
      </c>
      <c r="K378" s="265">
        <f>SUM(C378-F378-G378-H378+I378-J378)</f>
        <v>0</v>
      </c>
      <c r="L378" s="60">
        <f t="shared" ref="L378:Q378" si="165">SUM(L379,L382,L383)</f>
        <v>90</v>
      </c>
      <c r="M378" s="61">
        <f t="shared" si="165"/>
        <v>0</v>
      </c>
      <c r="N378" s="61">
        <f t="shared" si="165"/>
        <v>0</v>
      </c>
      <c r="O378" s="61">
        <f t="shared" si="165"/>
        <v>0</v>
      </c>
      <c r="P378" s="61">
        <f t="shared" si="165"/>
        <v>93</v>
      </c>
      <c r="Q378" s="61">
        <f t="shared" si="165"/>
        <v>0</v>
      </c>
      <c r="R378" s="61">
        <f>SUM(L378-M378-N378-O378+P378-Q378)</f>
        <v>183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266">
        <f t="shared" ref="K379:K383" si="168">SUM(C379-F379-G379-H379+I379-J379)</f>
        <v>0</v>
      </c>
      <c r="L379" s="62">
        <f t="shared" ref="L379:O379" si="169">SUM(L380:L381)</f>
        <v>90</v>
      </c>
      <c r="M379" s="63">
        <f t="shared" si="169"/>
        <v>0</v>
      </c>
      <c r="N379" s="63">
        <f t="shared" si="169"/>
        <v>0</v>
      </c>
      <c r="O379" s="63">
        <f t="shared" si="169"/>
        <v>0</v>
      </c>
      <c r="P379" s="63">
        <f>SUM(P380:P381)</f>
        <v>93</v>
      </c>
      <c r="Q379" s="63">
        <f t="shared" ref="Q379" si="170">SUM(Q380:Q381)</f>
        <v>0</v>
      </c>
      <c r="R379" s="64">
        <f t="shared" ref="R379:R387" si="171">SUM(L379-M379-N379-O379+P379-Q379)</f>
        <v>183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268">
        <v>0</v>
      </c>
      <c r="G380" s="268">
        <v>0</v>
      </c>
      <c r="H380" s="268">
        <v>0</v>
      </c>
      <c r="I380" s="69">
        <v>0</v>
      </c>
      <c r="J380" s="69">
        <v>0</v>
      </c>
      <c r="K380" s="266">
        <f t="shared" si="168"/>
        <v>0</v>
      </c>
      <c r="L380" s="65">
        <v>90</v>
      </c>
      <c r="M380" s="51">
        <v>0</v>
      </c>
      <c r="N380" s="51">
        <v>0</v>
      </c>
      <c r="O380" s="51">
        <v>0</v>
      </c>
      <c r="P380" s="51">
        <v>93</v>
      </c>
      <c r="Q380" s="51">
        <v>0</v>
      </c>
      <c r="R380" s="64">
        <f t="shared" si="171"/>
        <v>183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268">
        <v>0</v>
      </c>
      <c r="G381" s="268">
        <v>0</v>
      </c>
      <c r="H381" s="268">
        <v>0</v>
      </c>
      <c r="I381" s="69">
        <v>0</v>
      </c>
      <c r="J381" s="69">
        <v>0</v>
      </c>
      <c r="K381" s="266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266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266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266">
        <f t="shared" si="172"/>
        <v>0</v>
      </c>
      <c r="G384" s="266">
        <f t="shared" si="172"/>
        <v>0</v>
      </c>
      <c r="H384" s="26"/>
      <c r="I384" s="266">
        <f t="shared" ref="I384:J384" si="173">SUM(I385:I386)</f>
        <v>0</v>
      </c>
      <c r="J384" s="266">
        <f t="shared" si="173"/>
        <v>0</v>
      </c>
      <c r="K384" s="266">
        <f>SUM(C384-F384-G384-H384+I384-J384)</f>
        <v>0</v>
      </c>
      <c r="L384" s="64">
        <f t="shared" ref="L384:Q384" si="174">SUM(L385:L386)</f>
        <v>55</v>
      </c>
      <c r="M384" s="64">
        <f>SUM(M385:M386)</f>
        <v>24</v>
      </c>
      <c r="N384" s="64">
        <f t="shared" si="174"/>
        <v>0</v>
      </c>
      <c r="O384" s="26"/>
      <c r="P384" s="64">
        <f t="shared" si="174"/>
        <v>1</v>
      </c>
      <c r="Q384" s="64">
        <f t="shared" si="174"/>
        <v>0</v>
      </c>
      <c r="R384" s="64">
        <f>SUM(L384-M384-N384-O384+P384-Q384)</f>
        <v>32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268">
        <v>0</v>
      </c>
      <c r="G385" s="268">
        <v>0</v>
      </c>
      <c r="H385" s="25"/>
      <c r="I385" s="69">
        <v>0</v>
      </c>
      <c r="J385" s="69">
        <v>0</v>
      </c>
      <c r="K385" s="266">
        <f t="shared" ref="K385:K396" si="175">SUM(C385-F385-G385-H385+I385-J385)</f>
        <v>0</v>
      </c>
      <c r="L385" s="51">
        <v>55</v>
      </c>
      <c r="M385" s="51">
        <v>24</v>
      </c>
      <c r="N385" s="51">
        <v>0</v>
      </c>
      <c r="O385" s="26"/>
      <c r="P385" s="51">
        <v>1</v>
      </c>
      <c r="Q385" s="51">
        <v>0</v>
      </c>
      <c r="R385" s="64">
        <f t="shared" si="171"/>
        <v>32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268">
        <v>0</v>
      </c>
      <c r="G386" s="268">
        <v>0</v>
      </c>
      <c r="H386" s="25"/>
      <c r="I386" s="69">
        <v>0</v>
      </c>
      <c r="J386" s="69">
        <v>0</v>
      </c>
      <c r="K386" s="266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266">
        <v>0</v>
      </c>
      <c r="G387" s="26"/>
      <c r="H387" s="26"/>
      <c r="I387" s="266">
        <v>0</v>
      </c>
      <c r="J387" s="266">
        <v>0</v>
      </c>
      <c r="K387" s="266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266">
        <f t="shared" si="175"/>
        <v>0</v>
      </c>
      <c r="L388" s="64">
        <f t="shared" ref="L388:Q388" si="178">SUM(L389:L390)</f>
        <v>0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0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266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266">
        <f t="shared" si="175"/>
        <v>0</v>
      </c>
      <c r="L390" s="66">
        <v>0</v>
      </c>
      <c r="M390" s="66">
        <v>0</v>
      </c>
      <c r="N390" s="26"/>
      <c r="O390" s="26"/>
      <c r="P390" s="66">
        <v>0</v>
      </c>
      <c r="Q390" s="66">
        <v>0</v>
      </c>
      <c r="R390" s="64">
        <f>SUM(L390-M390-N390-O390+P390-Q390)</f>
        <v>0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266">
        <v>0</v>
      </c>
      <c r="G391" s="26"/>
      <c r="H391" s="26"/>
      <c r="I391" s="266">
        <v>0</v>
      </c>
      <c r="J391" s="266">
        <v>0</v>
      </c>
      <c r="K391" s="266">
        <f t="shared" si="175"/>
        <v>0</v>
      </c>
      <c r="L391" s="264">
        <v>0</v>
      </c>
      <c r="M391" s="264">
        <v>0</v>
      </c>
      <c r="N391" s="26"/>
      <c r="O391" s="26"/>
      <c r="P391" s="264">
        <v>0</v>
      </c>
      <c r="Q391" s="264">
        <v>0</v>
      </c>
      <c r="R391" s="266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266">
        <v>0</v>
      </c>
      <c r="G392" s="26"/>
      <c r="H392" s="26"/>
      <c r="I392" s="266">
        <v>0</v>
      </c>
      <c r="J392" s="266">
        <v>0</v>
      </c>
      <c r="K392" s="266">
        <f t="shared" si="175"/>
        <v>0</v>
      </c>
      <c r="L392" s="264">
        <v>0</v>
      </c>
      <c r="M392" s="264">
        <v>0</v>
      </c>
      <c r="N392" s="26"/>
      <c r="O392" s="26"/>
      <c r="P392" s="264">
        <v>0</v>
      </c>
      <c r="Q392" s="264">
        <v>0</v>
      </c>
      <c r="R392" s="266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266">
        <v>0</v>
      </c>
      <c r="G393" s="26"/>
      <c r="H393" s="26"/>
      <c r="I393" s="266">
        <v>0</v>
      </c>
      <c r="J393" s="266">
        <v>0</v>
      </c>
      <c r="K393" s="266">
        <f t="shared" si="175"/>
        <v>0</v>
      </c>
      <c r="L393" s="264">
        <v>0</v>
      </c>
      <c r="M393" s="264">
        <v>0</v>
      </c>
      <c r="N393" s="26"/>
      <c r="O393" s="26"/>
      <c r="P393" s="264">
        <v>0</v>
      </c>
      <c r="Q393" s="264">
        <v>0</v>
      </c>
      <c r="R393" s="266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266">
        <v>0</v>
      </c>
      <c r="G394" s="26"/>
      <c r="H394" s="26"/>
      <c r="I394" s="266">
        <v>0</v>
      </c>
      <c r="J394" s="266">
        <v>0</v>
      </c>
      <c r="K394" s="266">
        <f t="shared" si="175"/>
        <v>0</v>
      </c>
      <c r="L394" s="264">
        <v>0</v>
      </c>
      <c r="M394" s="264">
        <v>0</v>
      </c>
      <c r="N394" s="26"/>
      <c r="O394" s="26"/>
      <c r="P394" s="264">
        <v>0</v>
      </c>
      <c r="Q394" s="264">
        <v>0</v>
      </c>
      <c r="R394" s="266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266">
        <v>0</v>
      </c>
      <c r="G395" s="26"/>
      <c r="H395" s="26"/>
      <c r="I395" s="70">
        <v>0</v>
      </c>
      <c r="J395" s="70">
        <v>0</v>
      </c>
      <c r="K395" s="266">
        <f t="shared" si="175"/>
        <v>0</v>
      </c>
      <c r="L395" s="264">
        <v>0</v>
      </c>
      <c r="M395" s="264">
        <v>0</v>
      </c>
      <c r="N395" s="26"/>
      <c r="O395" s="26"/>
      <c r="P395" s="264">
        <v>0</v>
      </c>
      <c r="Q395" s="264">
        <v>0</v>
      </c>
      <c r="R395" s="266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266">
        <v>0</v>
      </c>
      <c r="G396" s="26"/>
      <c r="H396" s="26"/>
      <c r="I396" s="70">
        <v>0</v>
      </c>
      <c r="J396" s="70">
        <v>0</v>
      </c>
      <c r="K396" s="266">
        <f t="shared" si="175"/>
        <v>0</v>
      </c>
      <c r="L396" s="264">
        <v>0</v>
      </c>
      <c r="M396" s="264">
        <v>0</v>
      </c>
      <c r="N396" s="26"/>
      <c r="O396" s="26"/>
      <c r="P396" s="264">
        <v>0</v>
      </c>
      <c r="Q396" s="264">
        <v>0</v>
      </c>
      <c r="R396" s="266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267">
        <v>0</v>
      </c>
      <c r="G397" s="43"/>
      <c r="H397" s="43"/>
      <c r="I397" s="71">
        <v>0</v>
      </c>
      <c r="J397" s="71">
        <v>0</v>
      </c>
      <c r="K397" s="267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267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255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1" t="s">
        <v>69</v>
      </c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Juli</v>
      </c>
      <c r="S410" s="482"/>
      <c r="T410" s="4">
        <f>+T370</f>
        <v>0</v>
      </c>
      <c r="U410" s="4">
        <f>+U370</f>
        <v>7</v>
      </c>
    </row>
    <row r="411" spans="1:21" ht="15.95" customHeight="1" thickBot="1" x14ac:dyDescent="0.25">
      <c r="A411" s="210" t="s">
        <v>77</v>
      </c>
      <c r="B411" s="210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259"/>
      <c r="G413" s="259" t="s">
        <v>30</v>
      </c>
      <c r="H413" s="259" t="s">
        <v>32</v>
      </c>
      <c r="I413" s="259"/>
      <c r="J413" s="259"/>
      <c r="K413" s="259" t="s">
        <v>43</v>
      </c>
      <c r="L413" s="259" t="s">
        <v>27</v>
      </c>
      <c r="M413" s="259"/>
      <c r="N413" s="259" t="s">
        <v>30</v>
      </c>
      <c r="O413" s="259" t="s">
        <v>32</v>
      </c>
      <c r="P413" s="259"/>
      <c r="Q413" s="259"/>
      <c r="R413" s="259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260" t="s">
        <v>29</v>
      </c>
      <c r="G414" s="260" t="s">
        <v>31</v>
      </c>
      <c r="H414" s="260" t="s">
        <v>33</v>
      </c>
      <c r="I414" s="260" t="s">
        <v>37</v>
      </c>
      <c r="J414" s="260" t="s">
        <v>36</v>
      </c>
      <c r="K414" s="260" t="s">
        <v>28</v>
      </c>
      <c r="L414" s="260" t="s">
        <v>28</v>
      </c>
      <c r="M414" s="260" t="s">
        <v>35</v>
      </c>
      <c r="N414" s="260" t="s">
        <v>31</v>
      </c>
      <c r="O414" s="260" t="s">
        <v>33</v>
      </c>
      <c r="P414" s="260" t="s">
        <v>37</v>
      </c>
      <c r="Q414" s="260" t="s">
        <v>36</v>
      </c>
      <c r="R414" s="260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262"/>
      <c r="G415" s="262"/>
      <c r="H415" s="262" t="s">
        <v>34</v>
      </c>
      <c r="I415" s="262"/>
      <c r="J415" s="262"/>
      <c r="K415" s="262" t="s">
        <v>9</v>
      </c>
      <c r="L415" s="262" t="s">
        <v>8</v>
      </c>
      <c r="M415" s="262"/>
      <c r="N415" s="262"/>
      <c r="O415" s="262" t="s">
        <v>34</v>
      </c>
      <c r="P415" s="262"/>
      <c r="Q415" s="262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260"/>
      <c r="G416" s="260"/>
      <c r="H416" s="260"/>
      <c r="I416" s="260"/>
      <c r="J416" s="260"/>
      <c r="K416" s="260" t="s">
        <v>62</v>
      </c>
      <c r="L416" s="260"/>
      <c r="M416" s="260"/>
      <c r="N416" s="260"/>
      <c r="O416" s="260"/>
      <c r="P416" s="260"/>
      <c r="Q416" s="260"/>
      <c r="R416" s="260"/>
      <c r="S416" s="498"/>
      <c r="T416" s="499"/>
      <c r="U416" s="500"/>
    </row>
    <row r="417" spans="1:22" s="8" customFormat="1" ht="11.25" x14ac:dyDescent="0.2">
      <c r="A417" s="263" t="s">
        <v>10</v>
      </c>
      <c r="B417" s="263" t="s">
        <v>11</v>
      </c>
      <c r="C417" s="501" t="s">
        <v>12</v>
      </c>
      <c r="D417" s="502"/>
      <c r="E417" s="503"/>
      <c r="F417" s="263" t="s">
        <v>13</v>
      </c>
      <c r="G417" s="263" t="s">
        <v>14</v>
      </c>
      <c r="H417" s="263" t="s">
        <v>15</v>
      </c>
      <c r="I417" s="263" t="s">
        <v>16</v>
      </c>
      <c r="J417" s="263" t="s">
        <v>17</v>
      </c>
      <c r="K417" s="263" t="s">
        <v>18</v>
      </c>
      <c r="L417" s="263" t="s">
        <v>19</v>
      </c>
      <c r="M417" s="263" t="s">
        <v>20</v>
      </c>
      <c r="N417" s="263" t="s">
        <v>21</v>
      </c>
      <c r="O417" s="263" t="s">
        <v>41</v>
      </c>
      <c r="P417" s="263" t="s">
        <v>42</v>
      </c>
      <c r="Q417" s="263" t="s">
        <v>44</v>
      </c>
      <c r="R417" s="263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34</v>
      </c>
      <c r="D418" s="579"/>
      <c r="E418" s="580"/>
      <c r="F418" s="265">
        <f t="shared" ref="F418:H418" si="182">SUM(F419,F422,F423)</f>
        <v>0</v>
      </c>
      <c r="G418" s="265">
        <f t="shared" si="182"/>
        <v>0</v>
      </c>
      <c r="H418" s="265">
        <f t="shared" si="182"/>
        <v>0</v>
      </c>
      <c r="I418" s="265">
        <f>SUM(I419,I422,I423)</f>
        <v>8</v>
      </c>
      <c r="J418" s="69">
        <v>0</v>
      </c>
      <c r="K418" s="266">
        <f>SUM(C418-F418-G418-H418+I418-J418)</f>
        <v>42</v>
      </c>
      <c r="L418" s="265">
        <f t="shared" ref="L418:Q418" si="183">SUM(L419,L422,L423)</f>
        <v>0</v>
      </c>
      <c r="M418" s="265">
        <f t="shared" si="183"/>
        <v>0</v>
      </c>
      <c r="N418" s="265">
        <f t="shared" si="183"/>
        <v>0</v>
      </c>
      <c r="O418" s="265">
        <f t="shared" si="183"/>
        <v>0</v>
      </c>
      <c r="P418" s="265">
        <f>SUM(P419,P422,P423)</f>
        <v>0</v>
      </c>
      <c r="Q418" s="265">
        <f t="shared" si="183"/>
        <v>0</v>
      </c>
      <c r="R418" s="265">
        <f>SUM(L418-M418-N418-O418+P418-Q418)</f>
        <v>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34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8</v>
      </c>
      <c r="J419" s="69">
        <v>0</v>
      </c>
      <c r="K419" s="266">
        <f t="shared" ref="K419" si="185">SUM(C419-F419-G419-H419+I419-J419)</f>
        <v>42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90">
        <f>SUM(P420:P421)</f>
        <v>0</v>
      </c>
      <c r="Q419" s="90">
        <f t="shared" ref="Q419" si="187">SUM(Q420:Q421)</f>
        <v>0</v>
      </c>
      <c r="R419" s="266">
        <f t="shared" ref="R419:R437" si="188">SUM(L419-M419-N419-O419+P419-Q419)</f>
        <v>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33</v>
      </c>
      <c r="D420" s="576"/>
      <c r="E420" s="577"/>
      <c r="F420" s="268">
        <v>0</v>
      </c>
      <c r="G420" s="268">
        <v>0</v>
      </c>
      <c r="H420" s="268">
        <v>0</v>
      </c>
      <c r="I420" s="69">
        <v>8</v>
      </c>
      <c r="J420" s="69">
        <v>0</v>
      </c>
      <c r="K420" s="266">
        <f>SUM(C420-F420-G420-H420+I420-J420)</f>
        <v>41</v>
      </c>
      <c r="L420" s="268">
        <v>0</v>
      </c>
      <c r="M420" s="268">
        <v>0</v>
      </c>
      <c r="N420" s="268">
        <v>0</v>
      </c>
      <c r="O420" s="268">
        <v>0</v>
      </c>
      <c r="P420" s="268">
        <v>0</v>
      </c>
      <c r="Q420" s="268">
        <v>0</v>
      </c>
      <c r="R420" s="266">
        <f t="shared" si="188"/>
        <v>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1</v>
      </c>
      <c r="D421" s="576">
        <v>0</v>
      </c>
      <c r="E421" s="577">
        <v>0</v>
      </c>
      <c r="F421" s="268">
        <v>0</v>
      </c>
      <c r="G421" s="268">
        <v>0</v>
      </c>
      <c r="H421" s="268">
        <v>0</v>
      </c>
      <c r="I421" s="69">
        <v>0</v>
      </c>
      <c r="J421" s="69">
        <v>0</v>
      </c>
      <c r="K421" s="266">
        <f>SUM(C421-F421-G421-H421+I421-J421)</f>
        <v>1</v>
      </c>
      <c r="L421" s="268">
        <v>0</v>
      </c>
      <c r="M421" s="268">
        <v>0</v>
      </c>
      <c r="N421" s="268">
        <v>0</v>
      </c>
      <c r="O421" s="268">
        <v>0</v>
      </c>
      <c r="P421" s="268">
        <v>0</v>
      </c>
      <c r="Q421" s="268">
        <v>0</v>
      </c>
      <c r="R421" s="266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266">
        <f t="shared" ref="K422:K437" si="189">SUM(E422-F422-G422-H422+I422-J422)</f>
        <v>0</v>
      </c>
      <c r="L422" s="266">
        <v>0</v>
      </c>
      <c r="M422" s="266">
        <v>0</v>
      </c>
      <c r="N422" s="266">
        <v>0</v>
      </c>
      <c r="O422" s="266">
        <v>0</v>
      </c>
      <c r="P422" s="266">
        <v>0</v>
      </c>
      <c r="Q422" s="266">
        <v>0</v>
      </c>
      <c r="R422" s="266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266">
        <f t="shared" si="189"/>
        <v>0</v>
      </c>
      <c r="L423" s="266">
        <v>0</v>
      </c>
      <c r="M423" s="266">
        <v>0</v>
      </c>
      <c r="N423" s="266">
        <v>0</v>
      </c>
      <c r="O423" s="266">
        <v>0</v>
      </c>
      <c r="P423" s="266">
        <v>0</v>
      </c>
      <c r="Q423" s="266">
        <v>0</v>
      </c>
      <c r="R423" s="266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266">
        <f>SUM(F425:F426)</f>
        <v>0</v>
      </c>
      <c r="G424" s="266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266">
        <f>SUM(C424-F424-G424-H424+I424-J424)</f>
        <v>30</v>
      </c>
      <c r="L424" s="266">
        <f t="shared" ref="L424:N424" si="192">SUM(L425:L426)</f>
        <v>0</v>
      </c>
      <c r="M424" s="266">
        <f t="shared" si="192"/>
        <v>0</v>
      </c>
      <c r="N424" s="266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268">
        <v>0</v>
      </c>
      <c r="G425" s="268">
        <v>0</v>
      </c>
      <c r="H425" s="25"/>
      <c r="I425" s="69">
        <v>0</v>
      </c>
      <c r="J425" s="69">
        <v>0</v>
      </c>
      <c r="K425" s="266">
        <f>SUM(C425-F425-G425-H425+I425-J425)</f>
        <v>30</v>
      </c>
      <c r="L425" s="268">
        <v>0</v>
      </c>
      <c r="M425" s="268">
        <v>0</v>
      </c>
      <c r="N425" s="268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268">
        <v>0</v>
      </c>
      <c r="G426" s="268">
        <v>0</v>
      </c>
      <c r="H426" s="25"/>
      <c r="I426" s="69">
        <v>0</v>
      </c>
      <c r="J426" s="69">
        <v>0</v>
      </c>
      <c r="K426" s="266">
        <f t="shared" si="189"/>
        <v>0</v>
      </c>
      <c r="L426" s="268">
        <v>0</v>
      </c>
      <c r="M426" s="268">
        <v>0</v>
      </c>
      <c r="N426" s="268">
        <v>0</v>
      </c>
      <c r="O426" s="25"/>
      <c r="P426" s="268">
        <v>0</v>
      </c>
      <c r="Q426" s="268">
        <v>0</v>
      </c>
      <c r="R426" s="266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9</v>
      </c>
      <c r="D427" s="505">
        <v>0</v>
      </c>
      <c r="E427" s="506">
        <v>0</v>
      </c>
      <c r="F427" s="266">
        <v>0</v>
      </c>
      <c r="G427" s="26"/>
      <c r="H427" s="26"/>
      <c r="I427" s="266">
        <v>0</v>
      </c>
      <c r="J427" s="266">
        <v>0</v>
      </c>
      <c r="K427" s="266">
        <f>SUM(C427-F427-G427-H427+I427-J427)</f>
        <v>9</v>
      </c>
      <c r="L427" s="264">
        <v>0</v>
      </c>
      <c r="M427" s="264">
        <v>0</v>
      </c>
      <c r="N427" s="26"/>
      <c r="O427" s="26"/>
      <c r="P427" s="264">
        <v>0</v>
      </c>
      <c r="Q427" s="264">
        <v>0</v>
      </c>
      <c r="R427" s="266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266">
        <f t="shared" si="189"/>
        <v>0</v>
      </c>
      <c r="L428" s="266">
        <f t="shared" ref="L428:Q428" si="195">SUM(L429:L430)</f>
        <v>0</v>
      </c>
      <c r="M428" s="266">
        <f t="shared" si="195"/>
        <v>0</v>
      </c>
      <c r="N428" s="26"/>
      <c r="O428" s="26"/>
      <c r="P428" s="266">
        <f t="shared" si="195"/>
        <v>0</v>
      </c>
      <c r="Q428" s="266">
        <f t="shared" si="195"/>
        <v>0</v>
      </c>
      <c r="R428" s="266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266">
        <f t="shared" si="189"/>
        <v>0</v>
      </c>
      <c r="L429" s="268">
        <v>0</v>
      </c>
      <c r="M429" s="268">
        <v>0</v>
      </c>
      <c r="N429" s="25"/>
      <c r="O429" s="25"/>
      <c r="P429" s="268">
        <v>0</v>
      </c>
      <c r="Q429" s="268">
        <v>0</v>
      </c>
      <c r="R429" s="266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266">
        <f t="shared" si="189"/>
        <v>0</v>
      </c>
      <c r="L430" s="268">
        <v>0</v>
      </c>
      <c r="M430" s="268">
        <v>0</v>
      </c>
      <c r="N430" s="25"/>
      <c r="O430" s="25"/>
      <c r="P430" s="268">
        <v>0</v>
      </c>
      <c r="Q430" s="268">
        <v>0</v>
      </c>
      <c r="R430" s="266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266">
        <v>0</v>
      </c>
      <c r="G431" s="26"/>
      <c r="H431" s="26"/>
      <c r="I431" s="266">
        <v>0</v>
      </c>
      <c r="J431" s="266">
        <v>0</v>
      </c>
      <c r="K431" s="266">
        <f t="shared" si="189"/>
        <v>0</v>
      </c>
      <c r="L431" s="264">
        <v>0</v>
      </c>
      <c r="M431" s="264">
        <v>0</v>
      </c>
      <c r="N431" s="26"/>
      <c r="O431" s="26"/>
      <c r="P431" s="264">
        <v>0</v>
      </c>
      <c r="Q431" s="264">
        <v>0</v>
      </c>
      <c r="R431" s="266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266">
        <v>0</v>
      </c>
      <c r="G432" s="26"/>
      <c r="H432" s="26"/>
      <c r="I432" s="266">
        <v>0</v>
      </c>
      <c r="J432" s="266">
        <v>0</v>
      </c>
      <c r="K432" s="266">
        <f t="shared" si="189"/>
        <v>0</v>
      </c>
      <c r="L432" s="264">
        <v>0</v>
      </c>
      <c r="M432" s="264">
        <v>0</v>
      </c>
      <c r="N432" s="26"/>
      <c r="O432" s="26"/>
      <c r="P432" s="264">
        <v>0</v>
      </c>
      <c r="Q432" s="264">
        <v>0</v>
      </c>
      <c r="R432" s="266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266">
        <v>0</v>
      </c>
      <c r="G433" s="26"/>
      <c r="H433" s="26"/>
      <c r="I433" s="266">
        <v>0</v>
      </c>
      <c r="J433" s="266">
        <v>0</v>
      </c>
      <c r="K433" s="266">
        <f t="shared" si="189"/>
        <v>0</v>
      </c>
      <c r="L433" s="264">
        <v>0</v>
      </c>
      <c r="M433" s="264">
        <v>0</v>
      </c>
      <c r="N433" s="26"/>
      <c r="O433" s="26"/>
      <c r="P433" s="264">
        <v>0</v>
      </c>
      <c r="Q433" s="264">
        <v>0</v>
      </c>
      <c r="R433" s="266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266">
        <v>0</v>
      </c>
      <c r="G434" s="26"/>
      <c r="H434" s="26"/>
      <c r="I434" s="266">
        <v>0</v>
      </c>
      <c r="J434" s="266">
        <v>0</v>
      </c>
      <c r="K434" s="266">
        <f t="shared" si="189"/>
        <v>0</v>
      </c>
      <c r="L434" s="264">
        <v>0</v>
      </c>
      <c r="M434" s="264">
        <v>0</v>
      </c>
      <c r="N434" s="26"/>
      <c r="O434" s="26"/>
      <c r="P434" s="264">
        <v>0</v>
      </c>
      <c r="Q434" s="264">
        <v>0</v>
      </c>
      <c r="R434" s="266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266">
        <v>0</v>
      </c>
      <c r="G435" s="26"/>
      <c r="H435" s="26"/>
      <c r="I435" s="70">
        <v>0</v>
      </c>
      <c r="J435" s="70">
        <v>0</v>
      </c>
      <c r="K435" s="266">
        <f t="shared" si="189"/>
        <v>0</v>
      </c>
      <c r="L435" s="264">
        <v>0</v>
      </c>
      <c r="M435" s="264">
        <v>0</v>
      </c>
      <c r="N435" s="26"/>
      <c r="O435" s="26"/>
      <c r="P435" s="264">
        <v>0</v>
      </c>
      <c r="Q435" s="264">
        <v>0</v>
      </c>
      <c r="R435" s="266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266">
        <v>0</v>
      </c>
      <c r="G436" s="26"/>
      <c r="H436" s="26"/>
      <c r="I436" s="70">
        <v>0</v>
      </c>
      <c r="J436" s="70">
        <v>0</v>
      </c>
      <c r="K436" s="266">
        <f t="shared" si="189"/>
        <v>0</v>
      </c>
      <c r="L436" s="264">
        <v>0</v>
      </c>
      <c r="M436" s="264">
        <v>0</v>
      </c>
      <c r="N436" s="26"/>
      <c r="O436" s="26"/>
      <c r="P436" s="264">
        <v>0</v>
      </c>
      <c r="Q436" s="264">
        <v>0</v>
      </c>
      <c r="R436" s="266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267">
        <v>0</v>
      </c>
      <c r="G437" s="43"/>
      <c r="H437" s="43"/>
      <c r="I437" s="71">
        <v>0</v>
      </c>
      <c r="J437" s="71">
        <v>0</v>
      </c>
      <c r="K437" s="267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267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255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Juli</v>
      </c>
      <c r="S454" s="482"/>
      <c r="T454" s="4">
        <f>+T410</f>
        <v>0</v>
      </c>
      <c r="U454" s="4">
        <f>+U410</f>
        <v>7</v>
      </c>
    </row>
    <row r="455" spans="1:21" s="45" customFormat="1" ht="13.5" customHeight="1" thickBot="1" x14ac:dyDescent="0.25">
      <c r="A455" s="207" t="s">
        <v>76</v>
      </c>
      <c r="B455" s="207"/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259"/>
      <c r="G457" s="259" t="s">
        <v>30</v>
      </c>
      <c r="H457" s="259" t="s">
        <v>32</v>
      </c>
      <c r="I457" s="259"/>
      <c r="J457" s="259"/>
      <c r="K457" s="259" t="s">
        <v>43</v>
      </c>
      <c r="L457" s="259" t="s">
        <v>27</v>
      </c>
      <c r="M457" s="259"/>
      <c r="N457" s="259" t="s">
        <v>30</v>
      </c>
      <c r="O457" s="259" t="s">
        <v>32</v>
      </c>
      <c r="P457" s="259"/>
      <c r="Q457" s="259"/>
      <c r="R457" s="259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260" t="s">
        <v>29</v>
      </c>
      <c r="G458" s="260" t="s">
        <v>31</v>
      </c>
      <c r="H458" s="260" t="s">
        <v>33</v>
      </c>
      <c r="I458" s="260" t="s">
        <v>37</v>
      </c>
      <c r="J458" s="260" t="s">
        <v>36</v>
      </c>
      <c r="K458" s="260" t="s">
        <v>28</v>
      </c>
      <c r="L458" s="260" t="s">
        <v>28</v>
      </c>
      <c r="M458" s="260" t="s">
        <v>35</v>
      </c>
      <c r="N458" s="260" t="s">
        <v>31</v>
      </c>
      <c r="O458" s="260" t="s">
        <v>33</v>
      </c>
      <c r="P458" s="260" t="s">
        <v>37</v>
      </c>
      <c r="Q458" s="260" t="s">
        <v>36</v>
      </c>
      <c r="R458" s="260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262"/>
      <c r="G459" s="262"/>
      <c r="H459" s="262" t="s">
        <v>34</v>
      </c>
      <c r="I459" s="262"/>
      <c r="J459" s="262"/>
      <c r="K459" s="262" t="s">
        <v>9</v>
      </c>
      <c r="L459" s="262" t="s">
        <v>8</v>
      </c>
      <c r="M459" s="262"/>
      <c r="N459" s="262"/>
      <c r="O459" s="262" t="s">
        <v>34</v>
      </c>
      <c r="P459" s="262"/>
      <c r="Q459" s="262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260"/>
      <c r="G460" s="260"/>
      <c r="H460" s="260"/>
      <c r="I460" s="260"/>
      <c r="J460" s="260"/>
      <c r="K460" s="260" t="s">
        <v>62</v>
      </c>
      <c r="L460" s="260"/>
      <c r="M460" s="260"/>
      <c r="N460" s="260"/>
      <c r="O460" s="260"/>
      <c r="P460" s="260"/>
      <c r="Q460" s="260"/>
      <c r="R460" s="260"/>
      <c r="S460" s="498"/>
      <c r="T460" s="499"/>
      <c r="U460" s="500"/>
    </row>
    <row r="461" spans="1:21" s="8" customFormat="1" ht="11.25" x14ac:dyDescent="0.2">
      <c r="A461" s="263" t="s">
        <v>10</v>
      </c>
      <c r="B461" s="263" t="s">
        <v>11</v>
      </c>
      <c r="C461" s="501" t="s">
        <v>12</v>
      </c>
      <c r="D461" s="502"/>
      <c r="E461" s="503"/>
      <c r="F461" s="263" t="s">
        <v>13</v>
      </c>
      <c r="G461" s="263" t="s">
        <v>14</v>
      </c>
      <c r="H461" s="263" t="s">
        <v>15</v>
      </c>
      <c r="I461" s="263" t="s">
        <v>16</v>
      </c>
      <c r="J461" s="263" t="s">
        <v>17</v>
      </c>
      <c r="K461" s="263" t="s">
        <v>18</v>
      </c>
      <c r="L461" s="263" t="s">
        <v>19</v>
      </c>
      <c r="M461" s="263" t="s">
        <v>20</v>
      </c>
      <c r="N461" s="263" t="s">
        <v>21</v>
      </c>
      <c r="O461" s="263" t="s">
        <v>41</v>
      </c>
      <c r="P461" s="263" t="s">
        <v>42</v>
      </c>
      <c r="Q461" s="263" t="s">
        <v>44</v>
      </c>
      <c r="R461" s="263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265">
        <f t="shared" ref="F462:J462" si="196">SUM(F463,F466,F467)</f>
        <v>0</v>
      </c>
      <c r="G462" s="265">
        <f t="shared" si="196"/>
        <v>0</v>
      </c>
      <c r="H462" s="265">
        <f t="shared" si="196"/>
        <v>0</v>
      </c>
      <c r="I462" s="265">
        <f t="shared" si="196"/>
        <v>0</v>
      </c>
      <c r="J462" s="265">
        <f t="shared" si="196"/>
        <v>0</v>
      </c>
      <c r="K462" s="265">
        <f>SUM(C462-F462-G462-H462+I462-J462)</f>
        <v>0</v>
      </c>
      <c r="L462" s="265">
        <f>SUM(L463,L466,L467)</f>
        <v>15</v>
      </c>
      <c r="M462" s="265">
        <f t="shared" ref="M462:Q462" si="197">SUM(M463,M466,M467)</f>
        <v>0</v>
      </c>
      <c r="N462" s="265">
        <f t="shared" si="197"/>
        <v>0</v>
      </c>
      <c r="O462" s="265">
        <f t="shared" si="197"/>
        <v>0</v>
      </c>
      <c r="P462" s="265">
        <f t="shared" si="197"/>
        <v>1</v>
      </c>
      <c r="Q462" s="265">
        <f t="shared" si="197"/>
        <v>0</v>
      </c>
      <c r="R462" s="61">
        <f>SUM(L462-M462-N462-O462+P462-Q462)</f>
        <v>16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266">
        <f t="shared" ref="K463:K480" si="200">SUM(C463-F463-G463-H463+I463-J463)</f>
        <v>0</v>
      </c>
      <c r="L463" s="90">
        <f t="shared" ref="L463:O463" si="201">SUM(L464:L465)</f>
        <v>15</v>
      </c>
      <c r="M463" s="90">
        <f t="shared" si="201"/>
        <v>0</v>
      </c>
      <c r="N463" s="90">
        <f t="shared" si="201"/>
        <v>0</v>
      </c>
      <c r="O463" s="90">
        <f t="shared" si="201"/>
        <v>0</v>
      </c>
      <c r="P463" s="90">
        <f>SUM(P464:P465)</f>
        <v>0</v>
      </c>
      <c r="Q463" s="90">
        <f t="shared" ref="Q463" si="202">SUM(Q464:Q465)</f>
        <v>0</v>
      </c>
      <c r="R463" s="64">
        <f t="shared" ref="R463:R471" si="203">SUM(L463-M463-N463-O463+P463-Q463)</f>
        <v>15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268">
        <v>0</v>
      </c>
      <c r="G464" s="268">
        <v>0</v>
      </c>
      <c r="H464" s="268">
        <v>0</v>
      </c>
      <c r="I464" s="69">
        <v>0</v>
      </c>
      <c r="J464" s="69">
        <v>0</v>
      </c>
      <c r="K464" s="266">
        <f t="shared" si="200"/>
        <v>0</v>
      </c>
      <c r="L464" s="268">
        <v>15</v>
      </c>
      <c r="M464" s="268">
        <v>0</v>
      </c>
      <c r="N464" s="268">
        <v>0</v>
      </c>
      <c r="O464" s="268">
        <v>0</v>
      </c>
      <c r="P464" s="268">
        <v>0</v>
      </c>
      <c r="Q464" s="268">
        <v>0</v>
      </c>
      <c r="R464" s="64">
        <f t="shared" si="203"/>
        <v>15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268">
        <v>0</v>
      </c>
      <c r="G465" s="268">
        <v>0</v>
      </c>
      <c r="H465" s="268">
        <v>0</v>
      </c>
      <c r="I465" s="69">
        <v>0</v>
      </c>
      <c r="J465" s="69">
        <v>0</v>
      </c>
      <c r="K465" s="266">
        <f t="shared" si="200"/>
        <v>0</v>
      </c>
      <c r="L465" s="268">
        <v>0</v>
      </c>
      <c r="M465" s="268">
        <v>0</v>
      </c>
      <c r="N465" s="268">
        <v>0</v>
      </c>
      <c r="O465" s="268">
        <v>0</v>
      </c>
      <c r="P465" s="268">
        <v>0</v>
      </c>
      <c r="Q465" s="268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266">
        <f t="shared" si="200"/>
        <v>0</v>
      </c>
      <c r="L466" s="266">
        <v>0</v>
      </c>
      <c r="M466" s="266">
        <v>0</v>
      </c>
      <c r="N466" s="266">
        <v>0</v>
      </c>
      <c r="O466" s="266">
        <v>0</v>
      </c>
      <c r="P466" s="266">
        <v>0</v>
      </c>
      <c r="Q466" s="266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266">
        <f t="shared" si="200"/>
        <v>0</v>
      </c>
      <c r="L467" s="266">
        <v>0</v>
      </c>
      <c r="M467" s="266">
        <v>0</v>
      </c>
      <c r="N467" s="266">
        <v>0</v>
      </c>
      <c r="O467" s="266">
        <v>0</v>
      </c>
      <c r="P467" s="266">
        <v>1</v>
      </c>
      <c r="Q467" s="266">
        <v>0</v>
      </c>
      <c r="R467" s="64">
        <f t="shared" si="203"/>
        <v>1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266">
        <f t="shared" si="204"/>
        <v>0</v>
      </c>
      <c r="G468" s="266">
        <f t="shared" si="204"/>
        <v>0</v>
      </c>
      <c r="H468" s="26"/>
      <c r="I468" s="266">
        <f t="shared" ref="I468:J468" si="205">SUM(I469:I470)</f>
        <v>0</v>
      </c>
      <c r="J468" s="266">
        <f t="shared" si="205"/>
        <v>0</v>
      </c>
      <c r="K468" s="266">
        <f>SUM(C468-F468-G468-H468+I468-J468)</f>
        <v>0</v>
      </c>
      <c r="L468" s="266">
        <f>SUM(L469:L470)</f>
        <v>0</v>
      </c>
      <c r="M468" s="266">
        <f t="shared" ref="M468:N468" si="206">SUM(M469:M470)</f>
        <v>0</v>
      </c>
      <c r="N468" s="266">
        <f t="shared" si="206"/>
        <v>0</v>
      </c>
      <c r="O468" s="26"/>
      <c r="P468" s="266">
        <f t="shared" ref="P468:Q468" si="207">SUM(P469:P470)</f>
        <v>0</v>
      </c>
      <c r="Q468" s="266">
        <f t="shared" si="207"/>
        <v>0</v>
      </c>
      <c r="R468" s="64">
        <f t="shared" si="203"/>
        <v>0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268">
        <v>0</v>
      </c>
      <c r="G469" s="268">
        <v>0</v>
      </c>
      <c r="H469" s="25"/>
      <c r="I469" s="69">
        <v>0</v>
      </c>
      <c r="J469" s="69">
        <v>0</v>
      </c>
      <c r="K469" s="266">
        <f t="shared" si="200"/>
        <v>0</v>
      </c>
      <c r="L469" s="268">
        <v>0</v>
      </c>
      <c r="M469" s="268">
        <v>0</v>
      </c>
      <c r="N469" s="268">
        <v>0</v>
      </c>
      <c r="O469" s="25"/>
      <c r="P469" s="268">
        <v>0</v>
      </c>
      <c r="Q469" s="268">
        <v>0</v>
      </c>
      <c r="R469" s="64">
        <f>SUM(L469-M469-N469-O469+P469-Q469)</f>
        <v>0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268">
        <v>0</v>
      </c>
      <c r="G470" s="268">
        <v>0</v>
      </c>
      <c r="H470" s="25"/>
      <c r="I470" s="69">
        <v>0</v>
      </c>
      <c r="J470" s="69">
        <v>0</v>
      </c>
      <c r="K470" s="266">
        <f t="shared" si="200"/>
        <v>0</v>
      </c>
      <c r="L470" s="268">
        <v>0</v>
      </c>
      <c r="M470" s="268">
        <v>0</v>
      </c>
      <c r="N470" s="268">
        <v>0</v>
      </c>
      <c r="O470" s="25"/>
      <c r="P470" s="268">
        <v>0</v>
      </c>
      <c r="Q470" s="268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266">
        <v>0</v>
      </c>
      <c r="G471" s="26"/>
      <c r="H471" s="26"/>
      <c r="I471" s="266">
        <v>0</v>
      </c>
      <c r="J471" s="266">
        <v>0</v>
      </c>
      <c r="K471" s="266">
        <f t="shared" si="200"/>
        <v>0</v>
      </c>
      <c r="L471" s="264">
        <v>0</v>
      </c>
      <c r="M471" s="264">
        <v>0</v>
      </c>
      <c r="N471" s="26"/>
      <c r="O471" s="26"/>
      <c r="P471" s="264">
        <v>0</v>
      </c>
      <c r="Q471" s="264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266">
        <f t="shared" si="200"/>
        <v>0</v>
      </c>
      <c r="L472" s="266">
        <f>SUM(L473:L474)</f>
        <v>2</v>
      </c>
      <c r="M472" s="266">
        <f>SUM(M473:M474)</f>
        <v>0</v>
      </c>
      <c r="N472" s="26"/>
      <c r="O472" s="26"/>
      <c r="P472" s="266">
        <f t="shared" ref="P472:Q472" si="210">SUM(P473:P474)</f>
        <v>0</v>
      </c>
      <c r="Q472" s="266">
        <f t="shared" si="210"/>
        <v>0</v>
      </c>
      <c r="R472" s="64">
        <f>SUM(L472-M472-N472-O472+P472-Q472)</f>
        <v>2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266">
        <f t="shared" si="200"/>
        <v>0</v>
      </c>
      <c r="L473" s="264">
        <v>0</v>
      </c>
      <c r="M473" s="264">
        <v>0</v>
      </c>
      <c r="N473" s="26"/>
      <c r="O473" s="26"/>
      <c r="P473" s="264">
        <v>0</v>
      </c>
      <c r="Q473" s="264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266">
        <f t="shared" si="200"/>
        <v>0</v>
      </c>
      <c r="L474" s="264">
        <v>2</v>
      </c>
      <c r="M474" s="264">
        <v>0</v>
      </c>
      <c r="N474" s="26"/>
      <c r="O474" s="26"/>
      <c r="P474" s="264">
        <v>0</v>
      </c>
      <c r="Q474" s="264">
        <v>0</v>
      </c>
      <c r="R474" s="64">
        <f>SUM(L474-M474-N474-O474+P474-Q474)</f>
        <v>2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266">
        <v>0</v>
      </c>
      <c r="G475" s="26"/>
      <c r="H475" s="26"/>
      <c r="I475" s="266">
        <v>0</v>
      </c>
      <c r="J475" s="266">
        <v>0</v>
      </c>
      <c r="K475" s="266">
        <f t="shared" si="200"/>
        <v>0</v>
      </c>
      <c r="L475" s="264">
        <v>0</v>
      </c>
      <c r="M475" s="264">
        <v>0</v>
      </c>
      <c r="N475" s="26"/>
      <c r="O475" s="26"/>
      <c r="P475" s="264">
        <v>0</v>
      </c>
      <c r="Q475" s="264">
        <v>0</v>
      </c>
      <c r="R475" s="266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266">
        <v>0</v>
      </c>
      <c r="G476" s="26"/>
      <c r="H476" s="26"/>
      <c r="I476" s="266">
        <v>0</v>
      </c>
      <c r="J476" s="266">
        <v>0</v>
      </c>
      <c r="K476" s="266">
        <f t="shared" si="200"/>
        <v>0</v>
      </c>
      <c r="L476" s="264">
        <v>0</v>
      </c>
      <c r="M476" s="264">
        <v>0</v>
      </c>
      <c r="N476" s="26"/>
      <c r="O476" s="26"/>
      <c r="P476" s="264">
        <v>0</v>
      </c>
      <c r="Q476" s="264">
        <v>0</v>
      </c>
      <c r="R476" s="266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266">
        <v>0</v>
      </c>
      <c r="G477" s="26"/>
      <c r="H477" s="26"/>
      <c r="I477" s="266">
        <v>0</v>
      </c>
      <c r="J477" s="266">
        <v>0</v>
      </c>
      <c r="K477" s="266">
        <f t="shared" si="200"/>
        <v>0</v>
      </c>
      <c r="L477" s="264">
        <v>0</v>
      </c>
      <c r="M477" s="264">
        <v>0</v>
      </c>
      <c r="N477" s="26"/>
      <c r="O477" s="26"/>
      <c r="P477" s="264">
        <v>0</v>
      </c>
      <c r="Q477" s="264">
        <v>0</v>
      </c>
      <c r="R477" s="266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266">
        <v>0</v>
      </c>
      <c r="G478" s="26"/>
      <c r="H478" s="26"/>
      <c r="I478" s="266">
        <v>0</v>
      </c>
      <c r="J478" s="266">
        <v>0</v>
      </c>
      <c r="K478" s="266">
        <f t="shared" si="200"/>
        <v>0</v>
      </c>
      <c r="L478" s="264">
        <v>0</v>
      </c>
      <c r="M478" s="264">
        <v>0</v>
      </c>
      <c r="N478" s="26"/>
      <c r="O478" s="26"/>
      <c r="P478" s="264">
        <v>0</v>
      </c>
      <c r="Q478" s="264">
        <v>0</v>
      </c>
      <c r="R478" s="266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266">
        <v>0</v>
      </c>
      <c r="G479" s="26"/>
      <c r="H479" s="26"/>
      <c r="I479" s="70">
        <v>0</v>
      </c>
      <c r="J479" s="70">
        <v>0</v>
      </c>
      <c r="K479" s="266">
        <f t="shared" si="200"/>
        <v>0</v>
      </c>
      <c r="L479" s="264">
        <v>0</v>
      </c>
      <c r="M479" s="264">
        <v>0</v>
      </c>
      <c r="N479" s="26"/>
      <c r="O479" s="26"/>
      <c r="P479" s="264">
        <v>0</v>
      </c>
      <c r="Q479" s="264">
        <v>0</v>
      </c>
      <c r="R479" s="266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266">
        <v>0</v>
      </c>
      <c r="G480" s="26"/>
      <c r="H480" s="26"/>
      <c r="I480" s="70">
        <v>0</v>
      </c>
      <c r="J480" s="70">
        <v>0</v>
      </c>
      <c r="K480" s="266">
        <f t="shared" si="200"/>
        <v>0</v>
      </c>
      <c r="L480" s="264">
        <v>0</v>
      </c>
      <c r="M480" s="264">
        <v>0</v>
      </c>
      <c r="N480" s="26"/>
      <c r="O480" s="26"/>
      <c r="P480" s="264">
        <v>0</v>
      </c>
      <c r="Q480" s="264">
        <v>0</v>
      </c>
      <c r="R480" s="266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267">
        <v>0</v>
      </c>
      <c r="G481" s="43"/>
      <c r="H481" s="43"/>
      <c r="I481" s="71">
        <v>0</v>
      </c>
      <c r="J481" s="71">
        <v>0</v>
      </c>
      <c r="K481" s="267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267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255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Juli</v>
      </c>
      <c r="S495" s="482"/>
      <c r="T495" s="4">
        <f>+T87:U87</f>
        <v>0</v>
      </c>
      <c r="U495" s="4">
        <f>+U47</f>
        <v>7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2.75" customHeight="1" x14ac:dyDescent="0.2">
      <c r="A498" s="536"/>
      <c r="B498" s="473"/>
      <c r="C498" s="517" t="s">
        <v>27</v>
      </c>
      <c r="D498" s="518"/>
      <c r="E498" s="519"/>
      <c r="F498" s="259"/>
      <c r="G498" s="259" t="s">
        <v>30</v>
      </c>
      <c r="H498" s="259" t="s">
        <v>32</v>
      </c>
      <c r="I498" s="259"/>
      <c r="J498" s="259"/>
      <c r="K498" s="35" t="s">
        <v>43</v>
      </c>
      <c r="L498" s="261" t="s">
        <v>27</v>
      </c>
      <c r="M498" s="259"/>
      <c r="N498" s="259" t="s">
        <v>30</v>
      </c>
      <c r="O498" s="259" t="s">
        <v>32</v>
      </c>
      <c r="P498" s="259"/>
      <c r="Q498" s="259"/>
      <c r="R498" s="259" t="s">
        <v>64</v>
      </c>
      <c r="S498" s="492" t="s">
        <v>68</v>
      </c>
      <c r="T498" s="493"/>
      <c r="U498" s="587"/>
    </row>
    <row r="499" spans="1:21" ht="12.75" customHeight="1" x14ac:dyDescent="0.2">
      <c r="A499" s="536"/>
      <c r="B499" s="473"/>
      <c r="C499" s="492" t="s">
        <v>28</v>
      </c>
      <c r="D499" s="493"/>
      <c r="E499" s="494"/>
      <c r="F499" s="260" t="s">
        <v>29</v>
      </c>
      <c r="G499" s="260" t="s">
        <v>31</v>
      </c>
      <c r="H499" s="260" t="s">
        <v>33</v>
      </c>
      <c r="I499" s="260" t="s">
        <v>37</v>
      </c>
      <c r="J499" s="260" t="s">
        <v>36</v>
      </c>
      <c r="K499" s="36" t="s">
        <v>28</v>
      </c>
      <c r="L499" s="257" t="s">
        <v>28</v>
      </c>
      <c r="M499" s="260" t="s">
        <v>35</v>
      </c>
      <c r="N499" s="260" t="s">
        <v>31</v>
      </c>
      <c r="O499" s="260" t="s">
        <v>33</v>
      </c>
      <c r="P499" s="260" t="s">
        <v>37</v>
      </c>
      <c r="Q499" s="260" t="s">
        <v>36</v>
      </c>
      <c r="R499" s="260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262"/>
      <c r="G500" s="262"/>
      <c r="H500" s="262" t="s">
        <v>34</v>
      </c>
      <c r="I500" s="262"/>
      <c r="J500" s="262"/>
      <c r="K500" s="37" t="s">
        <v>9</v>
      </c>
      <c r="L500" s="256" t="s">
        <v>8</v>
      </c>
      <c r="M500" s="262"/>
      <c r="N500" s="262"/>
      <c r="O500" s="262" t="s">
        <v>34</v>
      </c>
      <c r="P500" s="262"/>
      <c r="Q500" s="262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260"/>
      <c r="G501" s="260"/>
      <c r="H501" s="260"/>
      <c r="I501" s="260"/>
      <c r="J501" s="260"/>
      <c r="K501" s="36" t="s">
        <v>62</v>
      </c>
      <c r="L501" s="257"/>
      <c r="M501" s="260"/>
      <c r="N501" s="260"/>
      <c r="O501" s="260"/>
      <c r="P501" s="260"/>
      <c r="Q501" s="260"/>
      <c r="R501" s="260"/>
      <c r="S501" s="498"/>
      <c r="T501" s="499"/>
      <c r="U501" s="599"/>
    </row>
    <row r="502" spans="1:21" s="8" customFormat="1" ht="11.25" x14ac:dyDescent="0.2">
      <c r="A502" s="28" t="s">
        <v>10</v>
      </c>
      <c r="B502" s="263" t="s">
        <v>11</v>
      </c>
      <c r="C502" s="501" t="s">
        <v>12</v>
      </c>
      <c r="D502" s="502"/>
      <c r="E502" s="503"/>
      <c r="F502" s="263" t="s">
        <v>13</v>
      </c>
      <c r="G502" s="263" t="s">
        <v>14</v>
      </c>
      <c r="H502" s="263" t="s">
        <v>15</v>
      </c>
      <c r="I502" s="263" t="s">
        <v>16</v>
      </c>
      <c r="J502" s="263" t="s">
        <v>17</v>
      </c>
      <c r="K502" s="39" t="s">
        <v>18</v>
      </c>
      <c r="L502" s="258" t="s">
        <v>19</v>
      </c>
      <c r="M502" s="263" t="s">
        <v>20</v>
      </c>
      <c r="N502" s="263" t="s">
        <v>21</v>
      </c>
      <c r="O502" s="263" t="s">
        <v>41</v>
      </c>
      <c r="P502" s="263" t="s">
        <v>42</v>
      </c>
      <c r="Q502" s="263" t="s">
        <v>44</v>
      </c>
      <c r="R502" s="263" t="s">
        <v>70</v>
      </c>
      <c r="S502" s="501" t="s">
        <v>71</v>
      </c>
      <c r="T502" s="502"/>
      <c r="U502" s="600"/>
    </row>
    <row r="503" spans="1:21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34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242">
        <f t="shared" si="214"/>
        <v>8</v>
      </c>
      <c r="J503" s="95">
        <f t="shared" si="214"/>
        <v>0</v>
      </c>
      <c r="K503" s="95">
        <f t="shared" si="214"/>
        <v>42</v>
      </c>
      <c r="L503" s="59">
        <f t="shared" si="214"/>
        <v>132.5</v>
      </c>
      <c r="M503" s="59">
        <f t="shared" si="214"/>
        <v>2.5</v>
      </c>
      <c r="N503" s="59">
        <f t="shared" si="214"/>
        <v>2</v>
      </c>
      <c r="O503" s="59">
        <f t="shared" si="214"/>
        <v>0</v>
      </c>
      <c r="P503" s="165">
        <f t="shared" si="214"/>
        <v>100</v>
      </c>
      <c r="Q503" s="59">
        <f t="shared" si="214"/>
        <v>2</v>
      </c>
      <c r="R503" s="59">
        <f t="shared" si="214"/>
        <v>226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34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8</v>
      </c>
      <c r="J504" s="96">
        <f t="shared" si="214"/>
        <v>0</v>
      </c>
      <c r="K504" s="96">
        <f t="shared" si="214"/>
        <v>42</v>
      </c>
      <c r="L504" s="46">
        <f t="shared" si="214"/>
        <v>131</v>
      </c>
      <c r="M504" s="46">
        <f t="shared" si="214"/>
        <v>1</v>
      </c>
      <c r="N504" s="46">
        <f t="shared" si="214"/>
        <v>2</v>
      </c>
      <c r="O504" s="46">
        <f t="shared" si="214"/>
        <v>0</v>
      </c>
      <c r="P504" s="46">
        <f t="shared" si="214"/>
        <v>98</v>
      </c>
      <c r="Q504" s="46">
        <f t="shared" si="214"/>
        <v>2</v>
      </c>
      <c r="R504" s="46">
        <f t="shared" si="214"/>
        <v>224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33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8</v>
      </c>
      <c r="J505" s="96">
        <f t="shared" si="214"/>
        <v>0</v>
      </c>
      <c r="K505" s="96">
        <f t="shared" si="214"/>
        <v>41</v>
      </c>
      <c r="L505" s="46">
        <f t="shared" si="214"/>
        <v>115</v>
      </c>
      <c r="M505" s="46">
        <f t="shared" si="214"/>
        <v>0</v>
      </c>
      <c r="N505" s="46">
        <f t="shared" si="214"/>
        <v>0</v>
      </c>
      <c r="O505" s="46">
        <f t="shared" si="214"/>
        <v>0</v>
      </c>
      <c r="P505" s="46">
        <f t="shared" si="214"/>
        <v>94</v>
      </c>
      <c r="Q505" s="46">
        <f t="shared" si="214"/>
        <v>0</v>
      </c>
      <c r="R505" s="46">
        <f t="shared" si="214"/>
        <v>209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16</v>
      </c>
      <c r="M506" s="46">
        <f t="shared" si="214"/>
        <v>1</v>
      </c>
      <c r="N506" s="46">
        <f t="shared" si="214"/>
        <v>2</v>
      </c>
      <c r="O506" s="46">
        <f t="shared" si="214"/>
        <v>0</v>
      </c>
      <c r="P506" s="46">
        <f t="shared" si="214"/>
        <v>4</v>
      </c>
      <c r="Q506" s="46">
        <f t="shared" si="214"/>
        <v>2</v>
      </c>
      <c r="R506" s="46">
        <f t="shared" si="214"/>
        <v>15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1.5</v>
      </c>
      <c r="M507" s="46">
        <f t="shared" si="214"/>
        <v>1.5</v>
      </c>
      <c r="N507" s="46">
        <f t="shared" si="214"/>
        <v>0</v>
      </c>
      <c r="O507" s="46">
        <f t="shared" si="214"/>
        <v>0</v>
      </c>
      <c r="P507" s="46">
        <f t="shared" si="214"/>
        <v>1</v>
      </c>
      <c r="Q507" s="46">
        <f t="shared" si="214"/>
        <v>0</v>
      </c>
      <c r="R507" s="46">
        <f t="shared" si="214"/>
        <v>1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1</v>
      </c>
      <c r="Q508" s="46">
        <f t="shared" si="214"/>
        <v>0</v>
      </c>
      <c r="R508" s="46">
        <f t="shared" si="214"/>
        <v>1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30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243">
        <f t="shared" si="214"/>
        <v>0</v>
      </c>
      <c r="J509" s="243">
        <f t="shared" si="214"/>
        <v>0</v>
      </c>
      <c r="K509" s="243">
        <f t="shared" si="214"/>
        <v>30</v>
      </c>
      <c r="L509" s="181">
        <f t="shared" si="214"/>
        <v>113</v>
      </c>
      <c r="M509" s="181">
        <f t="shared" si="214"/>
        <v>49</v>
      </c>
      <c r="N509" s="181">
        <f t="shared" si="214"/>
        <v>0</v>
      </c>
      <c r="O509" s="55"/>
      <c r="P509" s="153">
        <f t="shared" si="214"/>
        <v>10</v>
      </c>
      <c r="Q509" s="46">
        <f t="shared" si="214"/>
        <v>0</v>
      </c>
      <c r="R509" s="46">
        <f t="shared" si="214"/>
        <v>74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113</v>
      </c>
      <c r="M510" s="46">
        <f t="shared" si="214"/>
        <v>49</v>
      </c>
      <c r="N510" s="46">
        <f t="shared" si="214"/>
        <v>0</v>
      </c>
      <c r="O510" s="55"/>
      <c r="P510" s="46">
        <f t="shared" si="214"/>
        <v>1</v>
      </c>
      <c r="Q510" s="46">
        <f t="shared" si="214"/>
        <v>0</v>
      </c>
      <c r="R510" s="46">
        <f t="shared" si="214"/>
        <v>65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0</v>
      </c>
      <c r="M511" s="46">
        <f t="shared" si="214"/>
        <v>0</v>
      </c>
      <c r="N511" s="46">
        <f t="shared" si="214"/>
        <v>0</v>
      </c>
      <c r="O511" s="55"/>
      <c r="P511" s="46">
        <f t="shared" si="214"/>
        <v>9</v>
      </c>
      <c r="Q511" s="46">
        <f t="shared" si="214"/>
        <v>0</v>
      </c>
      <c r="R511" s="46">
        <f t="shared" si="214"/>
        <v>9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9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9</v>
      </c>
      <c r="L512" s="46">
        <f t="shared" si="214"/>
        <v>13.5</v>
      </c>
      <c r="M512" s="46">
        <f t="shared" si="214"/>
        <v>3.5</v>
      </c>
      <c r="N512" s="48"/>
      <c r="O512" s="48"/>
      <c r="P512" s="46">
        <f t="shared" si="214"/>
        <v>4</v>
      </c>
      <c r="Q512" s="46">
        <f t="shared" si="214"/>
        <v>1</v>
      </c>
      <c r="R512" s="46">
        <f t="shared" si="214"/>
        <v>13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87</v>
      </c>
      <c r="M513" s="46">
        <f t="shared" si="214"/>
        <v>8</v>
      </c>
      <c r="N513" s="48"/>
      <c r="O513" s="48"/>
      <c r="P513" s="46">
        <f t="shared" si="214"/>
        <v>6</v>
      </c>
      <c r="Q513" s="46">
        <f t="shared" si="214"/>
        <v>2</v>
      </c>
      <c r="R513" s="46">
        <f t="shared" si="214"/>
        <v>83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87</v>
      </c>
      <c r="M515" s="46">
        <f t="shared" si="214"/>
        <v>8</v>
      </c>
      <c r="N515" s="48"/>
      <c r="O515" s="48"/>
      <c r="P515" s="46">
        <f t="shared" si="214"/>
        <v>6</v>
      </c>
      <c r="Q515" s="46">
        <f t="shared" si="214"/>
        <v>2</v>
      </c>
      <c r="R515" s="46">
        <f t="shared" si="214"/>
        <v>83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12</v>
      </c>
      <c r="M516" s="46">
        <f t="shared" si="214"/>
        <v>2</v>
      </c>
      <c r="N516" s="48"/>
      <c r="O516" s="48"/>
      <c r="P516" s="46">
        <f t="shared" si="214"/>
        <v>2</v>
      </c>
      <c r="Q516" s="46">
        <f t="shared" si="214"/>
        <v>1</v>
      </c>
      <c r="R516" s="46">
        <f t="shared" si="214"/>
        <v>11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10</v>
      </c>
      <c r="M517" s="46">
        <f t="shared" si="214"/>
        <v>3</v>
      </c>
      <c r="N517" s="48"/>
      <c r="O517" s="48"/>
      <c r="P517" s="46">
        <f t="shared" si="214"/>
        <v>1</v>
      </c>
      <c r="Q517" s="46">
        <f t="shared" si="214"/>
        <v>2</v>
      </c>
      <c r="R517" s="46">
        <f t="shared" si="214"/>
        <v>6</v>
      </c>
      <c r="S517" s="604">
        <f t="shared" si="214"/>
        <v>0.8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5" scale="95" orientation="landscape" horizontalDpi="4294967293" r:id="rId1"/>
  <rowBreaks count="1" manualBreakCount="1">
    <brk id="4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526"/>
  <sheetViews>
    <sheetView topLeftCell="A411" zoomScale="80" zoomScaleNormal="80" workbookViewId="0">
      <pane xSplit="2" topLeftCell="C1" activePane="topRight" state="frozen"/>
      <selection pane="topRight" activeCell="W142" sqref="W14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293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97</v>
      </c>
      <c r="S7" s="482"/>
      <c r="T7" s="4">
        <v>0</v>
      </c>
      <c r="U7" s="4">
        <v>8</v>
      </c>
    </row>
    <row r="8" spans="1:21" s="45" customFormat="1" ht="13.5" customHeight="1" thickBot="1" x14ac:dyDescent="0.25">
      <c r="A8" s="45" t="s">
        <v>72</v>
      </c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298"/>
      <c r="G10" s="298" t="s">
        <v>30</v>
      </c>
      <c r="H10" s="298" t="s">
        <v>32</v>
      </c>
      <c r="I10" s="298"/>
      <c r="J10" s="298"/>
      <c r="K10" s="298" t="s">
        <v>43</v>
      </c>
      <c r="L10" s="298" t="s">
        <v>27</v>
      </c>
      <c r="M10" s="298"/>
      <c r="N10" s="298" t="s">
        <v>30</v>
      </c>
      <c r="O10" s="298" t="s">
        <v>32</v>
      </c>
      <c r="P10" s="298"/>
      <c r="Q10" s="298"/>
      <c r="R10" s="298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295" t="s">
        <v>29</v>
      </c>
      <c r="G11" s="295" t="s">
        <v>31</v>
      </c>
      <c r="H11" s="295" t="s">
        <v>33</v>
      </c>
      <c r="I11" s="295" t="s">
        <v>37</v>
      </c>
      <c r="J11" s="295" t="s">
        <v>36</v>
      </c>
      <c r="K11" s="295" t="s">
        <v>28</v>
      </c>
      <c r="L11" s="295" t="s">
        <v>28</v>
      </c>
      <c r="M11" s="295" t="s">
        <v>35</v>
      </c>
      <c r="N11" s="295" t="s">
        <v>31</v>
      </c>
      <c r="O11" s="295" t="s">
        <v>33</v>
      </c>
      <c r="P11" s="295" t="s">
        <v>37</v>
      </c>
      <c r="Q11" s="295" t="s">
        <v>36</v>
      </c>
      <c r="R11" s="295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297"/>
      <c r="G12" s="297"/>
      <c r="H12" s="297" t="s">
        <v>34</v>
      </c>
      <c r="I12" s="297"/>
      <c r="J12" s="297"/>
      <c r="K12" s="297" t="s">
        <v>9</v>
      </c>
      <c r="L12" s="297" t="s">
        <v>8</v>
      </c>
      <c r="M12" s="297"/>
      <c r="N12" s="297"/>
      <c r="O12" s="297" t="s">
        <v>34</v>
      </c>
      <c r="P12" s="297"/>
      <c r="Q12" s="297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295"/>
      <c r="G13" s="295"/>
      <c r="H13" s="295"/>
      <c r="I13" s="295"/>
      <c r="J13" s="295"/>
      <c r="K13" s="295" t="s">
        <v>62</v>
      </c>
      <c r="L13" s="295"/>
      <c r="M13" s="295"/>
      <c r="N13" s="295"/>
      <c r="O13" s="295"/>
      <c r="P13" s="295"/>
      <c r="Q13" s="295"/>
      <c r="R13" s="295"/>
      <c r="S13" s="498"/>
      <c r="T13" s="499"/>
      <c r="U13" s="500"/>
    </row>
    <row r="14" spans="1:21" s="8" customFormat="1" ht="12.75" customHeight="1" x14ac:dyDescent="0.2">
      <c r="A14" s="296" t="s">
        <v>10</v>
      </c>
      <c r="B14" s="296" t="s">
        <v>11</v>
      </c>
      <c r="C14" s="501" t="s">
        <v>12</v>
      </c>
      <c r="D14" s="502"/>
      <c r="E14" s="503"/>
      <c r="F14" s="296" t="s">
        <v>13</v>
      </c>
      <c r="G14" s="296" t="s">
        <v>14</v>
      </c>
      <c r="H14" s="296" t="s">
        <v>15</v>
      </c>
      <c r="I14" s="296" t="s">
        <v>16</v>
      </c>
      <c r="J14" s="296" t="s">
        <v>17</v>
      </c>
      <c r="K14" s="296" t="s">
        <v>18</v>
      </c>
      <c r="L14" s="296" t="s">
        <v>19</v>
      </c>
      <c r="M14" s="296" t="s">
        <v>20</v>
      </c>
      <c r="N14" s="296" t="s">
        <v>21</v>
      </c>
      <c r="O14" s="296" t="s">
        <v>41</v>
      </c>
      <c r="P14" s="296" t="s">
        <v>42</v>
      </c>
      <c r="Q14" s="296" t="s">
        <v>44</v>
      </c>
      <c r="R14" s="296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288">
        <f t="shared" ref="F15:J15" si="0">SUM(F16,F19,F20)</f>
        <v>0</v>
      </c>
      <c r="G15" s="288">
        <f t="shared" si="0"/>
        <v>0</v>
      </c>
      <c r="H15" s="288">
        <f t="shared" si="0"/>
        <v>0</v>
      </c>
      <c r="I15" s="288">
        <f t="shared" si="0"/>
        <v>0</v>
      </c>
      <c r="J15" s="288">
        <f t="shared" si="0"/>
        <v>0</v>
      </c>
      <c r="K15" s="288">
        <f>SUM(C15-F15-G15-H15+I15-J15)</f>
        <v>0</v>
      </c>
      <c r="L15" s="288">
        <f t="shared" ref="L15:Q15" si="1">SUM(L16,L19,L20)</f>
        <v>0</v>
      </c>
      <c r="M15" s="288">
        <f t="shared" si="1"/>
        <v>0</v>
      </c>
      <c r="N15" s="288">
        <f t="shared" si="1"/>
        <v>0</v>
      </c>
      <c r="O15" s="288">
        <f t="shared" si="1"/>
        <v>0</v>
      </c>
      <c r="P15" s="288">
        <f t="shared" si="1"/>
        <v>0</v>
      </c>
      <c r="Q15" s="288">
        <f t="shared" si="1"/>
        <v>0</v>
      </c>
      <c r="R15" s="288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286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286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299">
        <v>0</v>
      </c>
      <c r="G17" s="299">
        <v>0</v>
      </c>
      <c r="H17" s="299">
        <v>0</v>
      </c>
      <c r="I17" s="69">
        <v>0</v>
      </c>
      <c r="J17" s="69">
        <v>0</v>
      </c>
      <c r="K17" s="286">
        <f t="shared" si="4"/>
        <v>0</v>
      </c>
      <c r="L17" s="299">
        <v>0</v>
      </c>
      <c r="M17" s="299">
        <v>0</v>
      </c>
      <c r="N17" s="299">
        <v>0</v>
      </c>
      <c r="O17" s="299">
        <v>0</v>
      </c>
      <c r="P17" s="299">
        <v>0</v>
      </c>
      <c r="Q17" s="299">
        <v>0</v>
      </c>
      <c r="R17" s="286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299">
        <v>0</v>
      </c>
      <c r="G18" s="299">
        <v>0</v>
      </c>
      <c r="H18" s="299">
        <v>0</v>
      </c>
      <c r="I18" s="69">
        <v>0</v>
      </c>
      <c r="J18" s="69">
        <v>0</v>
      </c>
      <c r="K18" s="286">
        <f t="shared" si="4"/>
        <v>0</v>
      </c>
      <c r="L18" s="299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86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286">
        <f t="shared" si="4"/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286">
        <f t="shared" si="4"/>
        <v>0</v>
      </c>
      <c r="L20" s="286">
        <v>0</v>
      </c>
      <c r="M20" s="286">
        <v>0</v>
      </c>
      <c r="N20" s="286">
        <v>0</v>
      </c>
      <c r="O20" s="286">
        <v>0</v>
      </c>
      <c r="P20" s="286">
        <v>0</v>
      </c>
      <c r="Q20" s="286">
        <v>0</v>
      </c>
      <c r="R20" s="286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0</v>
      </c>
      <c r="D21" s="505"/>
      <c r="E21" s="506"/>
      <c r="F21" s="64">
        <f t="shared" ref="F21:G21" si="9">SUM(F22:F23)</f>
        <v>0</v>
      </c>
      <c r="G21" s="286">
        <f t="shared" si="9"/>
        <v>0</v>
      </c>
      <c r="H21" s="26"/>
      <c r="I21" s="286">
        <f t="shared" ref="I21:J21" si="10">SUM(I22:I23)</f>
        <v>0</v>
      </c>
      <c r="J21" s="64">
        <f t="shared" si="10"/>
        <v>0</v>
      </c>
      <c r="K21" s="286">
        <f>SUM(C21-F21-G21-H21+I21-J21)</f>
        <v>0</v>
      </c>
      <c r="L21" s="64">
        <f t="shared" ref="L21:N21" si="11">SUM(L22:L23)</f>
        <v>0</v>
      </c>
      <c r="M21" s="64">
        <f t="shared" si="11"/>
        <v>0</v>
      </c>
      <c r="N21" s="286">
        <f t="shared" si="11"/>
        <v>0</v>
      </c>
      <c r="O21" s="26"/>
      <c r="P21" s="64">
        <f t="shared" ref="P21:Q21" si="12">SUM(P22:P23)</f>
        <v>0</v>
      </c>
      <c r="Q21" s="286">
        <f t="shared" si="12"/>
        <v>0</v>
      </c>
      <c r="R21" s="286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0</v>
      </c>
      <c r="D22" s="486"/>
      <c r="E22" s="487"/>
      <c r="F22" s="51">
        <v>0</v>
      </c>
      <c r="G22" s="299">
        <v>0</v>
      </c>
      <c r="H22" s="25"/>
      <c r="I22" s="299">
        <v>0</v>
      </c>
      <c r="J22" s="51">
        <v>0</v>
      </c>
      <c r="K22" s="286">
        <f t="shared" ref="K22:K33" si="13">SUM(C22-F22-G22-H22+I22-J22)</f>
        <v>0</v>
      </c>
      <c r="L22" s="51">
        <v>0</v>
      </c>
      <c r="M22" s="51">
        <v>0</v>
      </c>
      <c r="N22" s="299">
        <v>0</v>
      </c>
      <c r="O22" s="25"/>
      <c r="P22" s="299">
        <v>0</v>
      </c>
      <c r="Q22" s="299">
        <v>0</v>
      </c>
      <c r="R22" s="286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299">
        <v>0</v>
      </c>
      <c r="G23" s="299">
        <v>0</v>
      </c>
      <c r="H23" s="25"/>
      <c r="I23" s="69">
        <v>0</v>
      </c>
      <c r="J23" s="69">
        <v>0</v>
      </c>
      <c r="K23" s="286">
        <f t="shared" si="13"/>
        <v>0</v>
      </c>
      <c r="L23" s="299">
        <v>0</v>
      </c>
      <c r="M23" s="299">
        <v>0</v>
      </c>
      <c r="N23" s="299">
        <v>0</v>
      </c>
      <c r="O23" s="25"/>
      <c r="P23" s="299">
        <v>0</v>
      </c>
      <c r="Q23" s="299">
        <v>0</v>
      </c>
      <c r="R23" s="286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286">
        <v>0</v>
      </c>
      <c r="G24" s="26"/>
      <c r="H24" s="26"/>
      <c r="I24" s="286">
        <v>0</v>
      </c>
      <c r="J24" s="286">
        <v>0</v>
      </c>
      <c r="K24" s="286">
        <f t="shared" si="13"/>
        <v>0</v>
      </c>
      <c r="L24" s="294">
        <v>0</v>
      </c>
      <c r="M24" s="294">
        <v>0</v>
      </c>
      <c r="N24" s="26"/>
      <c r="O24" s="26"/>
      <c r="P24" s="294">
        <v>0</v>
      </c>
      <c r="Q24" s="294">
        <v>0</v>
      </c>
      <c r="R24" s="286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286">
        <f t="shared" si="13"/>
        <v>0</v>
      </c>
      <c r="L25" s="286">
        <f>SUM(L26:L27)</f>
        <v>0</v>
      </c>
      <c r="M25" s="286">
        <f>SUM(M26:M27)</f>
        <v>0</v>
      </c>
      <c r="N25" s="26"/>
      <c r="O25" s="26"/>
      <c r="P25" s="286">
        <f t="shared" ref="P25:Q25" si="16">SUM(P26:P27)</f>
        <v>0</v>
      </c>
      <c r="Q25" s="286">
        <f t="shared" si="16"/>
        <v>0</v>
      </c>
      <c r="R25" s="286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286">
        <f t="shared" si="13"/>
        <v>0</v>
      </c>
      <c r="L26" s="294">
        <v>0</v>
      </c>
      <c r="M26" s="294">
        <v>0</v>
      </c>
      <c r="N26" s="26"/>
      <c r="O26" s="26"/>
      <c r="P26" s="294">
        <v>0</v>
      </c>
      <c r="Q26" s="294">
        <v>0</v>
      </c>
      <c r="R26" s="286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286">
        <f t="shared" si="13"/>
        <v>0</v>
      </c>
      <c r="L27" s="294">
        <v>0</v>
      </c>
      <c r="M27" s="294">
        <v>0</v>
      </c>
      <c r="N27" s="26"/>
      <c r="O27" s="26"/>
      <c r="P27" s="294">
        <v>0</v>
      </c>
      <c r="Q27" s="294">
        <v>0</v>
      </c>
      <c r="R27" s="286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286">
        <v>0</v>
      </c>
      <c r="G28" s="26"/>
      <c r="H28" s="26"/>
      <c r="I28" s="286">
        <v>0</v>
      </c>
      <c r="J28" s="286">
        <v>0</v>
      </c>
      <c r="K28" s="286">
        <f t="shared" si="13"/>
        <v>0</v>
      </c>
      <c r="L28" s="294">
        <v>0</v>
      </c>
      <c r="M28" s="294">
        <v>0</v>
      </c>
      <c r="N28" s="26"/>
      <c r="O28" s="26"/>
      <c r="P28" s="294">
        <v>0</v>
      </c>
      <c r="Q28" s="294">
        <v>0</v>
      </c>
      <c r="R28" s="286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286">
        <v>0</v>
      </c>
      <c r="G29" s="26"/>
      <c r="H29" s="26"/>
      <c r="I29" s="286">
        <v>0</v>
      </c>
      <c r="J29" s="286">
        <v>0</v>
      </c>
      <c r="K29" s="286">
        <f t="shared" si="13"/>
        <v>0</v>
      </c>
      <c r="L29" s="294">
        <v>0</v>
      </c>
      <c r="M29" s="294">
        <v>0</v>
      </c>
      <c r="N29" s="26"/>
      <c r="O29" s="26"/>
      <c r="P29" s="294">
        <v>0</v>
      </c>
      <c r="Q29" s="294">
        <v>0</v>
      </c>
      <c r="R29" s="286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286">
        <v>0</v>
      </c>
      <c r="G30" s="26"/>
      <c r="H30" s="26"/>
      <c r="I30" s="286">
        <v>0</v>
      </c>
      <c r="J30" s="286">
        <v>0</v>
      </c>
      <c r="K30" s="286">
        <f t="shared" si="13"/>
        <v>0</v>
      </c>
      <c r="L30" s="294">
        <v>0</v>
      </c>
      <c r="M30" s="294">
        <v>0</v>
      </c>
      <c r="N30" s="26"/>
      <c r="O30" s="26"/>
      <c r="P30" s="294">
        <v>0</v>
      </c>
      <c r="Q30" s="294">
        <v>0</v>
      </c>
      <c r="R30" s="286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286">
        <v>0</v>
      </c>
      <c r="G31" s="26"/>
      <c r="H31" s="26"/>
      <c r="I31" s="286">
        <v>0</v>
      </c>
      <c r="J31" s="286">
        <v>0</v>
      </c>
      <c r="K31" s="286">
        <f t="shared" si="13"/>
        <v>0</v>
      </c>
      <c r="L31" s="294">
        <v>0</v>
      </c>
      <c r="M31" s="294">
        <v>0</v>
      </c>
      <c r="N31" s="26"/>
      <c r="O31" s="26"/>
      <c r="P31" s="294">
        <v>0</v>
      </c>
      <c r="Q31" s="294">
        <v>0</v>
      </c>
      <c r="R31" s="286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286">
        <v>0</v>
      </c>
      <c r="G32" s="26"/>
      <c r="H32" s="26"/>
      <c r="I32" s="70">
        <v>0</v>
      </c>
      <c r="J32" s="70">
        <v>0</v>
      </c>
      <c r="K32" s="286">
        <f t="shared" si="13"/>
        <v>0</v>
      </c>
      <c r="L32" s="294">
        <v>0</v>
      </c>
      <c r="M32" s="294">
        <v>0</v>
      </c>
      <c r="N32" s="26"/>
      <c r="O32" s="26"/>
      <c r="P32" s="294">
        <v>0</v>
      </c>
      <c r="Q32" s="294">
        <v>0</v>
      </c>
      <c r="R32" s="286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286">
        <v>0</v>
      </c>
      <c r="G33" s="26"/>
      <c r="H33" s="26"/>
      <c r="I33" s="70">
        <v>0</v>
      </c>
      <c r="J33" s="70">
        <v>0</v>
      </c>
      <c r="K33" s="286">
        <f t="shared" si="13"/>
        <v>0</v>
      </c>
      <c r="L33" s="294">
        <v>0</v>
      </c>
      <c r="M33" s="294">
        <v>0</v>
      </c>
      <c r="N33" s="26"/>
      <c r="O33" s="26"/>
      <c r="P33" s="294">
        <v>0</v>
      </c>
      <c r="Q33" s="294">
        <v>0</v>
      </c>
      <c r="R33" s="286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287">
        <v>0</v>
      </c>
      <c r="G34" s="43"/>
      <c r="H34" s="43"/>
      <c r="I34" s="71">
        <v>0</v>
      </c>
      <c r="J34" s="71">
        <v>0</v>
      </c>
      <c r="K34" s="287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287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293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Agustus</v>
      </c>
      <c r="S47" s="617"/>
      <c r="T47" s="67">
        <f>+T7</f>
        <v>0</v>
      </c>
      <c r="U47" s="67">
        <f>+U7</f>
        <v>8</v>
      </c>
    </row>
    <row r="48" spans="1:21" s="45" customFormat="1" ht="12.75" customHeight="1" thickBot="1" x14ac:dyDescent="0.25">
      <c r="A48" s="45" t="s">
        <v>78</v>
      </c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298"/>
      <c r="G50" s="298" t="s">
        <v>30</v>
      </c>
      <c r="H50" s="298" t="s">
        <v>32</v>
      </c>
      <c r="I50" s="298"/>
      <c r="J50" s="298"/>
      <c r="K50" s="298" t="s">
        <v>43</v>
      </c>
      <c r="L50" s="298" t="s">
        <v>27</v>
      </c>
      <c r="M50" s="298"/>
      <c r="N50" s="298" t="s">
        <v>30</v>
      </c>
      <c r="O50" s="298" t="s">
        <v>32</v>
      </c>
      <c r="P50" s="298"/>
      <c r="Q50" s="298"/>
      <c r="R50" s="298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295" t="s">
        <v>29</v>
      </c>
      <c r="G51" s="295" t="s">
        <v>31</v>
      </c>
      <c r="H51" s="295" t="s">
        <v>33</v>
      </c>
      <c r="I51" s="295" t="s">
        <v>37</v>
      </c>
      <c r="J51" s="295" t="s">
        <v>36</v>
      </c>
      <c r="K51" s="295" t="s">
        <v>28</v>
      </c>
      <c r="L51" s="295" t="s">
        <v>28</v>
      </c>
      <c r="M51" s="295" t="s">
        <v>35</v>
      </c>
      <c r="N51" s="295" t="s">
        <v>31</v>
      </c>
      <c r="O51" s="295" t="s">
        <v>33</v>
      </c>
      <c r="P51" s="295" t="s">
        <v>37</v>
      </c>
      <c r="Q51" s="295" t="s">
        <v>36</v>
      </c>
      <c r="R51" s="295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297"/>
      <c r="G52" s="297"/>
      <c r="H52" s="297" t="s">
        <v>34</v>
      </c>
      <c r="I52" s="297"/>
      <c r="J52" s="297"/>
      <c r="K52" s="297" t="s">
        <v>9</v>
      </c>
      <c r="L52" s="297" t="s">
        <v>8</v>
      </c>
      <c r="M52" s="297"/>
      <c r="N52" s="297"/>
      <c r="O52" s="297" t="s">
        <v>34</v>
      </c>
      <c r="P52" s="297"/>
      <c r="Q52" s="297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295"/>
      <c r="G53" s="295"/>
      <c r="H53" s="295"/>
      <c r="I53" s="295"/>
      <c r="J53" s="295"/>
      <c r="K53" s="295" t="s">
        <v>62</v>
      </c>
      <c r="L53" s="295"/>
      <c r="M53" s="295"/>
      <c r="N53" s="295"/>
      <c r="O53" s="295"/>
      <c r="P53" s="295"/>
      <c r="Q53" s="295"/>
      <c r="R53" s="295"/>
      <c r="S53" s="498"/>
      <c r="T53" s="499"/>
      <c r="U53" s="500"/>
    </row>
    <row r="54" spans="1:21" s="8" customFormat="1" ht="15.95" customHeight="1" x14ac:dyDescent="0.2">
      <c r="A54" s="296" t="s">
        <v>10</v>
      </c>
      <c r="B54" s="296" t="s">
        <v>11</v>
      </c>
      <c r="C54" s="501" t="s">
        <v>12</v>
      </c>
      <c r="D54" s="502"/>
      <c r="E54" s="503"/>
      <c r="F54" s="296" t="s">
        <v>13</v>
      </c>
      <c r="G54" s="296" t="s">
        <v>14</v>
      </c>
      <c r="H54" s="296" t="s">
        <v>15</v>
      </c>
      <c r="I54" s="296" t="s">
        <v>16</v>
      </c>
      <c r="J54" s="296" t="s">
        <v>17</v>
      </c>
      <c r="K54" s="296" t="s">
        <v>18</v>
      </c>
      <c r="L54" s="296" t="s">
        <v>19</v>
      </c>
      <c r="M54" s="296" t="s">
        <v>20</v>
      </c>
      <c r="N54" s="296" t="s">
        <v>21</v>
      </c>
      <c r="O54" s="296" t="s">
        <v>41</v>
      </c>
      <c r="P54" s="296" t="s">
        <v>42</v>
      </c>
      <c r="Q54" s="296" t="s">
        <v>44</v>
      </c>
      <c r="R54" s="296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288">
        <f t="shared" ref="F55:J55" si="19">SUM(F56,F59,F60)</f>
        <v>0</v>
      </c>
      <c r="G55" s="288">
        <f t="shared" si="19"/>
        <v>0</v>
      </c>
      <c r="H55" s="288">
        <f t="shared" si="19"/>
        <v>0</v>
      </c>
      <c r="I55" s="288">
        <f t="shared" si="19"/>
        <v>0</v>
      </c>
      <c r="J55" s="288">
        <f t="shared" si="19"/>
        <v>0</v>
      </c>
      <c r="K55" s="288">
        <f>SUM(C55-F55-G55-H55+I55-J55)</f>
        <v>0</v>
      </c>
      <c r="L55" s="288">
        <f t="shared" ref="L55:Q55" si="20">SUM(L56,L59,L60)</f>
        <v>0</v>
      </c>
      <c r="M55" s="288">
        <f t="shared" si="20"/>
        <v>0</v>
      </c>
      <c r="N55" s="288">
        <f t="shared" si="20"/>
        <v>0</v>
      </c>
      <c r="O55" s="288">
        <f t="shared" si="20"/>
        <v>0</v>
      </c>
      <c r="P55" s="288">
        <f t="shared" si="20"/>
        <v>0</v>
      </c>
      <c r="Q55" s="288">
        <f t="shared" si="20"/>
        <v>0</v>
      </c>
      <c r="R55" s="288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286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286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299">
        <v>0</v>
      </c>
      <c r="G57" s="299">
        <v>0</v>
      </c>
      <c r="H57" s="299">
        <v>0</v>
      </c>
      <c r="I57" s="69">
        <v>0</v>
      </c>
      <c r="J57" s="69">
        <v>0</v>
      </c>
      <c r="K57" s="286">
        <f t="shared" si="23"/>
        <v>0</v>
      </c>
      <c r="L57" s="299">
        <v>0</v>
      </c>
      <c r="M57" s="299">
        <v>0</v>
      </c>
      <c r="N57" s="299">
        <v>0</v>
      </c>
      <c r="O57" s="299">
        <v>0</v>
      </c>
      <c r="P57" s="299">
        <v>0</v>
      </c>
      <c r="Q57" s="299">
        <v>0</v>
      </c>
      <c r="R57" s="286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299">
        <v>0</v>
      </c>
      <c r="G58" s="299">
        <v>0</v>
      </c>
      <c r="H58" s="299">
        <v>0</v>
      </c>
      <c r="I58" s="69">
        <v>0</v>
      </c>
      <c r="J58" s="69">
        <v>0</v>
      </c>
      <c r="K58" s="286">
        <f t="shared" si="23"/>
        <v>0</v>
      </c>
      <c r="L58" s="299">
        <v>0</v>
      </c>
      <c r="M58" s="299">
        <v>0</v>
      </c>
      <c r="N58" s="299">
        <v>0</v>
      </c>
      <c r="O58" s="299">
        <v>0</v>
      </c>
      <c r="P58" s="299">
        <v>0</v>
      </c>
      <c r="Q58" s="299">
        <v>0</v>
      </c>
      <c r="R58" s="286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286">
        <f t="shared" si="23"/>
        <v>0</v>
      </c>
      <c r="L59" s="286">
        <v>0</v>
      </c>
      <c r="M59" s="286">
        <v>0</v>
      </c>
      <c r="N59" s="286">
        <v>0</v>
      </c>
      <c r="O59" s="286">
        <v>0</v>
      </c>
      <c r="P59" s="286">
        <v>0</v>
      </c>
      <c r="Q59" s="286">
        <v>0</v>
      </c>
      <c r="R59" s="286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286">
        <f t="shared" si="23"/>
        <v>0</v>
      </c>
      <c r="L60" s="286">
        <v>0</v>
      </c>
      <c r="M60" s="286">
        <v>0</v>
      </c>
      <c r="N60" s="286">
        <v>0</v>
      </c>
      <c r="O60" s="286">
        <v>0</v>
      </c>
      <c r="P60" s="286">
        <v>0</v>
      </c>
      <c r="Q60" s="286">
        <v>0</v>
      </c>
      <c r="R60" s="286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286">
        <f t="shared" si="27"/>
        <v>0</v>
      </c>
      <c r="G61" s="286">
        <f t="shared" si="27"/>
        <v>0</v>
      </c>
      <c r="H61" s="26"/>
      <c r="I61" s="286">
        <f t="shared" ref="I61:J61" si="28">SUM(I62:I63)</f>
        <v>0</v>
      </c>
      <c r="J61" s="286">
        <f t="shared" si="28"/>
        <v>0</v>
      </c>
      <c r="K61" s="286">
        <f>SUM(C61-F61-G61-H61+I61-J61)</f>
        <v>0</v>
      </c>
      <c r="L61" s="286">
        <f t="shared" ref="L61:N61" si="29">SUM(L62:L63)</f>
        <v>0</v>
      </c>
      <c r="M61" s="286">
        <f t="shared" si="29"/>
        <v>0</v>
      </c>
      <c r="N61" s="286">
        <f t="shared" si="29"/>
        <v>0</v>
      </c>
      <c r="O61" s="26"/>
      <c r="P61" s="286">
        <f t="shared" ref="P61:Q61" si="30">SUM(P62:P63)</f>
        <v>0</v>
      </c>
      <c r="Q61" s="286">
        <f t="shared" si="30"/>
        <v>0</v>
      </c>
      <c r="R61" s="286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299">
        <v>0</v>
      </c>
      <c r="G62" s="299">
        <v>0</v>
      </c>
      <c r="H62" s="25"/>
      <c r="I62" s="69">
        <v>0</v>
      </c>
      <c r="J62" s="69">
        <v>0</v>
      </c>
      <c r="K62" s="286">
        <f t="shared" ref="K62:K73" si="31">SUM(C62-F62-G62-H62+I62-J62)</f>
        <v>0</v>
      </c>
      <c r="L62" s="299">
        <v>0</v>
      </c>
      <c r="M62" s="299">
        <v>0</v>
      </c>
      <c r="N62" s="299">
        <v>0</v>
      </c>
      <c r="O62" s="25"/>
      <c r="P62" s="299">
        <v>0</v>
      </c>
      <c r="Q62" s="299">
        <v>0</v>
      </c>
      <c r="R62" s="286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299">
        <v>0</v>
      </c>
      <c r="G63" s="299">
        <v>0</v>
      </c>
      <c r="H63" s="25"/>
      <c r="I63" s="69">
        <v>0</v>
      </c>
      <c r="J63" s="69">
        <v>0</v>
      </c>
      <c r="K63" s="286">
        <f t="shared" si="31"/>
        <v>0</v>
      </c>
      <c r="L63" s="299">
        <v>0</v>
      </c>
      <c r="M63" s="299">
        <v>0</v>
      </c>
      <c r="N63" s="299">
        <v>0</v>
      </c>
      <c r="O63" s="25"/>
      <c r="P63" s="299">
        <v>0</v>
      </c>
      <c r="Q63" s="299">
        <v>0</v>
      </c>
      <c r="R63" s="286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286">
        <v>0</v>
      </c>
      <c r="G64" s="26"/>
      <c r="H64" s="26"/>
      <c r="I64" s="286">
        <v>0</v>
      </c>
      <c r="J64" s="286">
        <v>0</v>
      </c>
      <c r="K64" s="286">
        <f t="shared" si="31"/>
        <v>0</v>
      </c>
      <c r="L64" s="294">
        <v>0</v>
      </c>
      <c r="M64" s="294">
        <v>0</v>
      </c>
      <c r="N64" s="26"/>
      <c r="O64" s="26"/>
      <c r="P64" s="294">
        <v>0</v>
      </c>
      <c r="Q64" s="294">
        <v>0</v>
      </c>
      <c r="R64" s="286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286">
        <f t="shared" si="31"/>
        <v>0</v>
      </c>
      <c r="L65" s="286">
        <f t="shared" ref="L65:P65" si="34">SUM(L66:L67)</f>
        <v>0</v>
      </c>
      <c r="M65" s="286">
        <f t="shared" si="34"/>
        <v>0</v>
      </c>
      <c r="N65" s="26"/>
      <c r="O65" s="26"/>
      <c r="P65" s="286">
        <f t="shared" si="34"/>
        <v>0</v>
      </c>
      <c r="Q65" s="286">
        <v>0</v>
      </c>
      <c r="R65" s="286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286">
        <f t="shared" si="31"/>
        <v>0</v>
      </c>
      <c r="L66" s="299">
        <v>0</v>
      </c>
      <c r="M66" s="299">
        <v>0</v>
      </c>
      <c r="N66" s="26"/>
      <c r="O66" s="26"/>
      <c r="P66" s="299">
        <v>0</v>
      </c>
      <c r="Q66" s="299">
        <v>0</v>
      </c>
      <c r="R66" s="286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286">
        <f t="shared" si="31"/>
        <v>0</v>
      </c>
      <c r="L67" s="299">
        <v>0</v>
      </c>
      <c r="M67" s="299">
        <v>0</v>
      </c>
      <c r="N67" s="25"/>
      <c r="O67" s="25"/>
      <c r="P67" s="299">
        <v>0</v>
      </c>
      <c r="Q67" s="299">
        <v>0</v>
      </c>
      <c r="R67" s="286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286">
        <v>0</v>
      </c>
      <c r="G68" s="26"/>
      <c r="H68" s="26"/>
      <c r="I68" s="286">
        <v>0</v>
      </c>
      <c r="J68" s="286">
        <v>0</v>
      </c>
      <c r="K68" s="286">
        <f t="shared" si="31"/>
        <v>0</v>
      </c>
      <c r="L68" s="294">
        <v>0</v>
      </c>
      <c r="M68" s="294">
        <v>0</v>
      </c>
      <c r="N68" s="26"/>
      <c r="O68" s="26"/>
      <c r="P68" s="294">
        <v>0</v>
      </c>
      <c r="Q68" s="294">
        <v>0</v>
      </c>
      <c r="R68" s="286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286">
        <v>0</v>
      </c>
      <c r="G69" s="26"/>
      <c r="H69" s="26"/>
      <c r="I69" s="286">
        <v>0</v>
      </c>
      <c r="J69" s="286">
        <v>0</v>
      </c>
      <c r="K69" s="286">
        <f t="shared" si="31"/>
        <v>0</v>
      </c>
      <c r="L69" s="294">
        <v>0</v>
      </c>
      <c r="M69" s="294">
        <v>0</v>
      </c>
      <c r="N69" s="26"/>
      <c r="O69" s="26"/>
      <c r="P69" s="294">
        <v>0</v>
      </c>
      <c r="Q69" s="294">
        <v>0</v>
      </c>
      <c r="R69" s="286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286">
        <v>0</v>
      </c>
      <c r="G70" s="26"/>
      <c r="H70" s="26"/>
      <c r="I70" s="286">
        <v>0</v>
      </c>
      <c r="J70" s="286">
        <v>0</v>
      </c>
      <c r="K70" s="286">
        <f t="shared" si="31"/>
        <v>0</v>
      </c>
      <c r="L70" s="294">
        <v>0</v>
      </c>
      <c r="M70" s="294">
        <v>0</v>
      </c>
      <c r="N70" s="26"/>
      <c r="O70" s="26"/>
      <c r="P70" s="294">
        <v>0</v>
      </c>
      <c r="Q70" s="294">
        <v>0</v>
      </c>
      <c r="R70" s="286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286">
        <v>0</v>
      </c>
      <c r="G71" s="26"/>
      <c r="H71" s="26"/>
      <c r="I71" s="286">
        <v>0</v>
      </c>
      <c r="J71" s="286">
        <v>0</v>
      </c>
      <c r="K71" s="286">
        <f t="shared" si="31"/>
        <v>0</v>
      </c>
      <c r="L71" s="294">
        <v>0</v>
      </c>
      <c r="M71" s="294">
        <v>0</v>
      </c>
      <c r="N71" s="26"/>
      <c r="O71" s="26"/>
      <c r="P71" s="294">
        <v>0</v>
      </c>
      <c r="Q71" s="294">
        <v>0</v>
      </c>
      <c r="R71" s="286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286">
        <v>0</v>
      </c>
      <c r="G72" s="26"/>
      <c r="H72" s="26"/>
      <c r="I72" s="70">
        <v>0</v>
      </c>
      <c r="J72" s="70">
        <v>0</v>
      </c>
      <c r="K72" s="286">
        <f t="shared" si="31"/>
        <v>0</v>
      </c>
      <c r="L72" s="294">
        <v>0</v>
      </c>
      <c r="M72" s="294">
        <v>0</v>
      </c>
      <c r="N72" s="26"/>
      <c r="O72" s="26"/>
      <c r="P72" s="294">
        <v>0</v>
      </c>
      <c r="Q72" s="294">
        <v>0</v>
      </c>
      <c r="R72" s="286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286">
        <v>0</v>
      </c>
      <c r="G73" s="26"/>
      <c r="H73" s="26"/>
      <c r="I73" s="70">
        <v>0</v>
      </c>
      <c r="J73" s="70">
        <v>0</v>
      </c>
      <c r="K73" s="286">
        <f t="shared" si="31"/>
        <v>0</v>
      </c>
      <c r="L73" s="294">
        <v>0</v>
      </c>
      <c r="M73" s="294">
        <v>0</v>
      </c>
      <c r="N73" s="26"/>
      <c r="O73" s="26"/>
      <c r="P73" s="294">
        <v>0</v>
      </c>
      <c r="Q73" s="294">
        <v>0</v>
      </c>
      <c r="R73" s="286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287">
        <v>0</v>
      </c>
      <c r="G74" s="43"/>
      <c r="H74" s="43"/>
      <c r="I74" s="71">
        <v>0</v>
      </c>
      <c r="J74" s="71">
        <v>0</v>
      </c>
      <c r="K74" s="287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287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293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Agustus</v>
      </c>
      <c r="S87" s="482"/>
      <c r="T87" s="4">
        <f>+T47</f>
        <v>0</v>
      </c>
      <c r="U87" s="4">
        <f>+U47</f>
        <v>8</v>
      </c>
    </row>
    <row r="88" spans="1:21" s="45" customFormat="1" ht="12.75" customHeight="1" thickBot="1" x14ac:dyDescent="0.25">
      <c r="A88" s="45" t="s">
        <v>79</v>
      </c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298"/>
      <c r="G90" s="298" t="s">
        <v>30</v>
      </c>
      <c r="H90" s="298" t="s">
        <v>32</v>
      </c>
      <c r="I90" s="298"/>
      <c r="J90" s="298"/>
      <c r="K90" s="298" t="s">
        <v>43</v>
      </c>
      <c r="L90" s="298" t="s">
        <v>27</v>
      </c>
      <c r="M90" s="298"/>
      <c r="N90" s="298" t="s">
        <v>30</v>
      </c>
      <c r="O90" s="298" t="s">
        <v>32</v>
      </c>
      <c r="P90" s="298"/>
      <c r="Q90" s="298"/>
      <c r="R90" s="298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295" t="s">
        <v>29</v>
      </c>
      <c r="G91" s="295" t="s">
        <v>31</v>
      </c>
      <c r="H91" s="295" t="s">
        <v>33</v>
      </c>
      <c r="I91" s="295" t="s">
        <v>37</v>
      </c>
      <c r="J91" s="295" t="s">
        <v>36</v>
      </c>
      <c r="K91" s="295" t="s">
        <v>28</v>
      </c>
      <c r="L91" s="295" t="s">
        <v>28</v>
      </c>
      <c r="M91" s="295" t="s">
        <v>35</v>
      </c>
      <c r="N91" s="295" t="s">
        <v>31</v>
      </c>
      <c r="O91" s="295" t="s">
        <v>33</v>
      </c>
      <c r="P91" s="295" t="s">
        <v>37</v>
      </c>
      <c r="Q91" s="295" t="s">
        <v>36</v>
      </c>
      <c r="R91" s="295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297"/>
      <c r="G92" s="297"/>
      <c r="H92" s="297" t="s">
        <v>34</v>
      </c>
      <c r="I92" s="297"/>
      <c r="J92" s="297"/>
      <c r="K92" s="297" t="s">
        <v>9</v>
      </c>
      <c r="L92" s="297" t="s">
        <v>8</v>
      </c>
      <c r="M92" s="297"/>
      <c r="N92" s="297"/>
      <c r="O92" s="297" t="s">
        <v>34</v>
      </c>
      <c r="P92" s="297"/>
      <c r="Q92" s="297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295"/>
      <c r="G93" s="295"/>
      <c r="H93" s="295"/>
      <c r="I93" s="295"/>
      <c r="J93" s="295"/>
      <c r="K93" s="295" t="s">
        <v>62</v>
      </c>
      <c r="L93" s="295"/>
      <c r="M93" s="295"/>
      <c r="N93" s="295"/>
      <c r="O93" s="295"/>
      <c r="P93" s="295"/>
      <c r="Q93" s="295"/>
      <c r="R93" s="295"/>
      <c r="S93" s="498"/>
      <c r="T93" s="563"/>
      <c r="U93" s="564"/>
    </row>
    <row r="94" spans="1:21" s="8" customFormat="1" ht="15.95" customHeight="1" x14ac:dyDescent="0.2">
      <c r="A94" s="296" t="s">
        <v>10</v>
      </c>
      <c r="B94" s="296" t="s">
        <v>11</v>
      </c>
      <c r="C94" s="565" t="s">
        <v>12</v>
      </c>
      <c r="D94" s="565"/>
      <c r="E94" s="565"/>
      <c r="F94" s="296" t="s">
        <v>13</v>
      </c>
      <c r="G94" s="296" t="s">
        <v>14</v>
      </c>
      <c r="H94" s="296" t="s">
        <v>15</v>
      </c>
      <c r="I94" s="296" t="s">
        <v>16</v>
      </c>
      <c r="J94" s="296" t="s">
        <v>17</v>
      </c>
      <c r="K94" s="296" t="s">
        <v>18</v>
      </c>
      <c r="L94" s="296" t="s">
        <v>19</v>
      </c>
      <c r="M94" s="296" t="s">
        <v>20</v>
      </c>
      <c r="N94" s="296" t="s">
        <v>21</v>
      </c>
      <c r="O94" s="296" t="s">
        <v>41</v>
      </c>
      <c r="P94" s="296" t="s">
        <v>42</v>
      </c>
      <c r="Q94" s="296" t="s">
        <v>44</v>
      </c>
      <c r="R94" s="296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288">
        <f t="shared" ref="F95:J95" si="36">SUM(F96,F99,F100)</f>
        <v>0</v>
      </c>
      <c r="G95" s="288">
        <f t="shared" si="36"/>
        <v>0</v>
      </c>
      <c r="H95" s="288">
        <f t="shared" si="36"/>
        <v>0</v>
      </c>
      <c r="I95" s="288">
        <f t="shared" si="36"/>
        <v>0</v>
      </c>
      <c r="J95" s="288">
        <f t="shared" si="36"/>
        <v>0</v>
      </c>
      <c r="K95" s="288">
        <f>SUM(C95-F95-G95-H95+I95-J95)</f>
        <v>0</v>
      </c>
      <c r="L95" s="288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288">
        <f t="shared" si="37"/>
        <v>0</v>
      </c>
      <c r="P95" s="288">
        <f t="shared" si="37"/>
        <v>0</v>
      </c>
      <c r="Q95" s="288">
        <f t="shared" si="37"/>
        <v>0</v>
      </c>
      <c r="R95" s="288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286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286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299">
        <v>0</v>
      </c>
      <c r="G97" s="299">
        <v>0</v>
      </c>
      <c r="H97" s="299">
        <v>0</v>
      </c>
      <c r="I97" s="69">
        <v>0</v>
      </c>
      <c r="J97" s="69">
        <v>0</v>
      </c>
      <c r="K97" s="286">
        <f t="shared" si="40"/>
        <v>0</v>
      </c>
      <c r="L97" s="299">
        <v>0</v>
      </c>
      <c r="M97" s="54">
        <v>0</v>
      </c>
      <c r="N97" s="54">
        <v>0</v>
      </c>
      <c r="O97" s="299">
        <v>0</v>
      </c>
      <c r="P97" s="299">
        <v>0</v>
      </c>
      <c r="Q97" s="299">
        <v>0</v>
      </c>
      <c r="R97" s="286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299">
        <v>0</v>
      </c>
      <c r="G98" s="299">
        <v>0</v>
      </c>
      <c r="H98" s="299">
        <v>0</v>
      </c>
      <c r="I98" s="69">
        <v>0</v>
      </c>
      <c r="J98" s="69">
        <v>0</v>
      </c>
      <c r="K98" s="286">
        <f t="shared" si="40"/>
        <v>0</v>
      </c>
      <c r="L98" s="299">
        <v>0</v>
      </c>
      <c r="M98" s="54">
        <v>0</v>
      </c>
      <c r="N98" s="54">
        <v>0</v>
      </c>
      <c r="O98" s="299">
        <v>0</v>
      </c>
      <c r="P98" s="299">
        <v>0</v>
      </c>
      <c r="Q98" s="299">
        <v>0</v>
      </c>
      <c r="R98" s="286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286">
        <f t="shared" si="40"/>
        <v>0</v>
      </c>
      <c r="L99" s="286">
        <v>0</v>
      </c>
      <c r="M99" s="58">
        <v>0</v>
      </c>
      <c r="N99" s="58">
        <v>0</v>
      </c>
      <c r="O99" s="286">
        <v>0</v>
      </c>
      <c r="P99" s="299">
        <v>0</v>
      </c>
      <c r="Q99" s="286">
        <v>0</v>
      </c>
      <c r="R99" s="286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286">
        <f t="shared" si="40"/>
        <v>0</v>
      </c>
      <c r="L100" s="286">
        <v>0</v>
      </c>
      <c r="M100" s="286">
        <v>0</v>
      </c>
      <c r="N100" s="286">
        <v>0</v>
      </c>
      <c r="O100" s="286">
        <v>0</v>
      </c>
      <c r="P100" s="299">
        <v>0</v>
      </c>
      <c r="Q100" s="286">
        <v>0</v>
      </c>
      <c r="R100" s="286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286">
        <f t="shared" si="43"/>
        <v>0</v>
      </c>
      <c r="G101" s="286">
        <f t="shared" si="43"/>
        <v>0</v>
      </c>
      <c r="H101" s="26"/>
      <c r="I101" s="286">
        <f t="shared" ref="I101:J101" si="44">SUM(I102:I103)</f>
        <v>0</v>
      </c>
      <c r="J101" s="286">
        <f t="shared" si="44"/>
        <v>0</v>
      </c>
      <c r="K101" s="286">
        <f>SUM(C101-F101-G101-H101+I101-J101)</f>
        <v>0</v>
      </c>
      <c r="L101" s="286">
        <f t="shared" ref="L101:N101" si="45">SUM(L102:L103)</f>
        <v>0</v>
      </c>
      <c r="M101" s="286">
        <f t="shared" si="45"/>
        <v>0</v>
      </c>
      <c r="N101" s="286">
        <f t="shared" si="45"/>
        <v>0</v>
      </c>
      <c r="O101" s="26"/>
      <c r="P101" s="286">
        <f t="shared" ref="P101:Q101" si="46">SUM(P102:P103)</f>
        <v>0</v>
      </c>
      <c r="Q101" s="286">
        <f t="shared" si="46"/>
        <v>0</v>
      </c>
      <c r="R101" s="286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299">
        <v>0</v>
      </c>
      <c r="G102" s="299">
        <v>0</v>
      </c>
      <c r="H102" s="25"/>
      <c r="I102" s="69">
        <v>0</v>
      </c>
      <c r="J102" s="69">
        <v>0</v>
      </c>
      <c r="K102" s="286">
        <f t="shared" ref="K102:K113" si="47">SUM(C102-F102-G102-H102+I102-J102)</f>
        <v>0</v>
      </c>
      <c r="L102" s="299">
        <v>0</v>
      </c>
      <c r="M102" s="299">
        <v>0</v>
      </c>
      <c r="N102" s="299">
        <v>0</v>
      </c>
      <c r="O102" s="25"/>
      <c r="P102" s="299">
        <v>0</v>
      </c>
      <c r="Q102" s="299">
        <v>0</v>
      </c>
      <c r="R102" s="286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299">
        <v>0</v>
      </c>
      <c r="G103" s="299">
        <v>0</v>
      </c>
      <c r="H103" s="25"/>
      <c r="I103" s="69">
        <v>0</v>
      </c>
      <c r="J103" s="69">
        <v>0</v>
      </c>
      <c r="K103" s="286">
        <f t="shared" si="47"/>
        <v>0</v>
      </c>
      <c r="L103" s="299">
        <v>0</v>
      </c>
      <c r="M103" s="299">
        <v>0</v>
      </c>
      <c r="N103" s="299">
        <v>0</v>
      </c>
      <c r="O103" s="25"/>
      <c r="P103" s="299">
        <v>0</v>
      </c>
      <c r="Q103" s="299">
        <v>0</v>
      </c>
      <c r="R103" s="286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286">
        <v>0</v>
      </c>
      <c r="G104" s="26"/>
      <c r="H104" s="26"/>
      <c r="I104" s="286">
        <v>0</v>
      </c>
      <c r="J104" s="286">
        <v>0</v>
      </c>
      <c r="K104" s="286">
        <f t="shared" si="47"/>
        <v>0</v>
      </c>
      <c r="L104" s="294">
        <v>0</v>
      </c>
      <c r="M104" s="294">
        <v>0</v>
      </c>
      <c r="N104" s="26"/>
      <c r="O104" s="26"/>
      <c r="P104" s="294">
        <v>0</v>
      </c>
      <c r="Q104" s="294">
        <v>0</v>
      </c>
      <c r="R104" s="286">
        <f t="shared" si="42"/>
        <v>0</v>
      </c>
      <c r="S104" s="532"/>
      <c r="T104" s="533"/>
      <c r="U104" s="534"/>
    </row>
    <row r="105" spans="1:21" ht="15.95" customHeight="1" x14ac:dyDescent="0.2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286">
        <f t="shared" si="47"/>
        <v>0</v>
      </c>
      <c r="L105" s="208">
        <f>SUM(L106:L107)</f>
        <v>5</v>
      </c>
      <c r="M105" s="286">
        <f>SUM(M106:M107)</f>
        <v>0</v>
      </c>
      <c r="N105" s="26"/>
      <c r="O105" s="26"/>
      <c r="P105" s="286">
        <f>SUM(P106:P107)</f>
        <v>0</v>
      </c>
      <c r="Q105" s="286">
        <f>SUM(Q106:Q107)</f>
        <v>0</v>
      </c>
      <c r="R105" s="286">
        <f>SUM(L105-M105-N105-O105+P105-Q105)</f>
        <v>5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286">
        <f t="shared" si="47"/>
        <v>0</v>
      </c>
      <c r="L106" s="300">
        <v>0</v>
      </c>
      <c r="M106" s="294">
        <v>0</v>
      </c>
      <c r="N106" s="26"/>
      <c r="O106" s="26"/>
      <c r="P106" s="294">
        <v>0</v>
      </c>
      <c r="Q106" s="294">
        <v>0</v>
      </c>
      <c r="R106" s="286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286">
        <f t="shared" si="47"/>
        <v>0</v>
      </c>
      <c r="L107" s="300">
        <v>5</v>
      </c>
      <c r="M107" s="294">
        <v>0</v>
      </c>
      <c r="N107" s="26"/>
      <c r="O107" s="26"/>
      <c r="P107" s="294">
        <v>0</v>
      </c>
      <c r="Q107" s="294">
        <v>0</v>
      </c>
      <c r="R107" s="286">
        <f t="shared" si="50"/>
        <v>5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286">
        <v>0</v>
      </c>
      <c r="G108" s="26"/>
      <c r="H108" s="26"/>
      <c r="I108" s="286">
        <v>0</v>
      </c>
      <c r="J108" s="286">
        <v>0</v>
      </c>
      <c r="K108" s="286">
        <f t="shared" si="47"/>
        <v>0</v>
      </c>
      <c r="L108" s="294">
        <v>0</v>
      </c>
      <c r="M108" s="294">
        <v>0</v>
      </c>
      <c r="N108" s="26"/>
      <c r="O108" s="26"/>
      <c r="P108" s="294">
        <v>0</v>
      </c>
      <c r="Q108" s="294">
        <v>0</v>
      </c>
      <c r="R108" s="286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286">
        <v>0</v>
      </c>
      <c r="G109" s="26"/>
      <c r="H109" s="26"/>
      <c r="I109" s="286">
        <v>0</v>
      </c>
      <c r="J109" s="286">
        <v>0</v>
      </c>
      <c r="K109" s="286">
        <f t="shared" si="47"/>
        <v>0</v>
      </c>
      <c r="L109" s="294">
        <v>0</v>
      </c>
      <c r="M109" s="294">
        <v>0</v>
      </c>
      <c r="N109" s="26"/>
      <c r="O109" s="26"/>
      <c r="P109" s="294">
        <v>0</v>
      </c>
      <c r="Q109" s="294">
        <v>0</v>
      </c>
      <c r="R109" s="286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286">
        <v>0</v>
      </c>
      <c r="G110" s="26"/>
      <c r="H110" s="26"/>
      <c r="I110" s="286">
        <v>0</v>
      </c>
      <c r="J110" s="286">
        <v>0</v>
      </c>
      <c r="K110" s="286">
        <f t="shared" si="47"/>
        <v>0</v>
      </c>
      <c r="L110" s="294">
        <v>0</v>
      </c>
      <c r="M110" s="294">
        <v>0</v>
      </c>
      <c r="N110" s="26"/>
      <c r="O110" s="26"/>
      <c r="P110" s="294">
        <v>0</v>
      </c>
      <c r="Q110" s="294">
        <v>0</v>
      </c>
      <c r="R110" s="286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286">
        <v>0</v>
      </c>
      <c r="G111" s="26"/>
      <c r="H111" s="26"/>
      <c r="I111" s="286">
        <v>0</v>
      </c>
      <c r="J111" s="286">
        <v>0</v>
      </c>
      <c r="K111" s="286">
        <f t="shared" si="47"/>
        <v>0</v>
      </c>
      <c r="L111" s="294">
        <v>0</v>
      </c>
      <c r="M111" s="294">
        <v>0</v>
      </c>
      <c r="N111" s="26"/>
      <c r="O111" s="26"/>
      <c r="P111" s="294">
        <v>0</v>
      </c>
      <c r="Q111" s="294">
        <v>0</v>
      </c>
      <c r="R111" s="286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286">
        <v>0</v>
      </c>
      <c r="G112" s="26"/>
      <c r="H112" s="26"/>
      <c r="I112" s="70">
        <v>0</v>
      </c>
      <c r="J112" s="70">
        <v>0</v>
      </c>
      <c r="K112" s="286">
        <f t="shared" si="47"/>
        <v>0</v>
      </c>
      <c r="L112" s="294">
        <v>0</v>
      </c>
      <c r="M112" s="294">
        <v>0</v>
      </c>
      <c r="N112" s="26"/>
      <c r="O112" s="26"/>
      <c r="P112" s="294">
        <v>0</v>
      </c>
      <c r="Q112" s="294">
        <v>0</v>
      </c>
      <c r="R112" s="286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286">
        <v>0</v>
      </c>
      <c r="G113" s="26"/>
      <c r="H113" s="26"/>
      <c r="I113" s="70">
        <v>0</v>
      </c>
      <c r="J113" s="70">
        <v>0</v>
      </c>
      <c r="K113" s="286">
        <f t="shared" si="47"/>
        <v>0</v>
      </c>
      <c r="L113" s="294">
        <v>0</v>
      </c>
      <c r="M113" s="294">
        <v>0</v>
      </c>
      <c r="N113" s="26"/>
      <c r="O113" s="26"/>
      <c r="P113" s="294">
        <v>0</v>
      </c>
      <c r="Q113" s="294">
        <v>0</v>
      </c>
      <c r="R113" s="286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287">
        <v>0</v>
      </c>
      <c r="G114" s="43"/>
      <c r="H114" s="43"/>
      <c r="I114" s="71">
        <v>0</v>
      </c>
      <c r="J114" s="71">
        <v>0</v>
      </c>
      <c r="K114" s="287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287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8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293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Agustus</v>
      </c>
      <c r="S127" s="482"/>
      <c r="T127" s="4">
        <f>+T87</f>
        <v>0</v>
      </c>
      <c r="U127" s="4">
        <f>+U87</f>
        <v>8</v>
      </c>
    </row>
    <row r="128" spans="1:21" s="45" customFormat="1" ht="12.75" customHeight="1" thickBot="1" x14ac:dyDescent="0.25">
      <c r="A128" s="45" t="s">
        <v>81</v>
      </c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298"/>
      <c r="G130" s="298" t="s">
        <v>30</v>
      </c>
      <c r="H130" s="298" t="s">
        <v>32</v>
      </c>
      <c r="I130" s="298"/>
      <c r="J130" s="298"/>
      <c r="K130" s="298" t="s">
        <v>43</v>
      </c>
      <c r="L130" s="298" t="s">
        <v>27</v>
      </c>
      <c r="M130" s="298"/>
      <c r="N130" s="298" t="s">
        <v>30</v>
      </c>
      <c r="O130" s="298" t="s">
        <v>32</v>
      </c>
      <c r="P130" s="298"/>
      <c r="Q130" s="298"/>
      <c r="R130" s="298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295" t="s">
        <v>29</v>
      </c>
      <c r="G131" s="295" t="s">
        <v>31</v>
      </c>
      <c r="H131" s="295" t="s">
        <v>33</v>
      </c>
      <c r="I131" s="295" t="s">
        <v>37</v>
      </c>
      <c r="J131" s="295" t="s">
        <v>36</v>
      </c>
      <c r="K131" s="295" t="s">
        <v>28</v>
      </c>
      <c r="L131" s="295" t="s">
        <v>28</v>
      </c>
      <c r="M131" s="295" t="s">
        <v>35</v>
      </c>
      <c r="N131" s="295" t="s">
        <v>31</v>
      </c>
      <c r="O131" s="295" t="s">
        <v>33</v>
      </c>
      <c r="P131" s="295" t="s">
        <v>37</v>
      </c>
      <c r="Q131" s="295" t="s">
        <v>36</v>
      </c>
      <c r="R131" s="295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297"/>
      <c r="G132" s="297"/>
      <c r="H132" s="297" t="s">
        <v>34</v>
      </c>
      <c r="I132" s="297"/>
      <c r="J132" s="297"/>
      <c r="K132" s="297" t="s">
        <v>9</v>
      </c>
      <c r="L132" s="297" t="s">
        <v>8</v>
      </c>
      <c r="M132" s="297"/>
      <c r="N132" s="297"/>
      <c r="O132" s="297" t="s">
        <v>34</v>
      </c>
      <c r="P132" s="297"/>
      <c r="Q132" s="297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295"/>
      <c r="G133" s="295"/>
      <c r="H133" s="295"/>
      <c r="I133" s="295"/>
      <c r="J133" s="295"/>
      <c r="K133" s="295" t="s">
        <v>62</v>
      </c>
      <c r="L133" s="295"/>
      <c r="M133" s="295"/>
      <c r="N133" s="295"/>
      <c r="O133" s="295"/>
      <c r="P133" s="295"/>
      <c r="Q133" s="295"/>
      <c r="R133" s="295"/>
      <c r="S133" s="498"/>
      <c r="T133" s="499"/>
      <c r="U133" s="500"/>
    </row>
    <row r="134" spans="1:21" s="8" customFormat="1" ht="15.95" customHeight="1" x14ac:dyDescent="0.2">
      <c r="A134" s="296" t="s">
        <v>10</v>
      </c>
      <c r="B134" s="296" t="s">
        <v>11</v>
      </c>
      <c r="C134" s="501" t="s">
        <v>12</v>
      </c>
      <c r="D134" s="502"/>
      <c r="E134" s="503"/>
      <c r="F134" s="296" t="s">
        <v>13</v>
      </c>
      <c r="G134" s="296" t="s">
        <v>14</v>
      </c>
      <c r="H134" s="296" t="s">
        <v>15</v>
      </c>
      <c r="I134" s="296" t="s">
        <v>16</v>
      </c>
      <c r="J134" s="296" t="s">
        <v>17</v>
      </c>
      <c r="K134" s="296" t="s">
        <v>18</v>
      </c>
      <c r="L134" s="296" t="s">
        <v>19</v>
      </c>
      <c r="M134" s="296" t="s">
        <v>20</v>
      </c>
      <c r="N134" s="296" t="s">
        <v>21</v>
      </c>
      <c r="O134" s="296" t="s">
        <v>41</v>
      </c>
      <c r="P134" s="296" t="s">
        <v>42</v>
      </c>
      <c r="Q134" s="296" t="s">
        <v>44</v>
      </c>
      <c r="R134" s="296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288">
        <f t="shared" ref="F135:J135" si="52">SUM(F136,F139,F140)</f>
        <v>0</v>
      </c>
      <c r="G135" s="288">
        <f t="shared" si="52"/>
        <v>0</v>
      </c>
      <c r="H135" s="288">
        <f t="shared" si="52"/>
        <v>0</v>
      </c>
      <c r="I135" s="288">
        <f t="shared" si="52"/>
        <v>0</v>
      </c>
      <c r="J135" s="288">
        <f t="shared" si="52"/>
        <v>0</v>
      </c>
      <c r="K135" s="288">
        <f>SUM(C135-F135-G135-H135+I135-J135)</f>
        <v>0</v>
      </c>
      <c r="L135" s="209">
        <f t="shared" ref="L135:Q135" si="53">SUM(L136,L139,L140)</f>
        <v>10</v>
      </c>
      <c r="M135" s="209">
        <f t="shared" si="53"/>
        <v>10</v>
      </c>
      <c r="N135" s="288">
        <f t="shared" si="53"/>
        <v>0</v>
      </c>
      <c r="O135" s="288">
        <f t="shared" si="53"/>
        <v>0</v>
      </c>
      <c r="P135" s="288">
        <f t="shared" si="53"/>
        <v>0</v>
      </c>
      <c r="Q135" s="288">
        <f t="shared" si="53"/>
        <v>0</v>
      </c>
      <c r="R135" s="209">
        <f>SUM(L135-M135-N135-O135+P135-Q135)</f>
        <v>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286">
        <f t="shared" ref="K136:K140" si="56">SUM(C136-F136-G136-H136+I136-J136)</f>
        <v>0</v>
      </c>
      <c r="L136" s="301">
        <f t="shared" ref="L136:O136" si="57">SUM(L137:L138)</f>
        <v>10</v>
      </c>
      <c r="M136" s="301">
        <f t="shared" si="57"/>
        <v>10</v>
      </c>
      <c r="N136" s="90">
        <f t="shared" si="57"/>
        <v>0</v>
      </c>
      <c r="O136" s="90">
        <f t="shared" si="57"/>
        <v>0</v>
      </c>
      <c r="P136" s="90">
        <f>SUM(P137:P138)</f>
        <v>0</v>
      </c>
      <c r="Q136" s="90">
        <f t="shared" ref="Q136" si="58">SUM(Q137:Q138)</f>
        <v>0</v>
      </c>
      <c r="R136" s="208">
        <f t="shared" ref="R136:R144" si="59">SUM(L136-M136-N136-O136+P136-Q136)</f>
        <v>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299">
        <v>0</v>
      </c>
      <c r="G137" s="299">
        <v>0</v>
      </c>
      <c r="H137" s="299">
        <v>0</v>
      </c>
      <c r="I137" s="69">
        <v>0</v>
      </c>
      <c r="J137" s="69">
        <v>0</v>
      </c>
      <c r="K137" s="286">
        <f t="shared" si="56"/>
        <v>0</v>
      </c>
      <c r="L137" s="272">
        <v>10</v>
      </c>
      <c r="M137" s="272">
        <v>10</v>
      </c>
      <c r="N137" s="299">
        <v>0</v>
      </c>
      <c r="O137" s="299">
        <v>0</v>
      </c>
      <c r="P137" s="299">
        <v>0</v>
      </c>
      <c r="Q137" s="299">
        <v>0</v>
      </c>
      <c r="R137" s="208">
        <f>SUM(L137-M137-N137-O137+P137-Q137)</f>
        <v>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299">
        <v>0</v>
      </c>
      <c r="G138" s="299">
        <v>0</v>
      </c>
      <c r="H138" s="299">
        <v>0</v>
      </c>
      <c r="I138" s="69">
        <v>0</v>
      </c>
      <c r="J138" s="69">
        <v>0</v>
      </c>
      <c r="K138" s="286">
        <f t="shared" si="56"/>
        <v>0</v>
      </c>
      <c r="L138" s="299">
        <v>0</v>
      </c>
      <c r="M138" s="299">
        <v>0</v>
      </c>
      <c r="N138" s="299">
        <v>0</v>
      </c>
      <c r="O138" s="299">
        <v>0</v>
      </c>
      <c r="P138" s="299">
        <v>0</v>
      </c>
      <c r="Q138" s="299">
        <v>0</v>
      </c>
      <c r="R138" s="286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286">
        <f t="shared" si="56"/>
        <v>0</v>
      </c>
      <c r="L139" s="286">
        <v>0</v>
      </c>
      <c r="M139" s="286">
        <v>0</v>
      </c>
      <c r="N139" s="286">
        <v>0</v>
      </c>
      <c r="O139" s="286">
        <v>0</v>
      </c>
      <c r="P139" s="286">
        <v>0</v>
      </c>
      <c r="Q139" s="286">
        <v>0</v>
      </c>
      <c r="R139" s="286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286">
        <f t="shared" si="56"/>
        <v>0</v>
      </c>
      <c r="L140" s="286">
        <v>0</v>
      </c>
      <c r="M140" s="286">
        <v>0</v>
      </c>
      <c r="N140" s="286">
        <v>0</v>
      </c>
      <c r="O140" s="286">
        <v>0</v>
      </c>
      <c r="P140" s="286">
        <v>0</v>
      </c>
      <c r="Q140" s="286">
        <v>0</v>
      </c>
      <c r="R140" s="286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286">
        <f t="shared" si="60"/>
        <v>0</v>
      </c>
      <c r="G141" s="286">
        <f t="shared" si="60"/>
        <v>0</v>
      </c>
      <c r="H141" s="26"/>
      <c r="I141" s="286">
        <f t="shared" ref="I141:J141" si="61">SUM(I142:I143)</f>
        <v>0</v>
      </c>
      <c r="J141" s="286">
        <f t="shared" si="61"/>
        <v>0</v>
      </c>
      <c r="K141" s="286">
        <f>SUM(C141-F141-G141-H141+I141-J141)</f>
        <v>0</v>
      </c>
      <c r="L141" s="286">
        <f t="shared" ref="L141:N141" si="62">SUM(L142:L143)</f>
        <v>41</v>
      </c>
      <c r="M141" s="286">
        <f t="shared" si="62"/>
        <v>30</v>
      </c>
      <c r="N141" s="286">
        <f t="shared" si="62"/>
        <v>0</v>
      </c>
      <c r="O141" s="26"/>
      <c r="P141" s="286">
        <f t="shared" ref="P141:Q141" si="63">SUM(P142:P143)</f>
        <v>0</v>
      </c>
      <c r="Q141" s="286">
        <f t="shared" si="63"/>
        <v>3</v>
      </c>
      <c r="R141" s="286">
        <f t="shared" si="59"/>
        <v>8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299">
        <v>0</v>
      </c>
      <c r="G142" s="299">
        <v>0</v>
      </c>
      <c r="H142" s="25"/>
      <c r="I142" s="69">
        <v>0</v>
      </c>
      <c r="J142" s="69">
        <v>0</v>
      </c>
      <c r="K142" s="286">
        <f t="shared" ref="K142:K153" si="64">SUM(C142-F142-G142-H142+I142-J142)</f>
        <v>0</v>
      </c>
      <c r="L142" s="299">
        <v>33</v>
      </c>
      <c r="M142" s="299">
        <v>30</v>
      </c>
      <c r="N142" s="299">
        <v>0</v>
      </c>
      <c r="O142" s="25"/>
      <c r="P142" s="299">
        <v>0</v>
      </c>
      <c r="Q142" s="299">
        <v>3</v>
      </c>
      <c r="R142" s="286">
        <f t="shared" si="59"/>
        <v>0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299">
        <v>0</v>
      </c>
      <c r="G143" s="299">
        <v>0</v>
      </c>
      <c r="H143" s="25"/>
      <c r="I143" s="69">
        <v>0</v>
      </c>
      <c r="J143" s="69">
        <v>0</v>
      </c>
      <c r="K143" s="286">
        <f t="shared" si="64"/>
        <v>0</v>
      </c>
      <c r="L143" s="299">
        <v>8</v>
      </c>
      <c r="M143" s="299">
        <v>0</v>
      </c>
      <c r="N143" s="299">
        <v>0</v>
      </c>
      <c r="O143" s="25"/>
      <c r="P143" s="299">
        <v>0</v>
      </c>
      <c r="Q143" s="299">
        <v>0</v>
      </c>
      <c r="R143" s="286">
        <f t="shared" si="59"/>
        <v>8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286">
        <v>0</v>
      </c>
      <c r="G144" s="26"/>
      <c r="H144" s="26"/>
      <c r="I144" s="286">
        <v>0</v>
      </c>
      <c r="J144" s="286">
        <v>0</v>
      </c>
      <c r="K144" s="286">
        <f t="shared" si="64"/>
        <v>0</v>
      </c>
      <c r="L144" s="294">
        <v>0</v>
      </c>
      <c r="M144" s="294">
        <v>0</v>
      </c>
      <c r="N144" s="26"/>
      <c r="O144" s="26"/>
      <c r="P144" s="294">
        <v>0</v>
      </c>
      <c r="Q144" s="294">
        <v>0</v>
      </c>
      <c r="R144" s="286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286">
        <f t="shared" si="64"/>
        <v>0</v>
      </c>
      <c r="L145" s="294">
        <f t="shared" ref="L145:M145" si="67">SUM(L146:L147)</f>
        <v>3</v>
      </c>
      <c r="M145" s="294">
        <f t="shared" si="67"/>
        <v>1</v>
      </c>
      <c r="N145" s="26"/>
      <c r="O145" s="26"/>
      <c r="P145" s="294">
        <f t="shared" ref="P145:R145" si="68">SUM(P146:P147)</f>
        <v>0</v>
      </c>
      <c r="Q145" s="286">
        <f t="shared" si="68"/>
        <v>0</v>
      </c>
      <c r="R145" s="294">
        <f t="shared" si="68"/>
        <v>2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286">
        <f t="shared" si="64"/>
        <v>0</v>
      </c>
      <c r="L146" s="294">
        <v>0</v>
      </c>
      <c r="M146" s="294">
        <v>0</v>
      </c>
      <c r="N146" s="26"/>
      <c r="O146" s="26"/>
      <c r="P146" s="294">
        <v>0</v>
      </c>
      <c r="Q146" s="294">
        <v>0</v>
      </c>
      <c r="R146" s="286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286">
        <f t="shared" si="64"/>
        <v>0</v>
      </c>
      <c r="L147" s="294">
        <v>3</v>
      </c>
      <c r="M147" s="294">
        <v>1</v>
      </c>
      <c r="N147" s="26"/>
      <c r="O147" s="26"/>
      <c r="P147" s="294">
        <v>0</v>
      </c>
      <c r="Q147" s="294">
        <v>0</v>
      </c>
      <c r="R147" s="294">
        <f>SUM(L147-M147-N147-O147+P147-Q147)</f>
        <v>2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286">
        <v>0</v>
      </c>
      <c r="G148" s="26"/>
      <c r="H148" s="26"/>
      <c r="I148" s="286">
        <v>0</v>
      </c>
      <c r="J148" s="286">
        <v>0</v>
      </c>
      <c r="K148" s="286">
        <f t="shared" si="64"/>
        <v>0</v>
      </c>
      <c r="L148" s="294">
        <v>0</v>
      </c>
      <c r="M148" s="294">
        <v>0</v>
      </c>
      <c r="N148" s="26"/>
      <c r="O148" s="26"/>
      <c r="P148" s="294">
        <v>0</v>
      </c>
      <c r="Q148" s="294">
        <v>0</v>
      </c>
      <c r="R148" s="286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286">
        <v>0</v>
      </c>
      <c r="G149" s="26"/>
      <c r="H149" s="26"/>
      <c r="I149" s="286">
        <v>0</v>
      </c>
      <c r="J149" s="286">
        <v>0</v>
      </c>
      <c r="K149" s="286">
        <f t="shared" si="64"/>
        <v>0</v>
      </c>
      <c r="L149" s="294">
        <v>0</v>
      </c>
      <c r="M149" s="294">
        <v>0</v>
      </c>
      <c r="N149" s="26"/>
      <c r="O149" s="26"/>
      <c r="P149" s="294">
        <v>0</v>
      </c>
      <c r="Q149" s="294">
        <v>0</v>
      </c>
      <c r="R149" s="286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286">
        <v>0</v>
      </c>
      <c r="G150" s="26"/>
      <c r="H150" s="26"/>
      <c r="I150" s="286">
        <v>0</v>
      </c>
      <c r="J150" s="286">
        <v>0</v>
      </c>
      <c r="K150" s="286">
        <f t="shared" si="64"/>
        <v>0</v>
      </c>
      <c r="L150" s="294">
        <v>0</v>
      </c>
      <c r="M150" s="294">
        <v>0</v>
      </c>
      <c r="N150" s="26"/>
      <c r="O150" s="26"/>
      <c r="P150" s="294">
        <v>0</v>
      </c>
      <c r="Q150" s="294">
        <v>0</v>
      </c>
      <c r="R150" s="286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286">
        <v>0</v>
      </c>
      <c r="G151" s="26"/>
      <c r="H151" s="26"/>
      <c r="I151" s="286">
        <v>0</v>
      </c>
      <c r="J151" s="286">
        <v>0</v>
      </c>
      <c r="K151" s="286">
        <f t="shared" si="64"/>
        <v>0</v>
      </c>
      <c r="L151" s="294">
        <v>0</v>
      </c>
      <c r="M151" s="294">
        <v>0</v>
      </c>
      <c r="N151" s="26"/>
      <c r="O151" s="26"/>
      <c r="P151" s="294">
        <v>0</v>
      </c>
      <c r="Q151" s="294">
        <v>0</v>
      </c>
      <c r="R151" s="286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286">
        <v>0</v>
      </c>
      <c r="G152" s="26"/>
      <c r="H152" s="26"/>
      <c r="I152" s="70">
        <v>0</v>
      </c>
      <c r="J152" s="70">
        <v>0</v>
      </c>
      <c r="K152" s="286">
        <f t="shared" si="64"/>
        <v>0</v>
      </c>
      <c r="L152" s="294">
        <v>0</v>
      </c>
      <c r="M152" s="294">
        <v>0</v>
      </c>
      <c r="N152" s="26"/>
      <c r="O152" s="26"/>
      <c r="P152" s="294">
        <v>0</v>
      </c>
      <c r="Q152" s="294">
        <v>0</v>
      </c>
      <c r="R152" s="286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286">
        <v>0</v>
      </c>
      <c r="G153" s="26"/>
      <c r="H153" s="26"/>
      <c r="I153" s="70">
        <v>0</v>
      </c>
      <c r="J153" s="70">
        <v>0</v>
      </c>
      <c r="K153" s="286">
        <f t="shared" si="64"/>
        <v>0</v>
      </c>
      <c r="L153" s="294">
        <v>0</v>
      </c>
      <c r="M153" s="294">
        <v>0</v>
      </c>
      <c r="N153" s="26"/>
      <c r="O153" s="26"/>
      <c r="P153" s="294">
        <v>0</v>
      </c>
      <c r="Q153" s="294">
        <v>0</v>
      </c>
      <c r="R153" s="286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287">
        <v>0</v>
      </c>
      <c r="G154" s="43"/>
      <c r="H154" s="43"/>
      <c r="I154" s="71">
        <v>0</v>
      </c>
      <c r="J154" s="71">
        <v>0</v>
      </c>
      <c r="K154" s="287">
        <f t="shared" ref="K154" si="71">SUM(E154-F154-G154-H154+I154-J154)</f>
        <v>0</v>
      </c>
      <c r="L154" s="42">
        <v>0</v>
      </c>
      <c r="M154" s="42">
        <v>0</v>
      </c>
      <c r="N154" s="43"/>
      <c r="O154" s="43"/>
      <c r="P154" s="42">
        <v>0</v>
      </c>
      <c r="Q154" s="42">
        <v>0</v>
      </c>
      <c r="R154" s="287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22.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293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Agustus</v>
      </c>
      <c r="S167" s="482"/>
      <c r="T167" s="4">
        <f>+T127</f>
        <v>0</v>
      </c>
      <c r="U167" s="4">
        <f>+U127</f>
        <v>8</v>
      </c>
    </row>
    <row r="168" spans="1:21" s="45" customFormat="1" ht="15.95" customHeight="1" thickBot="1" x14ac:dyDescent="0.25">
      <c r="A168" s="45" t="s">
        <v>82</v>
      </c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298"/>
      <c r="G170" s="298" t="s">
        <v>30</v>
      </c>
      <c r="H170" s="298" t="s">
        <v>32</v>
      </c>
      <c r="I170" s="298"/>
      <c r="J170" s="298"/>
      <c r="K170" s="298" t="s">
        <v>43</v>
      </c>
      <c r="L170" s="298" t="s">
        <v>27</v>
      </c>
      <c r="M170" s="298"/>
      <c r="N170" s="298" t="s">
        <v>30</v>
      </c>
      <c r="O170" s="298" t="s">
        <v>32</v>
      </c>
      <c r="P170" s="298"/>
      <c r="Q170" s="298"/>
      <c r="R170" s="298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295" t="s">
        <v>29</v>
      </c>
      <c r="G171" s="295" t="s">
        <v>31</v>
      </c>
      <c r="H171" s="295" t="s">
        <v>33</v>
      </c>
      <c r="I171" s="295" t="s">
        <v>37</v>
      </c>
      <c r="J171" s="295" t="s">
        <v>36</v>
      </c>
      <c r="K171" s="295" t="s">
        <v>28</v>
      </c>
      <c r="L171" s="295" t="s">
        <v>28</v>
      </c>
      <c r="M171" s="295" t="s">
        <v>35</v>
      </c>
      <c r="N171" s="295" t="s">
        <v>31</v>
      </c>
      <c r="O171" s="295" t="s">
        <v>33</v>
      </c>
      <c r="P171" s="295" t="s">
        <v>37</v>
      </c>
      <c r="Q171" s="295" t="s">
        <v>36</v>
      </c>
      <c r="R171" s="295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297"/>
      <c r="G172" s="297"/>
      <c r="H172" s="297" t="s">
        <v>34</v>
      </c>
      <c r="I172" s="297"/>
      <c r="J172" s="297"/>
      <c r="K172" s="297" t="s">
        <v>9</v>
      </c>
      <c r="L172" s="297" t="s">
        <v>8</v>
      </c>
      <c r="M172" s="297"/>
      <c r="N172" s="297"/>
      <c r="O172" s="297" t="s">
        <v>34</v>
      </c>
      <c r="P172" s="297"/>
      <c r="Q172" s="297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295"/>
      <c r="G173" s="295"/>
      <c r="H173" s="295"/>
      <c r="I173" s="295"/>
      <c r="J173" s="295"/>
      <c r="K173" s="295" t="s">
        <v>62</v>
      </c>
      <c r="L173" s="295"/>
      <c r="M173" s="295"/>
      <c r="N173" s="295"/>
      <c r="O173" s="295"/>
      <c r="P173" s="295"/>
      <c r="Q173" s="295"/>
      <c r="R173" s="295"/>
      <c r="S173" s="498"/>
      <c r="T173" s="499"/>
      <c r="U173" s="500"/>
    </row>
    <row r="174" spans="1:21" s="8" customFormat="1" ht="15.95" customHeight="1" x14ac:dyDescent="0.2">
      <c r="A174" s="296" t="s">
        <v>10</v>
      </c>
      <c r="B174" s="296" t="s">
        <v>11</v>
      </c>
      <c r="C174" s="501" t="s">
        <v>12</v>
      </c>
      <c r="D174" s="502"/>
      <c r="E174" s="503"/>
      <c r="F174" s="296" t="s">
        <v>13</v>
      </c>
      <c r="G174" s="296" t="s">
        <v>14</v>
      </c>
      <c r="H174" s="296" t="s">
        <v>15</v>
      </c>
      <c r="I174" s="296" t="s">
        <v>16</v>
      </c>
      <c r="J174" s="296" t="s">
        <v>17</v>
      </c>
      <c r="K174" s="296" t="s">
        <v>18</v>
      </c>
      <c r="L174" s="296" t="s">
        <v>19</v>
      </c>
      <c r="M174" s="296" t="s">
        <v>20</v>
      </c>
      <c r="N174" s="296" t="s">
        <v>21</v>
      </c>
      <c r="O174" s="296" t="s">
        <v>41</v>
      </c>
      <c r="P174" s="296" t="s">
        <v>42</v>
      </c>
      <c r="Q174" s="296" t="s">
        <v>44</v>
      </c>
      <c r="R174" s="296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288">
        <f t="shared" ref="F175:J175" si="72">SUM(F176,F179,F180)</f>
        <v>0</v>
      </c>
      <c r="G175" s="288">
        <f t="shared" si="72"/>
        <v>0</v>
      </c>
      <c r="H175" s="288">
        <f t="shared" si="72"/>
        <v>0</v>
      </c>
      <c r="I175" s="288">
        <f t="shared" si="72"/>
        <v>0</v>
      </c>
      <c r="J175" s="288">
        <f t="shared" si="72"/>
        <v>0</v>
      </c>
      <c r="K175" s="288">
        <f>SUM(C175-F175-G175-H175+I175-J175)</f>
        <v>0</v>
      </c>
      <c r="L175" s="209">
        <f t="shared" ref="L175:Q175" si="73">SUM(L176,L179,L180)</f>
        <v>3</v>
      </c>
      <c r="M175" s="288">
        <f t="shared" si="73"/>
        <v>1</v>
      </c>
      <c r="N175" s="302">
        <f t="shared" si="73"/>
        <v>2</v>
      </c>
      <c r="O175" s="288">
        <f t="shared" si="73"/>
        <v>0</v>
      </c>
      <c r="P175" s="209">
        <f>SUM(P176,P179,P180)</f>
        <v>21</v>
      </c>
      <c r="Q175" s="288">
        <f t="shared" si="73"/>
        <v>0</v>
      </c>
      <c r="R175" s="302">
        <f>SUM(L175-M175-N175-O175+P175-Q175)</f>
        <v>21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286">
        <f t="shared" ref="K176:K180" si="76">SUM(C176-F176-G176-H176+I176-J176)</f>
        <v>0</v>
      </c>
      <c r="L176" s="301">
        <f t="shared" ref="L176:O176" si="77">SUM(L177:L178)</f>
        <v>2</v>
      </c>
      <c r="M176" s="90">
        <f t="shared" si="77"/>
        <v>1</v>
      </c>
      <c r="N176" s="303">
        <f t="shared" si="77"/>
        <v>1</v>
      </c>
      <c r="O176" s="90">
        <f t="shared" si="77"/>
        <v>0</v>
      </c>
      <c r="P176" s="301">
        <f>SUM(P177:P178)</f>
        <v>20</v>
      </c>
      <c r="Q176" s="90">
        <f t="shared" ref="Q176" si="78">SUM(Q177:Q178)</f>
        <v>0</v>
      </c>
      <c r="R176" s="305">
        <f t="shared" ref="R176:R184" si="79">SUM(L176-M176-N176-O176+P176-Q176)</f>
        <v>20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299">
        <v>0</v>
      </c>
      <c r="G177" s="299">
        <v>0</v>
      </c>
      <c r="H177" s="299">
        <v>0</v>
      </c>
      <c r="I177" s="69">
        <v>0</v>
      </c>
      <c r="J177" s="69">
        <v>0</v>
      </c>
      <c r="K177" s="286">
        <f t="shared" si="76"/>
        <v>0</v>
      </c>
      <c r="L177" s="272">
        <v>1</v>
      </c>
      <c r="M177" s="299">
        <v>0</v>
      </c>
      <c r="N177" s="304">
        <v>1</v>
      </c>
      <c r="O177" s="299">
        <v>0</v>
      </c>
      <c r="P177" s="272">
        <v>19</v>
      </c>
      <c r="Q177" s="299">
        <v>0</v>
      </c>
      <c r="R177" s="305">
        <f>SUM(L177-M177-N177-O177+P177-Q177)</f>
        <v>19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299">
        <v>0</v>
      </c>
      <c r="G178" s="299">
        <v>0</v>
      </c>
      <c r="H178" s="299">
        <v>0</v>
      </c>
      <c r="I178" s="69">
        <v>0</v>
      </c>
      <c r="J178" s="69">
        <v>0</v>
      </c>
      <c r="K178" s="286">
        <f t="shared" si="76"/>
        <v>0</v>
      </c>
      <c r="L178" s="272">
        <v>1</v>
      </c>
      <c r="M178" s="299">
        <v>1</v>
      </c>
      <c r="N178" s="304">
        <v>0</v>
      </c>
      <c r="O178" s="299">
        <v>0</v>
      </c>
      <c r="P178" s="272">
        <v>1</v>
      </c>
      <c r="Q178" s="299">
        <v>0</v>
      </c>
      <c r="R178" s="305">
        <f t="shared" si="79"/>
        <v>1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286">
        <f t="shared" si="76"/>
        <v>0</v>
      </c>
      <c r="L179" s="208">
        <v>1</v>
      </c>
      <c r="M179" s="286">
        <v>0</v>
      </c>
      <c r="N179" s="305">
        <v>1</v>
      </c>
      <c r="O179" s="286">
        <v>0</v>
      </c>
      <c r="P179" s="208">
        <v>1</v>
      </c>
      <c r="Q179" s="286">
        <v>0</v>
      </c>
      <c r="R179" s="305">
        <f t="shared" si="79"/>
        <v>1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286">
        <f t="shared" si="76"/>
        <v>0</v>
      </c>
      <c r="L180" s="286">
        <v>0</v>
      </c>
      <c r="M180" s="286">
        <v>0</v>
      </c>
      <c r="N180" s="286">
        <v>0</v>
      </c>
      <c r="O180" s="286">
        <v>0</v>
      </c>
      <c r="P180" s="286">
        <v>0</v>
      </c>
      <c r="Q180" s="286">
        <v>0</v>
      </c>
      <c r="R180" s="286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286">
        <f t="shared" si="80"/>
        <v>0</v>
      </c>
      <c r="G181" s="286">
        <f t="shared" si="80"/>
        <v>0</v>
      </c>
      <c r="H181" s="26"/>
      <c r="I181" s="286">
        <f t="shared" ref="I181:J181" si="81">SUM(I182:I183)</f>
        <v>0</v>
      </c>
      <c r="J181" s="286">
        <f t="shared" si="81"/>
        <v>0</v>
      </c>
      <c r="K181" s="286">
        <f>SUM(C181-F181-G181-H181+I181-J181)</f>
        <v>0</v>
      </c>
      <c r="L181" s="286">
        <f t="shared" ref="L181:N181" si="82">SUM(L182:L183)</f>
        <v>0</v>
      </c>
      <c r="M181" s="286">
        <f t="shared" si="82"/>
        <v>0</v>
      </c>
      <c r="N181" s="286">
        <f t="shared" si="82"/>
        <v>0</v>
      </c>
      <c r="O181" s="26"/>
      <c r="P181" s="286">
        <f t="shared" ref="P181:Q181" si="83">SUM(P182:P183)</f>
        <v>0</v>
      </c>
      <c r="Q181" s="286">
        <f t="shared" si="83"/>
        <v>0</v>
      </c>
      <c r="R181" s="286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299">
        <v>0</v>
      </c>
      <c r="G182" s="299">
        <v>0</v>
      </c>
      <c r="H182" s="25"/>
      <c r="I182" s="69">
        <v>0</v>
      </c>
      <c r="J182" s="69">
        <v>0</v>
      </c>
      <c r="K182" s="286">
        <f t="shared" ref="K182:K193" si="84">SUM(C182-F182-G182-H182+I182-J182)</f>
        <v>0</v>
      </c>
      <c r="L182" s="299">
        <v>0</v>
      </c>
      <c r="M182" s="299">
        <v>0</v>
      </c>
      <c r="N182" s="299">
        <v>0</v>
      </c>
      <c r="O182" s="25"/>
      <c r="P182" s="299">
        <v>0</v>
      </c>
      <c r="Q182" s="299">
        <v>0</v>
      </c>
      <c r="R182" s="286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299">
        <v>0</v>
      </c>
      <c r="G183" s="299">
        <v>0</v>
      </c>
      <c r="H183" s="25"/>
      <c r="I183" s="69">
        <v>0</v>
      </c>
      <c r="J183" s="69">
        <v>0</v>
      </c>
      <c r="K183" s="286">
        <f t="shared" si="84"/>
        <v>0</v>
      </c>
      <c r="L183" s="299">
        <v>0</v>
      </c>
      <c r="M183" s="299">
        <v>0</v>
      </c>
      <c r="N183" s="299">
        <v>0</v>
      </c>
      <c r="O183" s="25"/>
      <c r="P183" s="299">
        <v>0</v>
      </c>
      <c r="Q183" s="299">
        <v>0</v>
      </c>
      <c r="R183" s="286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286">
        <v>0</v>
      </c>
      <c r="G184" s="26"/>
      <c r="H184" s="26"/>
      <c r="I184" s="286">
        <v>0</v>
      </c>
      <c r="J184" s="286">
        <v>0</v>
      </c>
      <c r="K184" s="286">
        <f t="shared" si="84"/>
        <v>0</v>
      </c>
      <c r="L184" s="294">
        <v>2</v>
      </c>
      <c r="M184" s="294">
        <v>1</v>
      </c>
      <c r="N184" s="26"/>
      <c r="O184" s="26"/>
      <c r="P184" s="294">
        <v>0</v>
      </c>
      <c r="Q184" s="294">
        <v>0</v>
      </c>
      <c r="R184" s="286">
        <f t="shared" si="79"/>
        <v>1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286">
        <f t="shared" si="84"/>
        <v>0</v>
      </c>
      <c r="L185" s="286">
        <f>SUM(L186:L187)</f>
        <v>15</v>
      </c>
      <c r="M185" s="286">
        <f>SUM(M186:M187)</f>
        <v>1</v>
      </c>
      <c r="N185" s="26"/>
      <c r="O185" s="26"/>
      <c r="P185" s="286">
        <f t="shared" ref="P185:Q185" si="87">SUM(P186:P187)</f>
        <v>0</v>
      </c>
      <c r="Q185" s="286">
        <f t="shared" si="87"/>
        <v>0</v>
      </c>
      <c r="R185" s="286">
        <f>SUM(L185-M185-N185-O185+P185-Q185)</f>
        <v>14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286">
        <f t="shared" si="84"/>
        <v>0</v>
      </c>
      <c r="L186" s="294">
        <v>0</v>
      </c>
      <c r="M186" s="294">
        <v>0</v>
      </c>
      <c r="N186" s="26"/>
      <c r="O186" s="26"/>
      <c r="P186" s="294">
        <v>0</v>
      </c>
      <c r="Q186" s="294">
        <v>0</v>
      </c>
      <c r="R186" s="286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286">
        <f t="shared" si="84"/>
        <v>0</v>
      </c>
      <c r="L187" s="294">
        <v>15</v>
      </c>
      <c r="M187" s="294">
        <v>1</v>
      </c>
      <c r="N187" s="26"/>
      <c r="O187" s="26"/>
      <c r="P187" s="294">
        <v>0</v>
      </c>
      <c r="Q187" s="294">
        <v>0</v>
      </c>
      <c r="R187" s="286">
        <f>SUM(L187-M187-N187-O187+P187-Q187)</f>
        <v>14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286">
        <v>0</v>
      </c>
      <c r="G188" s="26"/>
      <c r="H188" s="26"/>
      <c r="I188" s="286">
        <v>0</v>
      </c>
      <c r="J188" s="286">
        <v>0</v>
      </c>
      <c r="K188" s="286">
        <f t="shared" si="84"/>
        <v>0</v>
      </c>
      <c r="L188" s="294">
        <v>2</v>
      </c>
      <c r="M188" s="294">
        <v>0</v>
      </c>
      <c r="N188" s="26"/>
      <c r="O188" s="26"/>
      <c r="P188" s="294">
        <v>0</v>
      </c>
      <c r="Q188" s="294">
        <v>0</v>
      </c>
      <c r="R188" s="286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286">
        <v>0</v>
      </c>
      <c r="G189" s="26"/>
      <c r="H189" s="26"/>
      <c r="I189" s="286">
        <v>0</v>
      </c>
      <c r="J189" s="286">
        <v>0</v>
      </c>
      <c r="K189" s="286">
        <f t="shared" si="84"/>
        <v>0</v>
      </c>
      <c r="L189" s="294">
        <v>2</v>
      </c>
      <c r="M189" s="294">
        <v>1</v>
      </c>
      <c r="N189" s="26"/>
      <c r="O189" s="26"/>
      <c r="P189" s="294">
        <v>0</v>
      </c>
      <c r="Q189" s="294">
        <v>0</v>
      </c>
      <c r="R189" s="286">
        <f t="shared" si="89"/>
        <v>1</v>
      </c>
      <c r="S189" s="572">
        <v>0.6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286">
        <v>0</v>
      </c>
      <c r="G190" s="26"/>
      <c r="H190" s="26"/>
      <c r="I190" s="286">
        <v>0</v>
      </c>
      <c r="J190" s="286">
        <v>0</v>
      </c>
      <c r="K190" s="286">
        <f t="shared" si="84"/>
        <v>0</v>
      </c>
      <c r="L190" s="294">
        <v>0</v>
      </c>
      <c r="M190" s="294">
        <v>0</v>
      </c>
      <c r="N190" s="26"/>
      <c r="O190" s="26"/>
      <c r="P190" s="294">
        <v>0</v>
      </c>
      <c r="Q190" s="294">
        <v>0</v>
      </c>
      <c r="R190" s="286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286">
        <v>0</v>
      </c>
      <c r="G191" s="26"/>
      <c r="H191" s="26"/>
      <c r="I191" s="286">
        <v>0</v>
      </c>
      <c r="J191" s="286">
        <v>0</v>
      </c>
      <c r="K191" s="286">
        <f t="shared" si="84"/>
        <v>0</v>
      </c>
      <c r="L191" s="294">
        <v>0</v>
      </c>
      <c r="M191" s="294">
        <v>0</v>
      </c>
      <c r="N191" s="26"/>
      <c r="O191" s="26"/>
      <c r="P191" s="294">
        <v>0</v>
      </c>
      <c r="Q191" s="294">
        <v>0</v>
      </c>
      <c r="R191" s="286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286">
        <v>0</v>
      </c>
      <c r="G192" s="26"/>
      <c r="H192" s="26"/>
      <c r="I192" s="70">
        <v>0</v>
      </c>
      <c r="J192" s="70">
        <v>0</v>
      </c>
      <c r="K192" s="286">
        <f t="shared" si="84"/>
        <v>0</v>
      </c>
      <c r="L192" s="294">
        <v>0</v>
      </c>
      <c r="M192" s="294">
        <v>0</v>
      </c>
      <c r="N192" s="26"/>
      <c r="O192" s="26"/>
      <c r="P192" s="294">
        <v>0</v>
      </c>
      <c r="Q192" s="294">
        <v>0</v>
      </c>
      <c r="R192" s="286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286">
        <v>0</v>
      </c>
      <c r="G193" s="26"/>
      <c r="H193" s="26"/>
      <c r="I193" s="70">
        <v>0</v>
      </c>
      <c r="J193" s="70">
        <v>0</v>
      </c>
      <c r="K193" s="286">
        <f t="shared" si="84"/>
        <v>0</v>
      </c>
      <c r="L193" s="294">
        <v>0</v>
      </c>
      <c r="M193" s="294">
        <v>0</v>
      </c>
      <c r="N193" s="26"/>
      <c r="O193" s="26"/>
      <c r="P193" s="294">
        <v>0</v>
      </c>
      <c r="Q193" s="294">
        <v>0</v>
      </c>
      <c r="R193" s="286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287">
        <v>0</v>
      </c>
      <c r="G194" s="43"/>
      <c r="H194" s="43"/>
      <c r="I194" s="71">
        <v>0</v>
      </c>
      <c r="J194" s="71">
        <v>0</v>
      </c>
      <c r="K194" s="287">
        <f t="shared" ref="K194" si="90">SUM(E194-F194-G194-H194+I194-J194)</f>
        <v>0</v>
      </c>
      <c r="L194" s="42">
        <v>0</v>
      </c>
      <c r="M194" s="42">
        <v>0</v>
      </c>
      <c r="N194" s="43"/>
      <c r="O194" s="43"/>
      <c r="P194" s="42">
        <v>0</v>
      </c>
      <c r="Q194" s="42">
        <v>0</v>
      </c>
      <c r="R194" s="287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293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Agustus</v>
      </c>
      <c r="S207" s="482"/>
      <c r="T207" s="4">
        <f>+T167</f>
        <v>0</v>
      </c>
      <c r="U207" s="4">
        <f>+U167</f>
        <v>8</v>
      </c>
    </row>
    <row r="208" spans="1:21" s="45" customFormat="1" ht="15.95" customHeight="1" thickBot="1" x14ac:dyDescent="0.25">
      <c r="A208" s="45" t="s">
        <v>80</v>
      </c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298"/>
      <c r="G210" s="298" t="s">
        <v>30</v>
      </c>
      <c r="H210" s="298" t="s">
        <v>32</v>
      </c>
      <c r="I210" s="298"/>
      <c r="J210" s="298"/>
      <c r="K210" s="298" t="s">
        <v>43</v>
      </c>
      <c r="L210" s="298" t="s">
        <v>27</v>
      </c>
      <c r="M210" s="298"/>
      <c r="N210" s="298" t="s">
        <v>30</v>
      </c>
      <c r="O210" s="298" t="s">
        <v>32</v>
      </c>
      <c r="P210" s="298"/>
      <c r="Q210" s="298"/>
      <c r="R210" s="298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295" t="s">
        <v>29</v>
      </c>
      <c r="G211" s="295" t="s">
        <v>31</v>
      </c>
      <c r="H211" s="295" t="s">
        <v>33</v>
      </c>
      <c r="I211" s="295" t="s">
        <v>37</v>
      </c>
      <c r="J211" s="295" t="s">
        <v>36</v>
      </c>
      <c r="K211" s="295" t="s">
        <v>28</v>
      </c>
      <c r="L211" s="295" t="s">
        <v>28</v>
      </c>
      <c r="M211" s="295" t="s">
        <v>35</v>
      </c>
      <c r="N211" s="295" t="s">
        <v>31</v>
      </c>
      <c r="O211" s="295" t="s">
        <v>33</v>
      </c>
      <c r="P211" s="295" t="s">
        <v>37</v>
      </c>
      <c r="Q211" s="295" t="s">
        <v>36</v>
      </c>
      <c r="R211" s="295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297"/>
      <c r="G212" s="297"/>
      <c r="H212" s="297" t="s">
        <v>34</v>
      </c>
      <c r="I212" s="297"/>
      <c r="J212" s="297"/>
      <c r="K212" s="297" t="s">
        <v>9</v>
      </c>
      <c r="L212" s="297" t="s">
        <v>8</v>
      </c>
      <c r="M212" s="297"/>
      <c r="N212" s="297"/>
      <c r="O212" s="297" t="s">
        <v>34</v>
      </c>
      <c r="P212" s="297"/>
      <c r="Q212" s="297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295"/>
      <c r="G213" s="295"/>
      <c r="H213" s="295"/>
      <c r="I213" s="295"/>
      <c r="J213" s="295"/>
      <c r="K213" s="295" t="s">
        <v>62</v>
      </c>
      <c r="L213" s="295"/>
      <c r="M213" s="295"/>
      <c r="N213" s="295"/>
      <c r="O213" s="295"/>
      <c r="P213" s="295"/>
      <c r="Q213" s="295"/>
      <c r="R213" s="295"/>
      <c r="S213" s="498"/>
      <c r="T213" s="499"/>
      <c r="U213" s="500"/>
    </row>
    <row r="214" spans="1:21" s="8" customFormat="1" ht="15.95" customHeight="1" x14ac:dyDescent="0.2">
      <c r="A214" s="296" t="s">
        <v>10</v>
      </c>
      <c r="B214" s="296" t="s">
        <v>11</v>
      </c>
      <c r="C214" s="501" t="s">
        <v>12</v>
      </c>
      <c r="D214" s="502"/>
      <c r="E214" s="503"/>
      <c r="F214" s="296" t="s">
        <v>13</v>
      </c>
      <c r="G214" s="296" t="s">
        <v>14</v>
      </c>
      <c r="H214" s="296" t="s">
        <v>15</v>
      </c>
      <c r="I214" s="296" t="s">
        <v>16</v>
      </c>
      <c r="J214" s="296" t="s">
        <v>17</v>
      </c>
      <c r="K214" s="296" t="s">
        <v>18</v>
      </c>
      <c r="L214" s="296" t="s">
        <v>19</v>
      </c>
      <c r="M214" s="296" t="s">
        <v>20</v>
      </c>
      <c r="N214" s="296" t="s">
        <v>21</v>
      </c>
      <c r="O214" s="296" t="s">
        <v>41</v>
      </c>
      <c r="P214" s="296" t="s">
        <v>42</v>
      </c>
      <c r="Q214" s="296" t="s">
        <v>44</v>
      </c>
      <c r="R214" s="296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288">
        <f t="shared" ref="F215:J215" si="91">SUM(F216,F219,F220)</f>
        <v>0</v>
      </c>
      <c r="G215" s="288">
        <f t="shared" si="91"/>
        <v>0</v>
      </c>
      <c r="H215" s="288">
        <f t="shared" si="91"/>
        <v>0</v>
      </c>
      <c r="I215" s="288">
        <f t="shared" si="91"/>
        <v>0</v>
      </c>
      <c r="J215" s="288">
        <f t="shared" si="91"/>
        <v>0</v>
      </c>
      <c r="K215" s="288">
        <f>SUM(C215-F215-G215-H215+I215-J215)</f>
        <v>0</v>
      </c>
      <c r="L215" s="61">
        <f t="shared" ref="L215:Q215" si="92">SUM(L216,L219,L220)</f>
        <v>4</v>
      </c>
      <c r="M215" s="61">
        <f t="shared" si="92"/>
        <v>1</v>
      </c>
      <c r="N215" s="61">
        <f t="shared" si="92"/>
        <v>0</v>
      </c>
      <c r="O215" s="61">
        <f t="shared" si="92"/>
        <v>0</v>
      </c>
      <c r="P215" s="61">
        <f t="shared" si="92"/>
        <v>0</v>
      </c>
      <c r="Q215" s="61">
        <f t="shared" si="92"/>
        <v>0</v>
      </c>
      <c r="R215" s="61">
        <f>SUM(L215-M215-N215-O215+P215-Q215)</f>
        <v>3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286">
        <f t="shared" ref="K216:K220" si="95">SUM(C216-F216-G216-H216+I216-J216)</f>
        <v>0</v>
      </c>
      <c r="L216" s="63">
        <f t="shared" ref="L216:O216" si="96">SUM(L217:L218)</f>
        <v>4</v>
      </c>
      <c r="M216" s="63">
        <f t="shared" si="96"/>
        <v>1</v>
      </c>
      <c r="N216" s="63">
        <f t="shared" si="96"/>
        <v>0</v>
      </c>
      <c r="O216" s="63">
        <f t="shared" si="96"/>
        <v>0</v>
      </c>
      <c r="P216" s="63">
        <f>SUM(P217:P218)</f>
        <v>0</v>
      </c>
      <c r="Q216" s="63">
        <f t="shared" ref="Q216" si="97">SUM(Q217:Q218)</f>
        <v>0</v>
      </c>
      <c r="R216" s="64">
        <f t="shared" ref="R216:R224" si="98">SUM(L216-M216-N216-O216+P216-Q216)</f>
        <v>3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299">
        <v>0</v>
      </c>
      <c r="G217" s="299">
        <v>0</v>
      </c>
      <c r="H217" s="299">
        <v>0</v>
      </c>
      <c r="I217" s="69">
        <v>0</v>
      </c>
      <c r="J217" s="69">
        <v>0</v>
      </c>
      <c r="K217" s="286">
        <f t="shared" si="95"/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64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299">
        <v>0</v>
      </c>
      <c r="G218" s="299">
        <v>0</v>
      </c>
      <c r="H218" s="299">
        <v>0</v>
      </c>
      <c r="I218" s="69">
        <v>0</v>
      </c>
      <c r="J218" s="69">
        <v>0</v>
      </c>
      <c r="K218" s="286">
        <f t="shared" si="95"/>
        <v>0</v>
      </c>
      <c r="L218" s="51">
        <v>4</v>
      </c>
      <c r="M218" s="51">
        <v>1</v>
      </c>
      <c r="N218" s="51">
        <v>0</v>
      </c>
      <c r="O218" s="51">
        <v>0</v>
      </c>
      <c r="P218" s="51">
        <v>0</v>
      </c>
      <c r="Q218" s="51">
        <v>0</v>
      </c>
      <c r="R218" s="64">
        <f t="shared" si="98"/>
        <v>3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286">
        <f t="shared" si="95"/>
        <v>0</v>
      </c>
      <c r="L219" s="64">
        <v>0</v>
      </c>
      <c r="M219" s="286">
        <v>0</v>
      </c>
      <c r="N219" s="286">
        <v>0</v>
      </c>
      <c r="O219" s="286">
        <v>0</v>
      </c>
      <c r="P219" s="64">
        <v>0</v>
      </c>
      <c r="Q219" s="64">
        <v>0</v>
      </c>
      <c r="R219" s="64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286">
        <f t="shared" si="95"/>
        <v>0</v>
      </c>
      <c r="L220" s="64">
        <v>0</v>
      </c>
      <c r="M220" s="286">
        <v>0</v>
      </c>
      <c r="N220" s="286">
        <v>0</v>
      </c>
      <c r="O220" s="286">
        <v>0</v>
      </c>
      <c r="P220" s="64">
        <v>0</v>
      </c>
      <c r="Q220" s="64">
        <v>0</v>
      </c>
      <c r="R220" s="64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286">
        <f t="shared" si="99"/>
        <v>0</v>
      </c>
      <c r="G221" s="286">
        <f t="shared" si="99"/>
        <v>0</v>
      </c>
      <c r="H221" s="26"/>
      <c r="I221" s="286">
        <f t="shared" ref="I221:J221" si="100">SUM(I222:I223)</f>
        <v>0</v>
      </c>
      <c r="J221" s="286">
        <f t="shared" si="100"/>
        <v>0</v>
      </c>
      <c r="K221" s="286">
        <f>SUM(C221-F221-G221-H221+I221-J221)</f>
        <v>0</v>
      </c>
      <c r="L221" s="208">
        <f>SUM(L222:L223)</f>
        <v>1</v>
      </c>
      <c r="M221" s="286">
        <f t="shared" ref="M221:N221" si="101">SUM(M222:M223)</f>
        <v>0</v>
      </c>
      <c r="N221" s="286">
        <f t="shared" si="101"/>
        <v>0</v>
      </c>
      <c r="O221" s="26"/>
      <c r="P221" s="64">
        <f>SUM(P222:P223)</f>
        <v>0</v>
      </c>
      <c r="Q221" s="273">
        <f>SUM(Q222:Q223)</f>
        <v>0</v>
      </c>
      <c r="R221" s="208">
        <f>SUM(L221-M221-N221-O221+P221-Q221)</f>
        <v>1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299">
        <v>0</v>
      </c>
      <c r="G222" s="299">
        <v>0</v>
      </c>
      <c r="H222" s="25"/>
      <c r="I222" s="69">
        <v>0</v>
      </c>
      <c r="J222" s="69">
        <v>0</v>
      </c>
      <c r="K222" s="286">
        <f t="shared" ref="K222:K233" si="102">SUM(C222-F222-G222-H222+I222-J222)</f>
        <v>0</v>
      </c>
      <c r="L222" s="272">
        <v>0</v>
      </c>
      <c r="M222" s="299">
        <v>0</v>
      </c>
      <c r="N222" s="299">
        <v>0</v>
      </c>
      <c r="O222" s="25"/>
      <c r="P222" s="65">
        <v>0</v>
      </c>
      <c r="Q222" s="65">
        <v>0</v>
      </c>
      <c r="R222" s="274">
        <f t="shared" si="98"/>
        <v>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299">
        <v>0</v>
      </c>
      <c r="G223" s="299">
        <v>0</v>
      </c>
      <c r="H223" s="25"/>
      <c r="I223" s="69">
        <v>0</v>
      </c>
      <c r="J223" s="69">
        <v>0</v>
      </c>
      <c r="K223" s="286">
        <f t="shared" si="102"/>
        <v>0</v>
      </c>
      <c r="L223" s="272">
        <v>1</v>
      </c>
      <c r="M223" s="299">
        <v>0</v>
      </c>
      <c r="N223" s="299">
        <v>0</v>
      </c>
      <c r="O223" s="25"/>
      <c r="P223" s="51">
        <v>0</v>
      </c>
      <c r="Q223" s="65">
        <v>0</v>
      </c>
      <c r="R223" s="208">
        <f t="shared" si="98"/>
        <v>1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286">
        <v>0</v>
      </c>
      <c r="G224" s="26"/>
      <c r="H224" s="26"/>
      <c r="I224" s="286">
        <v>0</v>
      </c>
      <c r="J224" s="286">
        <v>0</v>
      </c>
      <c r="K224" s="286">
        <f t="shared" si="102"/>
        <v>0</v>
      </c>
      <c r="L224" s="66">
        <v>6</v>
      </c>
      <c r="M224" s="294">
        <v>2</v>
      </c>
      <c r="N224" s="26"/>
      <c r="O224" s="26"/>
      <c r="P224" s="294">
        <v>1</v>
      </c>
      <c r="Q224" s="294">
        <v>0</v>
      </c>
      <c r="R224" s="286">
        <f t="shared" si="98"/>
        <v>5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286">
        <f t="shared" si="102"/>
        <v>0</v>
      </c>
      <c r="L225" s="64">
        <f>SUM(L226:L227)</f>
        <v>34</v>
      </c>
      <c r="M225" s="64">
        <f>SUM(M226:M227)</f>
        <v>3</v>
      </c>
      <c r="N225" s="26"/>
      <c r="O225" s="26"/>
      <c r="P225" s="286">
        <f t="shared" ref="P225:Q225" si="105">SUM(P226:P227)</f>
        <v>1</v>
      </c>
      <c r="Q225" s="286">
        <f t="shared" si="105"/>
        <v>0</v>
      </c>
      <c r="R225" s="286">
        <f>SUM(L225-M225-N225-O225+P225-Q225)</f>
        <v>32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286">
        <f t="shared" si="102"/>
        <v>0</v>
      </c>
      <c r="L226" s="66">
        <v>0</v>
      </c>
      <c r="M226" s="294">
        <v>0</v>
      </c>
      <c r="N226" s="26"/>
      <c r="O226" s="26"/>
      <c r="P226" s="294">
        <v>0</v>
      </c>
      <c r="Q226" s="294">
        <v>0</v>
      </c>
      <c r="R226" s="286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286">
        <f t="shared" si="102"/>
        <v>0</v>
      </c>
      <c r="L227" s="66">
        <v>34</v>
      </c>
      <c r="M227" s="294">
        <v>3</v>
      </c>
      <c r="N227" s="26"/>
      <c r="O227" s="26"/>
      <c r="P227" s="294">
        <v>1</v>
      </c>
      <c r="Q227" s="294">
        <v>0</v>
      </c>
      <c r="R227" s="286">
        <f>SUM(L227-M227-N227-O227+P227-Q227)</f>
        <v>32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286">
        <v>0</v>
      </c>
      <c r="G228" s="26"/>
      <c r="H228" s="26"/>
      <c r="I228" s="286">
        <v>0</v>
      </c>
      <c r="J228" s="286">
        <v>0</v>
      </c>
      <c r="K228" s="286">
        <f t="shared" si="102"/>
        <v>0</v>
      </c>
      <c r="L228" s="294">
        <v>6</v>
      </c>
      <c r="M228" s="294">
        <v>1</v>
      </c>
      <c r="N228" s="26"/>
      <c r="O228" s="26"/>
      <c r="P228" s="294">
        <v>0</v>
      </c>
      <c r="Q228" s="294">
        <v>0</v>
      </c>
      <c r="R228" s="286">
        <f>SUM(L228-M228-N228-O228+P228-Q228)</f>
        <v>5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286">
        <v>0</v>
      </c>
      <c r="G229" s="26"/>
      <c r="H229" s="26"/>
      <c r="I229" s="286">
        <v>0</v>
      </c>
      <c r="J229" s="286">
        <v>0</v>
      </c>
      <c r="K229" s="286">
        <f t="shared" si="102"/>
        <v>0</v>
      </c>
      <c r="L229" s="294">
        <v>1</v>
      </c>
      <c r="M229" s="294">
        <v>0</v>
      </c>
      <c r="N229" s="26"/>
      <c r="O229" s="26"/>
      <c r="P229" s="294">
        <v>0</v>
      </c>
      <c r="Q229" s="294">
        <v>1</v>
      </c>
      <c r="R229" s="286">
        <f t="shared" ref="R229:R234" si="107">SUM(L229-M229-N229-O229+P229-Q229)</f>
        <v>0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286">
        <v>0</v>
      </c>
      <c r="G230" s="26"/>
      <c r="H230" s="26"/>
      <c r="I230" s="286">
        <v>0</v>
      </c>
      <c r="J230" s="286">
        <v>0</v>
      </c>
      <c r="K230" s="286">
        <f t="shared" si="102"/>
        <v>0</v>
      </c>
      <c r="L230" s="294">
        <v>0</v>
      </c>
      <c r="M230" s="294">
        <v>0</v>
      </c>
      <c r="N230" s="26"/>
      <c r="O230" s="26"/>
      <c r="P230" s="294">
        <v>0</v>
      </c>
      <c r="Q230" s="294">
        <v>0</v>
      </c>
      <c r="R230" s="286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286">
        <v>0</v>
      </c>
      <c r="G231" s="26"/>
      <c r="H231" s="26"/>
      <c r="I231" s="286">
        <v>0</v>
      </c>
      <c r="J231" s="286">
        <v>0</v>
      </c>
      <c r="K231" s="286">
        <f t="shared" si="102"/>
        <v>0</v>
      </c>
      <c r="L231" s="294">
        <v>0</v>
      </c>
      <c r="M231" s="294">
        <v>0</v>
      </c>
      <c r="N231" s="26"/>
      <c r="O231" s="26"/>
      <c r="P231" s="294">
        <v>0</v>
      </c>
      <c r="Q231" s="294">
        <v>0</v>
      </c>
      <c r="R231" s="286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286">
        <v>0</v>
      </c>
      <c r="G232" s="26"/>
      <c r="H232" s="26"/>
      <c r="I232" s="70">
        <v>0</v>
      </c>
      <c r="J232" s="70">
        <v>0</v>
      </c>
      <c r="K232" s="286">
        <f t="shared" si="102"/>
        <v>0</v>
      </c>
      <c r="L232" s="294">
        <v>0</v>
      </c>
      <c r="M232" s="294">
        <v>0</v>
      </c>
      <c r="N232" s="26"/>
      <c r="O232" s="26"/>
      <c r="P232" s="294">
        <v>0</v>
      </c>
      <c r="Q232" s="294">
        <v>0</v>
      </c>
      <c r="R232" s="286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286">
        <v>0</v>
      </c>
      <c r="G233" s="26"/>
      <c r="H233" s="26"/>
      <c r="I233" s="70">
        <v>0</v>
      </c>
      <c r="J233" s="70">
        <v>0</v>
      </c>
      <c r="K233" s="286">
        <f t="shared" si="102"/>
        <v>0</v>
      </c>
      <c r="L233" s="294">
        <v>0</v>
      </c>
      <c r="M233" s="294">
        <v>0</v>
      </c>
      <c r="N233" s="26"/>
      <c r="O233" s="26"/>
      <c r="P233" s="294">
        <v>0</v>
      </c>
      <c r="Q233" s="294">
        <v>0</v>
      </c>
      <c r="R233" s="286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287">
        <v>0</v>
      </c>
      <c r="G234" s="43"/>
      <c r="H234" s="43"/>
      <c r="I234" s="71">
        <v>0</v>
      </c>
      <c r="J234" s="71">
        <v>0</v>
      </c>
      <c r="K234" s="287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287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21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293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Agustus</v>
      </c>
      <c r="S247" s="482"/>
      <c r="T247" s="4">
        <f>+T207</f>
        <v>0</v>
      </c>
      <c r="U247" s="4">
        <f>+U207</f>
        <v>8</v>
      </c>
    </row>
    <row r="248" spans="1:21" s="45" customFormat="1" ht="15.95" customHeight="1" thickBot="1" x14ac:dyDescent="0.25">
      <c r="A248" s="45" t="s">
        <v>75</v>
      </c>
      <c r="C248" s="67">
        <v>0</v>
      </c>
      <c r="D248" s="67">
        <v>3</v>
      </c>
      <c r="E248" s="67">
        <v>2</v>
      </c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298"/>
      <c r="G250" s="298" t="s">
        <v>30</v>
      </c>
      <c r="H250" s="298" t="s">
        <v>32</v>
      </c>
      <c r="I250" s="298"/>
      <c r="J250" s="298"/>
      <c r="K250" s="298" t="s">
        <v>43</v>
      </c>
      <c r="L250" s="298" t="s">
        <v>27</v>
      </c>
      <c r="M250" s="298"/>
      <c r="N250" s="298" t="s">
        <v>30</v>
      </c>
      <c r="O250" s="298" t="s">
        <v>32</v>
      </c>
      <c r="P250" s="298"/>
      <c r="Q250" s="298"/>
      <c r="R250" s="298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295" t="s">
        <v>29</v>
      </c>
      <c r="G251" s="295" t="s">
        <v>31</v>
      </c>
      <c r="H251" s="295" t="s">
        <v>33</v>
      </c>
      <c r="I251" s="295" t="s">
        <v>37</v>
      </c>
      <c r="J251" s="295" t="s">
        <v>36</v>
      </c>
      <c r="K251" s="295" t="s">
        <v>28</v>
      </c>
      <c r="L251" s="295" t="s">
        <v>28</v>
      </c>
      <c r="M251" s="295" t="s">
        <v>35</v>
      </c>
      <c r="N251" s="295" t="s">
        <v>31</v>
      </c>
      <c r="O251" s="295" t="s">
        <v>33</v>
      </c>
      <c r="P251" s="295" t="s">
        <v>37</v>
      </c>
      <c r="Q251" s="295" t="s">
        <v>36</v>
      </c>
      <c r="R251" s="295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297"/>
      <c r="G252" s="297"/>
      <c r="H252" s="297" t="s">
        <v>34</v>
      </c>
      <c r="I252" s="297"/>
      <c r="J252" s="297"/>
      <c r="K252" s="297" t="s">
        <v>9</v>
      </c>
      <c r="L252" s="297" t="s">
        <v>8</v>
      </c>
      <c r="M252" s="297"/>
      <c r="N252" s="297"/>
      <c r="O252" s="297" t="s">
        <v>34</v>
      </c>
      <c r="P252" s="297"/>
      <c r="Q252" s="297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295"/>
      <c r="G253" s="295"/>
      <c r="H253" s="295"/>
      <c r="I253" s="295"/>
      <c r="J253" s="295"/>
      <c r="K253" s="295" t="s">
        <v>62</v>
      </c>
      <c r="L253" s="295"/>
      <c r="M253" s="295"/>
      <c r="N253" s="295"/>
      <c r="O253" s="295"/>
      <c r="P253" s="295"/>
      <c r="Q253" s="295"/>
      <c r="R253" s="295"/>
      <c r="S253" s="498"/>
      <c r="T253" s="499"/>
      <c r="U253" s="500"/>
    </row>
    <row r="254" spans="1:21" s="8" customFormat="1" ht="15.95" customHeight="1" x14ac:dyDescent="0.2">
      <c r="A254" s="296" t="s">
        <v>10</v>
      </c>
      <c r="B254" s="296" t="s">
        <v>11</v>
      </c>
      <c r="C254" s="501" t="s">
        <v>12</v>
      </c>
      <c r="D254" s="502"/>
      <c r="E254" s="503"/>
      <c r="F254" s="296" t="s">
        <v>13</v>
      </c>
      <c r="G254" s="296" t="s">
        <v>14</v>
      </c>
      <c r="H254" s="296" t="s">
        <v>15</v>
      </c>
      <c r="I254" s="296" t="s">
        <v>16</v>
      </c>
      <c r="J254" s="296" t="s">
        <v>17</v>
      </c>
      <c r="K254" s="296" t="s">
        <v>18</v>
      </c>
      <c r="L254" s="296" t="s">
        <v>19</v>
      </c>
      <c r="M254" s="296" t="s">
        <v>20</v>
      </c>
      <c r="N254" s="296" t="s">
        <v>21</v>
      </c>
      <c r="O254" s="296" t="s">
        <v>41</v>
      </c>
      <c r="P254" s="296" t="s">
        <v>42</v>
      </c>
      <c r="Q254" s="296" t="s">
        <v>44</v>
      </c>
      <c r="R254" s="296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288">
        <f t="shared" ref="F255:J255" si="109">SUM(F256,F259,F260)</f>
        <v>0</v>
      </c>
      <c r="G255" s="288">
        <f t="shared" si="109"/>
        <v>0</v>
      </c>
      <c r="H255" s="288">
        <f t="shared" si="109"/>
        <v>0</v>
      </c>
      <c r="I255" s="288">
        <f t="shared" si="109"/>
        <v>0</v>
      </c>
      <c r="J255" s="288">
        <f t="shared" si="109"/>
        <v>0</v>
      </c>
      <c r="K255" s="288">
        <f>SUM(C255-F255-G255-H255+I255-J255)</f>
        <v>0</v>
      </c>
      <c r="L255" s="288">
        <f t="shared" ref="L255:Q255" si="110">SUM(L256,L259,L260)</f>
        <v>0</v>
      </c>
      <c r="M255" s="288">
        <f t="shared" si="110"/>
        <v>0</v>
      </c>
      <c r="N255" s="288">
        <f t="shared" si="110"/>
        <v>0</v>
      </c>
      <c r="O255" s="288">
        <f t="shared" si="110"/>
        <v>0</v>
      </c>
      <c r="P255" s="61">
        <f t="shared" si="110"/>
        <v>0</v>
      </c>
      <c r="Q255" s="288">
        <f t="shared" si="110"/>
        <v>0</v>
      </c>
      <c r="R255" s="288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286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286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299">
        <v>0</v>
      </c>
      <c r="G257" s="299">
        <v>0</v>
      </c>
      <c r="H257" s="299">
        <v>0</v>
      </c>
      <c r="I257" s="69">
        <v>0</v>
      </c>
      <c r="J257" s="69">
        <v>0</v>
      </c>
      <c r="K257" s="286">
        <f t="shared" si="113"/>
        <v>0</v>
      </c>
      <c r="L257" s="299">
        <v>0</v>
      </c>
      <c r="M257" s="299">
        <v>0</v>
      </c>
      <c r="N257" s="299">
        <v>0</v>
      </c>
      <c r="O257" s="299">
        <v>0</v>
      </c>
      <c r="P257" s="299">
        <v>0</v>
      </c>
      <c r="Q257" s="299">
        <v>0</v>
      </c>
      <c r="R257" s="286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299">
        <v>0</v>
      </c>
      <c r="G258" s="299">
        <v>0</v>
      </c>
      <c r="H258" s="299">
        <v>0</v>
      </c>
      <c r="I258" s="69">
        <v>0</v>
      </c>
      <c r="J258" s="69">
        <v>0</v>
      </c>
      <c r="K258" s="286">
        <f t="shared" si="113"/>
        <v>0</v>
      </c>
      <c r="L258" s="299">
        <v>0</v>
      </c>
      <c r="M258" s="299">
        <v>0</v>
      </c>
      <c r="N258" s="299">
        <v>0</v>
      </c>
      <c r="O258" s="299">
        <v>0</v>
      </c>
      <c r="P258" s="299">
        <v>0</v>
      </c>
      <c r="Q258" s="299">
        <v>0</v>
      </c>
      <c r="R258" s="286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286">
        <f t="shared" si="113"/>
        <v>0</v>
      </c>
      <c r="L259" s="286">
        <v>0</v>
      </c>
      <c r="M259" s="286">
        <v>0</v>
      </c>
      <c r="N259" s="286">
        <v>0</v>
      </c>
      <c r="O259" s="286">
        <v>0</v>
      </c>
      <c r="P259" s="286">
        <v>0</v>
      </c>
      <c r="Q259" s="286">
        <v>0</v>
      </c>
      <c r="R259" s="286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286">
        <f t="shared" si="113"/>
        <v>0</v>
      </c>
      <c r="L260" s="286">
        <v>0</v>
      </c>
      <c r="M260" s="286">
        <v>0</v>
      </c>
      <c r="N260" s="286">
        <v>0</v>
      </c>
      <c r="O260" s="286">
        <v>0</v>
      </c>
      <c r="P260" s="286">
        <v>0</v>
      </c>
      <c r="Q260" s="286">
        <v>0</v>
      </c>
      <c r="R260" s="286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286">
        <f t="shared" si="116"/>
        <v>0</v>
      </c>
      <c r="G261" s="286">
        <f t="shared" si="116"/>
        <v>0</v>
      </c>
      <c r="H261" s="26"/>
      <c r="I261" s="286">
        <f t="shared" ref="I261:J261" si="117">SUM(I262:I263)</f>
        <v>0</v>
      </c>
      <c r="J261" s="286">
        <f t="shared" si="117"/>
        <v>0</v>
      </c>
      <c r="K261" s="286">
        <f>SUM(C261-F261-G261-H261+I261-J261)</f>
        <v>0</v>
      </c>
      <c r="L261" s="286">
        <f t="shared" ref="L261:N261" si="118">SUM(L262:L263)</f>
        <v>0</v>
      </c>
      <c r="M261" s="286">
        <f t="shared" si="118"/>
        <v>0</v>
      </c>
      <c r="N261" s="286">
        <f t="shared" si="118"/>
        <v>0</v>
      </c>
      <c r="O261" s="26"/>
      <c r="P261" s="286">
        <f t="shared" ref="P261:Q261" si="119">SUM(P262:P263)</f>
        <v>0</v>
      </c>
      <c r="Q261" s="286">
        <f t="shared" si="119"/>
        <v>0</v>
      </c>
      <c r="R261" s="286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299">
        <v>0</v>
      </c>
      <c r="G262" s="299">
        <v>0</v>
      </c>
      <c r="H262" s="25"/>
      <c r="I262" s="69">
        <v>0</v>
      </c>
      <c r="J262" s="69">
        <v>0</v>
      </c>
      <c r="K262" s="286">
        <f t="shared" ref="K262:K273" si="120">SUM(C262-F262-G262-H262+I262-J262)</f>
        <v>0</v>
      </c>
      <c r="L262" s="299">
        <v>0</v>
      </c>
      <c r="M262" s="299">
        <v>0</v>
      </c>
      <c r="N262" s="299">
        <v>0</v>
      </c>
      <c r="O262" s="25"/>
      <c r="P262" s="299">
        <v>0</v>
      </c>
      <c r="Q262" s="299">
        <v>0</v>
      </c>
      <c r="R262" s="286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299">
        <v>0</v>
      </c>
      <c r="G263" s="299">
        <v>0</v>
      </c>
      <c r="H263" s="25"/>
      <c r="I263" s="69">
        <v>0</v>
      </c>
      <c r="J263" s="69">
        <v>0</v>
      </c>
      <c r="K263" s="286">
        <f t="shared" si="120"/>
        <v>0</v>
      </c>
      <c r="L263" s="299">
        <v>0</v>
      </c>
      <c r="M263" s="299">
        <v>0</v>
      </c>
      <c r="N263" s="299">
        <v>0</v>
      </c>
      <c r="O263" s="25"/>
      <c r="P263" s="299">
        <v>0</v>
      </c>
      <c r="Q263" s="299">
        <v>0</v>
      </c>
      <c r="R263" s="286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286">
        <v>0</v>
      </c>
      <c r="G264" s="26"/>
      <c r="H264" s="26"/>
      <c r="I264" s="286">
        <v>0</v>
      </c>
      <c r="J264" s="286">
        <v>0</v>
      </c>
      <c r="K264" s="286">
        <f t="shared" si="120"/>
        <v>0</v>
      </c>
      <c r="L264" s="306">
        <v>2</v>
      </c>
      <c r="M264" s="294">
        <v>0</v>
      </c>
      <c r="N264" s="26"/>
      <c r="O264" s="26"/>
      <c r="P264" s="294">
        <v>0</v>
      </c>
      <c r="Q264" s="294">
        <v>0</v>
      </c>
      <c r="R264" s="286">
        <f>SUM(L264-M264-N264-O264+P264-Q264)</f>
        <v>2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286">
        <f t="shared" si="120"/>
        <v>0</v>
      </c>
      <c r="L265" s="305">
        <f>SUM(L266:L267)</f>
        <v>6</v>
      </c>
      <c r="M265" s="286">
        <f>SUM(M266:M267)</f>
        <v>0</v>
      </c>
      <c r="N265" s="26"/>
      <c r="O265" s="26"/>
      <c r="P265" s="286">
        <f t="shared" ref="P265:Q265" si="123">SUM(P266:P267)</f>
        <v>0</v>
      </c>
      <c r="Q265" s="286">
        <f t="shared" si="123"/>
        <v>0</v>
      </c>
      <c r="R265" s="286">
        <f>SUM(L265-M265-N265-O265+P265-Q265)</f>
        <v>6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286">
        <f t="shared" si="120"/>
        <v>0</v>
      </c>
      <c r="L266" s="306">
        <v>0</v>
      </c>
      <c r="M266" s="294">
        <v>0</v>
      </c>
      <c r="N266" s="26"/>
      <c r="O266" s="26"/>
      <c r="P266" s="294">
        <v>0</v>
      </c>
      <c r="Q266" s="294">
        <v>0</v>
      </c>
      <c r="R266" s="286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286">
        <f t="shared" si="120"/>
        <v>0</v>
      </c>
      <c r="L267" s="306">
        <v>6</v>
      </c>
      <c r="M267" s="294">
        <v>0</v>
      </c>
      <c r="N267" s="26"/>
      <c r="O267" s="26"/>
      <c r="P267" s="294">
        <v>0</v>
      </c>
      <c r="Q267" s="294">
        <v>0</v>
      </c>
      <c r="R267" s="286">
        <f>SUM(L267-M267-N267-O267+P267-Q267)</f>
        <v>6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286">
        <v>0</v>
      </c>
      <c r="G268" s="26"/>
      <c r="H268" s="26"/>
      <c r="I268" s="286">
        <v>0</v>
      </c>
      <c r="J268" s="286">
        <v>0</v>
      </c>
      <c r="K268" s="286">
        <f t="shared" si="120"/>
        <v>0</v>
      </c>
      <c r="L268" s="294">
        <v>0</v>
      </c>
      <c r="M268" s="294">
        <v>0</v>
      </c>
      <c r="N268" s="26"/>
      <c r="O268" s="26"/>
      <c r="P268" s="294">
        <v>0</v>
      </c>
      <c r="Q268" s="294">
        <v>0</v>
      </c>
      <c r="R268" s="286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286">
        <v>0</v>
      </c>
      <c r="G269" s="26"/>
      <c r="H269" s="26"/>
      <c r="I269" s="286">
        <v>0</v>
      </c>
      <c r="J269" s="286">
        <v>0</v>
      </c>
      <c r="K269" s="286">
        <f t="shared" si="120"/>
        <v>0</v>
      </c>
      <c r="L269" s="294">
        <v>0</v>
      </c>
      <c r="M269" s="294">
        <v>0</v>
      </c>
      <c r="N269" s="26"/>
      <c r="O269" s="26"/>
      <c r="P269" s="294">
        <v>0</v>
      </c>
      <c r="Q269" s="294">
        <v>0</v>
      </c>
      <c r="R269" s="286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286">
        <v>0</v>
      </c>
      <c r="G270" s="26"/>
      <c r="H270" s="26"/>
      <c r="I270" s="286">
        <v>0</v>
      </c>
      <c r="J270" s="286">
        <v>0</v>
      </c>
      <c r="K270" s="286">
        <f t="shared" si="120"/>
        <v>0</v>
      </c>
      <c r="L270" s="294">
        <v>0</v>
      </c>
      <c r="M270" s="294">
        <v>0</v>
      </c>
      <c r="N270" s="26"/>
      <c r="O270" s="26"/>
      <c r="P270" s="294">
        <v>0</v>
      </c>
      <c r="Q270" s="294">
        <v>0</v>
      </c>
      <c r="R270" s="286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286">
        <v>0</v>
      </c>
      <c r="G271" s="26"/>
      <c r="H271" s="26"/>
      <c r="I271" s="286">
        <v>0</v>
      </c>
      <c r="J271" s="286">
        <v>0</v>
      </c>
      <c r="K271" s="286">
        <f t="shared" si="120"/>
        <v>0</v>
      </c>
      <c r="L271" s="294">
        <v>0</v>
      </c>
      <c r="M271" s="294">
        <v>0</v>
      </c>
      <c r="N271" s="26"/>
      <c r="O271" s="26"/>
      <c r="P271" s="294">
        <v>0</v>
      </c>
      <c r="Q271" s="294">
        <v>0</v>
      </c>
      <c r="R271" s="286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286">
        <v>0</v>
      </c>
      <c r="G272" s="26"/>
      <c r="H272" s="26"/>
      <c r="I272" s="70">
        <v>0</v>
      </c>
      <c r="J272" s="70">
        <v>0</v>
      </c>
      <c r="K272" s="286">
        <f t="shared" si="120"/>
        <v>0</v>
      </c>
      <c r="L272" s="294">
        <v>0</v>
      </c>
      <c r="M272" s="294">
        <v>0</v>
      </c>
      <c r="N272" s="26"/>
      <c r="O272" s="26"/>
      <c r="P272" s="294">
        <v>0</v>
      </c>
      <c r="Q272" s="294">
        <v>0</v>
      </c>
      <c r="R272" s="286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286">
        <v>0</v>
      </c>
      <c r="G273" s="26"/>
      <c r="H273" s="26"/>
      <c r="I273" s="70">
        <v>0</v>
      </c>
      <c r="J273" s="70">
        <v>0</v>
      </c>
      <c r="K273" s="286">
        <f t="shared" si="120"/>
        <v>0</v>
      </c>
      <c r="L273" s="294">
        <v>0</v>
      </c>
      <c r="M273" s="294">
        <v>0</v>
      </c>
      <c r="N273" s="26"/>
      <c r="O273" s="26"/>
      <c r="P273" s="294">
        <v>0</v>
      </c>
      <c r="Q273" s="294">
        <v>0</v>
      </c>
      <c r="R273" s="286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287">
        <v>0</v>
      </c>
      <c r="G274" s="43"/>
      <c r="H274" s="43"/>
      <c r="I274" s="71">
        <v>0</v>
      </c>
      <c r="J274" s="71">
        <v>0</v>
      </c>
      <c r="K274" s="287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287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293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Agustus</v>
      </c>
      <c r="S287" s="482"/>
      <c r="T287" s="4">
        <f>+T247</f>
        <v>0</v>
      </c>
      <c r="U287" s="4">
        <f>+U247</f>
        <v>8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298"/>
      <c r="G290" s="298" t="s">
        <v>30</v>
      </c>
      <c r="H290" s="298" t="s">
        <v>32</v>
      </c>
      <c r="I290" s="298"/>
      <c r="J290" s="298"/>
      <c r="K290" s="298" t="s">
        <v>43</v>
      </c>
      <c r="L290" s="298" t="s">
        <v>27</v>
      </c>
      <c r="M290" s="298"/>
      <c r="N290" s="298" t="s">
        <v>30</v>
      </c>
      <c r="O290" s="298" t="s">
        <v>32</v>
      </c>
      <c r="P290" s="298"/>
      <c r="Q290" s="298"/>
      <c r="R290" s="298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295" t="s">
        <v>29</v>
      </c>
      <c r="G291" s="295" t="s">
        <v>31</v>
      </c>
      <c r="H291" s="295" t="s">
        <v>33</v>
      </c>
      <c r="I291" s="295" t="s">
        <v>37</v>
      </c>
      <c r="J291" s="295" t="s">
        <v>36</v>
      </c>
      <c r="K291" s="295" t="s">
        <v>28</v>
      </c>
      <c r="L291" s="295" t="s">
        <v>28</v>
      </c>
      <c r="M291" s="295" t="s">
        <v>35</v>
      </c>
      <c r="N291" s="295" t="s">
        <v>31</v>
      </c>
      <c r="O291" s="295" t="s">
        <v>33</v>
      </c>
      <c r="P291" s="295" t="s">
        <v>37</v>
      </c>
      <c r="Q291" s="295" t="s">
        <v>36</v>
      </c>
      <c r="R291" s="295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297"/>
      <c r="G292" s="297"/>
      <c r="H292" s="297" t="s">
        <v>34</v>
      </c>
      <c r="I292" s="297"/>
      <c r="J292" s="297"/>
      <c r="K292" s="297" t="s">
        <v>9</v>
      </c>
      <c r="L292" s="297" t="s">
        <v>8</v>
      </c>
      <c r="M292" s="297"/>
      <c r="N292" s="297"/>
      <c r="O292" s="297" t="s">
        <v>34</v>
      </c>
      <c r="P292" s="297"/>
      <c r="Q292" s="297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295"/>
      <c r="G293" s="295"/>
      <c r="H293" s="295"/>
      <c r="I293" s="295"/>
      <c r="J293" s="295"/>
      <c r="K293" s="295" t="s">
        <v>62</v>
      </c>
      <c r="L293" s="295"/>
      <c r="M293" s="295"/>
      <c r="N293" s="295"/>
      <c r="O293" s="295"/>
      <c r="P293" s="295"/>
      <c r="Q293" s="295"/>
      <c r="R293" s="295"/>
      <c r="S293" s="498"/>
      <c r="T293" s="499"/>
      <c r="U293" s="500"/>
    </row>
    <row r="294" spans="1:21" s="8" customFormat="1" ht="15.95" customHeight="1" x14ac:dyDescent="0.2">
      <c r="A294" s="296" t="s">
        <v>10</v>
      </c>
      <c r="B294" s="296" t="s">
        <v>11</v>
      </c>
      <c r="C294" s="501" t="s">
        <v>12</v>
      </c>
      <c r="D294" s="502"/>
      <c r="E294" s="503"/>
      <c r="F294" s="296" t="s">
        <v>13</v>
      </c>
      <c r="G294" s="296" t="s">
        <v>14</v>
      </c>
      <c r="H294" s="296" t="s">
        <v>15</v>
      </c>
      <c r="I294" s="296" t="s">
        <v>16</v>
      </c>
      <c r="J294" s="296" t="s">
        <v>17</v>
      </c>
      <c r="K294" s="296" t="s">
        <v>18</v>
      </c>
      <c r="L294" s="296" t="s">
        <v>19</v>
      </c>
      <c r="M294" s="296" t="s">
        <v>20</v>
      </c>
      <c r="N294" s="296" t="s">
        <v>21</v>
      </c>
      <c r="O294" s="296" t="s">
        <v>41</v>
      </c>
      <c r="P294" s="296" t="s">
        <v>42</v>
      </c>
      <c r="Q294" s="296" t="s">
        <v>44</v>
      </c>
      <c r="R294" s="296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288">
        <f t="shared" ref="F295:J295" si="127">SUM(F296,F299,F300)</f>
        <v>0</v>
      </c>
      <c r="G295" s="288">
        <f t="shared" si="127"/>
        <v>0</v>
      </c>
      <c r="H295" s="288">
        <f t="shared" si="127"/>
        <v>0</v>
      </c>
      <c r="I295" s="288">
        <f t="shared" si="127"/>
        <v>0</v>
      </c>
      <c r="J295" s="288">
        <f t="shared" si="127"/>
        <v>0</v>
      </c>
      <c r="K295" s="288">
        <f>SUM(C295-F295-G295-H295+I295-J295)</f>
        <v>0</v>
      </c>
      <c r="L295" s="288">
        <f t="shared" ref="L295:Q295" si="128">SUM(L296,L299,L300)</f>
        <v>10</v>
      </c>
      <c r="M295" s="288">
        <f t="shared" si="128"/>
        <v>0</v>
      </c>
      <c r="N295" s="209">
        <f t="shared" si="128"/>
        <v>8</v>
      </c>
      <c r="O295" s="288">
        <f t="shared" si="128"/>
        <v>0</v>
      </c>
      <c r="P295" s="209">
        <f t="shared" si="128"/>
        <v>2</v>
      </c>
      <c r="Q295" s="61">
        <f t="shared" si="128"/>
        <v>0</v>
      </c>
      <c r="R295" s="209">
        <f>SUM(L295-M295-N295-O295+P295-Q295)</f>
        <v>4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286">
        <f t="shared" ref="K296:K300" si="131">SUM(C296-F296-G296-H296+I296-J296)</f>
        <v>0</v>
      </c>
      <c r="L296" s="90">
        <f t="shared" ref="L296:O296" si="132">SUM(L297:L298)</f>
        <v>10</v>
      </c>
      <c r="M296" s="90">
        <f t="shared" si="132"/>
        <v>0</v>
      </c>
      <c r="N296" s="301">
        <f t="shared" si="132"/>
        <v>8</v>
      </c>
      <c r="O296" s="90">
        <f t="shared" si="132"/>
        <v>0</v>
      </c>
      <c r="P296" s="301">
        <f>SUM(P297:P298)</f>
        <v>2</v>
      </c>
      <c r="Q296" s="63">
        <f t="shared" ref="Q296" si="133">SUM(Q297:Q298)</f>
        <v>0</v>
      </c>
      <c r="R296" s="208">
        <f t="shared" ref="R296:R304" si="134">SUM(L296-M296-N296-O296+P296-Q296)</f>
        <v>4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299">
        <v>0</v>
      </c>
      <c r="G297" s="299">
        <v>0</v>
      </c>
      <c r="H297" s="299">
        <v>0</v>
      </c>
      <c r="I297" s="69">
        <v>0</v>
      </c>
      <c r="J297" s="69">
        <v>0</v>
      </c>
      <c r="K297" s="286">
        <f t="shared" si="131"/>
        <v>0</v>
      </c>
      <c r="L297" s="299">
        <v>0</v>
      </c>
      <c r="M297" s="299">
        <v>0</v>
      </c>
      <c r="N297" s="272">
        <v>0</v>
      </c>
      <c r="O297" s="299">
        <v>0</v>
      </c>
      <c r="P297" s="272">
        <v>0</v>
      </c>
      <c r="Q297" s="299">
        <v>0</v>
      </c>
      <c r="R297" s="208">
        <f t="shared" si="134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299">
        <v>0</v>
      </c>
      <c r="G298" s="299">
        <v>0</v>
      </c>
      <c r="H298" s="299">
        <v>0</v>
      </c>
      <c r="I298" s="69">
        <v>0</v>
      </c>
      <c r="J298" s="69">
        <v>0</v>
      </c>
      <c r="K298" s="286">
        <f t="shared" si="131"/>
        <v>0</v>
      </c>
      <c r="L298" s="299">
        <v>10</v>
      </c>
      <c r="M298" s="299">
        <v>0</v>
      </c>
      <c r="N298" s="272">
        <v>8</v>
      </c>
      <c r="O298" s="299">
        <v>0</v>
      </c>
      <c r="P298" s="272">
        <v>2</v>
      </c>
      <c r="Q298" s="299">
        <v>0</v>
      </c>
      <c r="R298" s="208">
        <f t="shared" si="134"/>
        <v>4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286">
        <f t="shared" si="131"/>
        <v>0</v>
      </c>
      <c r="L299" s="286">
        <v>0</v>
      </c>
      <c r="M299" s="286">
        <v>0</v>
      </c>
      <c r="N299" s="286">
        <v>0</v>
      </c>
      <c r="O299" s="286">
        <v>0</v>
      </c>
      <c r="P299" s="286">
        <v>0</v>
      </c>
      <c r="Q299" s="286">
        <v>0</v>
      </c>
      <c r="R299" s="286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286">
        <f t="shared" si="131"/>
        <v>0</v>
      </c>
      <c r="L300" s="286">
        <v>0</v>
      </c>
      <c r="M300" s="286">
        <v>0</v>
      </c>
      <c r="N300" s="286">
        <v>0</v>
      </c>
      <c r="O300" s="286">
        <v>0</v>
      </c>
      <c r="P300" s="286">
        <v>0</v>
      </c>
      <c r="Q300" s="286">
        <v>0</v>
      </c>
      <c r="R300" s="286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286">
        <f t="shared" si="135"/>
        <v>0</v>
      </c>
      <c r="G301" s="286">
        <f t="shared" si="135"/>
        <v>0</v>
      </c>
      <c r="H301" s="26"/>
      <c r="I301" s="286">
        <f t="shared" ref="I301:J301" si="136">SUM(I302:I303)</f>
        <v>0</v>
      </c>
      <c r="J301" s="286">
        <f t="shared" si="136"/>
        <v>0</v>
      </c>
      <c r="K301" s="286">
        <f>SUM(C301-F301-G301-H301+I301-J301)</f>
        <v>0</v>
      </c>
      <c r="L301" s="286">
        <f t="shared" ref="L301:N301" si="137">SUM(L302:L303)</f>
        <v>0</v>
      </c>
      <c r="M301" s="286">
        <f t="shared" si="137"/>
        <v>0</v>
      </c>
      <c r="N301" s="286">
        <f t="shared" si="137"/>
        <v>0</v>
      </c>
      <c r="O301" s="26"/>
      <c r="P301" s="286">
        <f>SUM(P302:P303)</f>
        <v>0</v>
      </c>
      <c r="Q301" s="286">
        <f t="shared" ref="Q301" si="138">SUM(Q302:Q303)</f>
        <v>0</v>
      </c>
      <c r="R301" s="286">
        <f t="shared" si="134"/>
        <v>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299">
        <v>0</v>
      </c>
      <c r="G302" s="299">
        <v>0</v>
      </c>
      <c r="H302" s="25"/>
      <c r="I302" s="69">
        <v>0</v>
      </c>
      <c r="J302" s="69">
        <v>0</v>
      </c>
      <c r="K302" s="286">
        <f t="shared" ref="K302:K313" si="139">SUM(C302-F302-G302-H302+I302-J302)</f>
        <v>0</v>
      </c>
      <c r="L302" s="299">
        <v>0</v>
      </c>
      <c r="M302" s="299">
        <v>0</v>
      </c>
      <c r="N302" s="299">
        <v>0</v>
      </c>
      <c r="O302" s="25"/>
      <c r="P302" s="299">
        <v>0</v>
      </c>
      <c r="Q302" s="299">
        <v>0</v>
      </c>
      <c r="R302" s="286">
        <f t="shared" si="134"/>
        <v>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299">
        <v>0</v>
      </c>
      <c r="G303" s="299">
        <v>0</v>
      </c>
      <c r="H303" s="25"/>
      <c r="I303" s="69">
        <v>0</v>
      </c>
      <c r="J303" s="69">
        <v>0</v>
      </c>
      <c r="K303" s="286">
        <f t="shared" si="139"/>
        <v>0</v>
      </c>
      <c r="L303" s="299">
        <v>0</v>
      </c>
      <c r="M303" s="299">
        <v>0</v>
      </c>
      <c r="N303" s="299">
        <v>0</v>
      </c>
      <c r="O303" s="25"/>
      <c r="P303" s="299">
        <v>0</v>
      </c>
      <c r="Q303" s="299">
        <v>0</v>
      </c>
      <c r="R303" s="286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286">
        <v>0</v>
      </c>
      <c r="G304" s="26"/>
      <c r="H304" s="26"/>
      <c r="I304" s="286">
        <v>0</v>
      </c>
      <c r="J304" s="286">
        <v>0</v>
      </c>
      <c r="K304" s="286">
        <f t="shared" si="139"/>
        <v>0</v>
      </c>
      <c r="L304" s="294">
        <v>3</v>
      </c>
      <c r="M304" s="294">
        <v>1</v>
      </c>
      <c r="N304" s="26"/>
      <c r="O304" s="26"/>
      <c r="P304" s="294">
        <v>0</v>
      </c>
      <c r="Q304" s="294">
        <v>0</v>
      </c>
      <c r="R304" s="286">
        <f t="shared" si="134"/>
        <v>2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286">
        <f t="shared" si="139"/>
        <v>0</v>
      </c>
      <c r="L305" s="286">
        <f>SUM(L306:L307)</f>
        <v>6</v>
      </c>
      <c r="M305" s="286">
        <f>SUM(M306:M307)</f>
        <v>3</v>
      </c>
      <c r="N305" s="26"/>
      <c r="O305" s="26"/>
      <c r="P305" s="286">
        <f t="shared" ref="P305:Q305" si="142">SUM(P306:P307)</f>
        <v>2</v>
      </c>
      <c r="Q305" s="286">
        <f t="shared" si="142"/>
        <v>0</v>
      </c>
      <c r="R305" s="286">
        <f>SUM(L305-M305-N305-O305+P305-Q305)</f>
        <v>5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286">
        <f t="shared" si="139"/>
        <v>0</v>
      </c>
      <c r="L306" s="294">
        <v>0</v>
      </c>
      <c r="M306" s="294">
        <v>0</v>
      </c>
      <c r="N306" s="26"/>
      <c r="O306" s="26"/>
      <c r="P306" s="294">
        <v>0</v>
      </c>
      <c r="Q306" s="294">
        <v>0</v>
      </c>
      <c r="R306" s="286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286">
        <f t="shared" si="139"/>
        <v>0</v>
      </c>
      <c r="L307" s="294">
        <v>6</v>
      </c>
      <c r="M307" s="294">
        <v>3</v>
      </c>
      <c r="N307" s="26"/>
      <c r="O307" s="26"/>
      <c r="P307" s="294">
        <v>2</v>
      </c>
      <c r="Q307" s="294">
        <v>0</v>
      </c>
      <c r="R307" s="286">
        <f>SUM(L307-M307-N307-O307+P307-Q307)</f>
        <v>5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286">
        <v>0</v>
      </c>
      <c r="G308" s="26"/>
      <c r="H308" s="26"/>
      <c r="I308" s="286">
        <v>0</v>
      </c>
      <c r="J308" s="286">
        <v>0</v>
      </c>
      <c r="K308" s="286">
        <f t="shared" si="139"/>
        <v>0</v>
      </c>
      <c r="L308" s="294">
        <v>3</v>
      </c>
      <c r="M308" s="294">
        <v>2</v>
      </c>
      <c r="N308" s="26"/>
      <c r="O308" s="26"/>
      <c r="P308" s="294">
        <v>1</v>
      </c>
      <c r="Q308" s="294">
        <v>0</v>
      </c>
      <c r="R308" s="286">
        <f t="shared" ref="R308:R314" si="144">SUM(L308-M308-N308-O308+P308-Q308)</f>
        <v>2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286">
        <v>0</v>
      </c>
      <c r="G309" s="26"/>
      <c r="H309" s="26"/>
      <c r="I309" s="286">
        <v>0</v>
      </c>
      <c r="J309" s="286">
        <v>0</v>
      </c>
      <c r="K309" s="286">
        <f t="shared" si="139"/>
        <v>0</v>
      </c>
      <c r="L309" s="294">
        <v>3</v>
      </c>
      <c r="M309" s="294">
        <v>2</v>
      </c>
      <c r="N309" s="26"/>
      <c r="O309" s="26"/>
      <c r="P309" s="294">
        <v>0</v>
      </c>
      <c r="Q309" s="294">
        <v>0</v>
      </c>
      <c r="R309" s="286">
        <f t="shared" si="144"/>
        <v>1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286">
        <v>0</v>
      </c>
      <c r="G310" s="26"/>
      <c r="H310" s="26"/>
      <c r="I310" s="286">
        <v>0</v>
      </c>
      <c r="J310" s="286">
        <v>0</v>
      </c>
      <c r="K310" s="286">
        <f t="shared" si="139"/>
        <v>0</v>
      </c>
      <c r="L310" s="294">
        <v>0</v>
      </c>
      <c r="M310" s="294">
        <v>0</v>
      </c>
      <c r="N310" s="26"/>
      <c r="O310" s="26"/>
      <c r="P310" s="294">
        <v>0</v>
      </c>
      <c r="Q310" s="294">
        <v>0</v>
      </c>
      <c r="R310" s="286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286">
        <v>0</v>
      </c>
      <c r="G311" s="26"/>
      <c r="H311" s="26"/>
      <c r="I311" s="286">
        <v>0</v>
      </c>
      <c r="J311" s="286">
        <v>0</v>
      </c>
      <c r="K311" s="286">
        <f t="shared" si="139"/>
        <v>0</v>
      </c>
      <c r="L311" s="294">
        <v>0</v>
      </c>
      <c r="M311" s="294">
        <v>0</v>
      </c>
      <c r="N311" s="26"/>
      <c r="O311" s="26"/>
      <c r="P311" s="294">
        <v>0</v>
      </c>
      <c r="Q311" s="294">
        <v>0</v>
      </c>
      <c r="R311" s="286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286">
        <v>0</v>
      </c>
      <c r="G312" s="26"/>
      <c r="H312" s="26"/>
      <c r="I312" s="70">
        <v>0</v>
      </c>
      <c r="J312" s="70">
        <v>0</v>
      </c>
      <c r="K312" s="286">
        <f t="shared" si="139"/>
        <v>0</v>
      </c>
      <c r="L312" s="294">
        <v>0</v>
      </c>
      <c r="M312" s="294">
        <v>0</v>
      </c>
      <c r="N312" s="26"/>
      <c r="O312" s="26"/>
      <c r="P312" s="294">
        <v>0</v>
      </c>
      <c r="Q312" s="294">
        <v>0</v>
      </c>
      <c r="R312" s="286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286">
        <v>0</v>
      </c>
      <c r="G313" s="26"/>
      <c r="H313" s="26"/>
      <c r="I313" s="70">
        <v>0</v>
      </c>
      <c r="J313" s="70">
        <v>0</v>
      </c>
      <c r="K313" s="286">
        <f t="shared" si="139"/>
        <v>0</v>
      </c>
      <c r="L313" s="294">
        <v>0</v>
      </c>
      <c r="M313" s="294">
        <v>0</v>
      </c>
      <c r="N313" s="26"/>
      <c r="O313" s="26"/>
      <c r="P313" s="294">
        <v>0</v>
      </c>
      <c r="Q313" s="294">
        <v>0</v>
      </c>
      <c r="R313" s="286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287">
        <v>0</v>
      </c>
      <c r="G314" s="43"/>
      <c r="H314" s="43"/>
      <c r="I314" s="71">
        <v>0</v>
      </c>
      <c r="J314" s="71">
        <v>0</v>
      </c>
      <c r="K314" s="287">
        <f t="shared" ref="K314" si="145">SUM(E314-F314-G314-H314+I314-J314)</f>
        <v>0</v>
      </c>
      <c r="L314" s="42">
        <v>0</v>
      </c>
      <c r="M314" s="42">
        <v>0</v>
      </c>
      <c r="N314" s="43"/>
      <c r="O314" s="43"/>
      <c r="P314" s="42">
        <v>0</v>
      </c>
      <c r="Q314" s="42">
        <v>0</v>
      </c>
      <c r="R314" s="287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293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Agustus</v>
      </c>
      <c r="S328" s="482"/>
      <c r="T328" s="4">
        <f>+T287</f>
        <v>0</v>
      </c>
      <c r="U328" s="4">
        <f>+U287</f>
        <v>8</v>
      </c>
    </row>
    <row r="329" spans="1:21" s="45" customFormat="1" ht="15.95" customHeight="1" thickBot="1" x14ac:dyDescent="0.25">
      <c r="A329" s="45" t="s">
        <v>73</v>
      </c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298"/>
      <c r="G331" s="298" t="s">
        <v>30</v>
      </c>
      <c r="H331" s="298" t="s">
        <v>32</v>
      </c>
      <c r="I331" s="298"/>
      <c r="J331" s="298"/>
      <c r="K331" s="298" t="s">
        <v>43</v>
      </c>
      <c r="L331" s="298" t="s">
        <v>27</v>
      </c>
      <c r="M331" s="298"/>
      <c r="N331" s="298" t="s">
        <v>30</v>
      </c>
      <c r="O331" s="298" t="s">
        <v>32</v>
      </c>
      <c r="P331" s="298"/>
      <c r="Q331" s="298"/>
      <c r="R331" s="298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295" t="s">
        <v>29</v>
      </c>
      <c r="G332" s="295" t="s">
        <v>31</v>
      </c>
      <c r="H332" s="295" t="s">
        <v>33</v>
      </c>
      <c r="I332" s="295" t="s">
        <v>37</v>
      </c>
      <c r="J332" s="295" t="s">
        <v>36</v>
      </c>
      <c r="K332" s="295" t="s">
        <v>28</v>
      </c>
      <c r="L332" s="295" t="s">
        <v>28</v>
      </c>
      <c r="M332" s="295" t="s">
        <v>35</v>
      </c>
      <c r="N332" s="295" t="s">
        <v>31</v>
      </c>
      <c r="O332" s="295" t="s">
        <v>33</v>
      </c>
      <c r="P332" s="295" t="s">
        <v>37</v>
      </c>
      <c r="Q332" s="295" t="s">
        <v>36</v>
      </c>
      <c r="R332" s="295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297"/>
      <c r="G333" s="297"/>
      <c r="H333" s="297" t="s">
        <v>34</v>
      </c>
      <c r="I333" s="297"/>
      <c r="J333" s="297"/>
      <c r="K333" s="297" t="s">
        <v>9</v>
      </c>
      <c r="L333" s="297" t="s">
        <v>8</v>
      </c>
      <c r="M333" s="297"/>
      <c r="N333" s="297"/>
      <c r="O333" s="297" t="s">
        <v>34</v>
      </c>
      <c r="P333" s="297"/>
      <c r="Q333" s="297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295"/>
      <c r="G334" s="295"/>
      <c r="H334" s="295"/>
      <c r="I334" s="295"/>
      <c r="J334" s="295"/>
      <c r="K334" s="295" t="s">
        <v>62</v>
      </c>
      <c r="L334" s="295"/>
      <c r="M334" s="295"/>
      <c r="N334" s="295"/>
      <c r="O334" s="295"/>
      <c r="P334" s="295"/>
      <c r="Q334" s="295"/>
      <c r="R334" s="295"/>
      <c r="S334" s="498"/>
      <c r="T334" s="499"/>
      <c r="U334" s="500"/>
    </row>
    <row r="335" spans="1:21" s="8" customFormat="1" ht="15.95" customHeight="1" x14ac:dyDescent="0.2">
      <c r="A335" s="296" t="s">
        <v>10</v>
      </c>
      <c r="B335" s="296" t="s">
        <v>11</v>
      </c>
      <c r="C335" s="501" t="s">
        <v>12</v>
      </c>
      <c r="D335" s="502"/>
      <c r="E335" s="503"/>
      <c r="F335" s="296" t="s">
        <v>13</v>
      </c>
      <c r="G335" s="296" t="s">
        <v>14</v>
      </c>
      <c r="H335" s="296" t="s">
        <v>15</v>
      </c>
      <c r="I335" s="296" t="s">
        <v>16</v>
      </c>
      <c r="J335" s="296" t="s">
        <v>17</v>
      </c>
      <c r="K335" s="296" t="s">
        <v>18</v>
      </c>
      <c r="L335" s="296" t="s">
        <v>19</v>
      </c>
      <c r="M335" s="296" t="s">
        <v>20</v>
      </c>
      <c r="N335" s="296" t="s">
        <v>21</v>
      </c>
      <c r="O335" s="296" t="s">
        <v>41</v>
      </c>
      <c r="P335" s="296" t="s">
        <v>42</v>
      </c>
      <c r="Q335" s="296" t="s">
        <v>44</v>
      </c>
      <c r="R335" s="296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288">
        <f t="shared" ref="F336:J336" si="146">SUM(F337,F340,F341)</f>
        <v>0</v>
      </c>
      <c r="G336" s="288">
        <f t="shared" si="146"/>
        <v>0</v>
      </c>
      <c r="H336" s="288">
        <f t="shared" si="146"/>
        <v>0</v>
      </c>
      <c r="I336" s="288">
        <f t="shared" si="146"/>
        <v>0</v>
      </c>
      <c r="J336" s="288">
        <f t="shared" si="146"/>
        <v>0</v>
      </c>
      <c r="K336" s="288">
        <f>SUM(C336-F336-G336-H336+I336-J336)</f>
        <v>0</v>
      </c>
      <c r="L336" s="288">
        <f t="shared" ref="L336:Q336" si="147">SUM(L337,L340,L341)</f>
        <v>0</v>
      </c>
      <c r="M336" s="288">
        <f t="shared" si="147"/>
        <v>0</v>
      </c>
      <c r="N336" s="288">
        <f t="shared" si="147"/>
        <v>0</v>
      </c>
      <c r="O336" s="288">
        <f t="shared" si="147"/>
        <v>0</v>
      </c>
      <c r="P336" s="61">
        <f t="shared" si="147"/>
        <v>0</v>
      </c>
      <c r="Q336" s="61">
        <f t="shared" si="147"/>
        <v>0</v>
      </c>
      <c r="R336" s="61">
        <f>SUM(L336-M336-N336-O336+P336-Q336)</f>
        <v>0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286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286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299">
        <v>0</v>
      </c>
      <c r="G338" s="299">
        <v>0</v>
      </c>
      <c r="H338" s="299">
        <v>0</v>
      </c>
      <c r="I338" s="69">
        <v>0</v>
      </c>
      <c r="J338" s="69">
        <v>0</v>
      </c>
      <c r="K338" s="286">
        <f t="shared" si="150"/>
        <v>0</v>
      </c>
      <c r="L338" s="299">
        <v>0</v>
      </c>
      <c r="M338" s="299">
        <v>0</v>
      </c>
      <c r="N338" s="299">
        <v>0</v>
      </c>
      <c r="O338" s="299">
        <v>0</v>
      </c>
      <c r="P338" s="299">
        <v>0</v>
      </c>
      <c r="Q338" s="299">
        <v>0</v>
      </c>
      <c r="R338" s="286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299">
        <v>0</v>
      </c>
      <c r="G339" s="299">
        <v>0</v>
      </c>
      <c r="H339" s="299">
        <v>0</v>
      </c>
      <c r="I339" s="69">
        <v>0</v>
      </c>
      <c r="J339" s="69">
        <v>0</v>
      </c>
      <c r="K339" s="286">
        <f t="shared" si="150"/>
        <v>0</v>
      </c>
      <c r="L339" s="299">
        <v>0</v>
      </c>
      <c r="M339" s="299">
        <v>0</v>
      </c>
      <c r="N339" s="299">
        <v>0</v>
      </c>
      <c r="O339" s="299">
        <v>0</v>
      </c>
      <c r="P339" s="299">
        <v>0</v>
      </c>
      <c r="Q339" s="299">
        <v>0</v>
      </c>
      <c r="R339" s="286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286">
        <f t="shared" si="150"/>
        <v>0</v>
      </c>
      <c r="L340" s="286">
        <v>0</v>
      </c>
      <c r="M340" s="286">
        <v>0</v>
      </c>
      <c r="N340" s="286">
        <v>0</v>
      </c>
      <c r="O340" s="286">
        <v>0</v>
      </c>
      <c r="P340" s="286">
        <v>0</v>
      </c>
      <c r="Q340" s="286">
        <v>0</v>
      </c>
      <c r="R340" s="286">
        <f t="shared" si="153"/>
        <v>0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286">
        <f t="shared" si="150"/>
        <v>0</v>
      </c>
      <c r="L341" s="286">
        <v>0</v>
      </c>
      <c r="M341" s="286">
        <v>0</v>
      </c>
      <c r="N341" s="286">
        <v>0</v>
      </c>
      <c r="O341" s="286">
        <v>0</v>
      </c>
      <c r="P341" s="286">
        <v>0</v>
      </c>
      <c r="Q341" s="286">
        <v>0</v>
      </c>
      <c r="R341" s="286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286">
        <f t="shared" si="154"/>
        <v>0</v>
      </c>
      <c r="G342" s="286">
        <f t="shared" si="154"/>
        <v>0</v>
      </c>
      <c r="H342" s="26"/>
      <c r="I342" s="286">
        <f t="shared" ref="I342:J342" si="155">SUM(I343:I344)</f>
        <v>0</v>
      </c>
      <c r="J342" s="286">
        <f t="shared" si="155"/>
        <v>0</v>
      </c>
      <c r="K342" s="286">
        <f>SUM(C342-F342-G342-H342+I342-J342)</f>
        <v>0</v>
      </c>
      <c r="L342" s="286">
        <f>SUM(L343:L344)</f>
        <v>0</v>
      </c>
      <c r="M342" s="286">
        <f t="shared" ref="M342:N342" si="156">SUM(M343:M344)</f>
        <v>0</v>
      </c>
      <c r="N342" s="286">
        <f t="shared" si="156"/>
        <v>0</v>
      </c>
      <c r="O342" s="26"/>
      <c r="P342" s="286">
        <f t="shared" ref="P342:Q342" si="157">SUM(P343:P344)</f>
        <v>0</v>
      </c>
      <c r="Q342" s="286">
        <f t="shared" si="157"/>
        <v>0</v>
      </c>
      <c r="R342" s="286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299">
        <v>0</v>
      </c>
      <c r="G343" s="299">
        <v>0</v>
      </c>
      <c r="H343" s="25"/>
      <c r="I343" s="69">
        <v>0</v>
      </c>
      <c r="J343" s="69">
        <v>0</v>
      </c>
      <c r="K343" s="286">
        <f t="shared" ref="K343:K354" si="158">SUM(C343-F343-G343-H343+I343-J343)</f>
        <v>0</v>
      </c>
      <c r="L343" s="299">
        <v>0</v>
      </c>
      <c r="M343" s="299">
        <v>0</v>
      </c>
      <c r="N343" s="299">
        <v>0</v>
      </c>
      <c r="O343" s="25"/>
      <c r="P343" s="299">
        <v>0</v>
      </c>
      <c r="Q343" s="299">
        <v>0</v>
      </c>
      <c r="R343" s="286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299">
        <v>0</v>
      </c>
      <c r="G344" s="299">
        <v>0</v>
      </c>
      <c r="H344" s="25"/>
      <c r="I344" s="69">
        <v>0</v>
      </c>
      <c r="J344" s="69">
        <v>0</v>
      </c>
      <c r="K344" s="286">
        <f t="shared" si="158"/>
        <v>0</v>
      </c>
      <c r="L344" s="299">
        <v>0</v>
      </c>
      <c r="M344" s="299">
        <v>0</v>
      </c>
      <c r="N344" s="299">
        <v>0</v>
      </c>
      <c r="O344" s="25"/>
      <c r="P344" s="299">
        <v>0</v>
      </c>
      <c r="Q344" s="299">
        <v>0</v>
      </c>
      <c r="R344" s="286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286">
        <v>0</v>
      </c>
      <c r="G345" s="26"/>
      <c r="H345" s="26"/>
      <c r="I345" s="286">
        <v>0</v>
      </c>
      <c r="J345" s="286">
        <v>0</v>
      </c>
      <c r="K345" s="286">
        <f t="shared" si="158"/>
        <v>0</v>
      </c>
      <c r="L345" s="294">
        <v>0</v>
      </c>
      <c r="M345" s="294">
        <v>0</v>
      </c>
      <c r="N345" s="26"/>
      <c r="O345" s="26"/>
      <c r="P345" s="294">
        <v>0</v>
      </c>
      <c r="Q345" s="294">
        <v>0</v>
      </c>
      <c r="R345" s="286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286">
        <f t="shared" si="158"/>
        <v>0</v>
      </c>
      <c r="L346" s="68">
        <f>SUM(L347:L348)</f>
        <v>12</v>
      </c>
      <c r="M346" s="286">
        <f>SUM(M347:M348)</f>
        <v>0</v>
      </c>
      <c r="N346" s="26"/>
      <c r="O346" s="26"/>
      <c r="P346" s="286">
        <f t="shared" ref="P346:Q346" si="161">SUM(P347:P348)</f>
        <v>0</v>
      </c>
      <c r="Q346" s="286">
        <f t="shared" si="161"/>
        <v>0</v>
      </c>
      <c r="R346" s="46">
        <f>SUM(L346-M346-N346-O346+P346-Q346)</f>
        <v>12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286">
        <f t="shared" si="158"/>
        <v>0</v>
      </c>
      <c r="L347" s="294">
        <v>0</v>
      </c>
      <c r="M347" s="294">
        <v>0</v>
      </c>
      <c r="N347" s="26"/>
      <c r="O347" s="26"/>
      <c r="P347" s="294">
        <v>0</v>
      </c>
      <c r="Q347" s="294">
        <v>0</v>
      </c>
      <c r="R347" s="286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286">
        <f t="shared" si="158"/>
        <v>0</v>
      </c>
      <c r="L348" s="47">
        <v>12</v>
      </c>
      <c r="M348" s="294">
        <v>0</v>
      </c>
      <c r="N348" s="26"/>
      <c r="O348" s="26"/>
      <c r="P348" s="294">
        <v>0</v>
      </c>
      <c r="Q348" s="294">
        <v>0</v>
      </c>
      <c r="R348" s="46">
        <f t="shared" si="162"/>
        <v>12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286">
        <v>0</v>
      </c>
      <c r="G349" s="26"/>
      <c r="H349" s="26"/>
      <c r="I349" s="286">
        <v>0</v>
      </c>
      <c r="J349" s="286">
        <v>0</v>
      </c>
      <c r="K349" s="286">
        <f t="shared" si="158"/>
        <v>0</v>
      </c>
      <c r="L349" s="294">
        <v>0</v>
      </c>
      <c r="M349" s="294">
        <v>0</v>
      </c>
      <c r="N349" s="26"/>
      <c r="O349" s="26"/>
      <c r="P349" s="294">
        <v>0</v>
      </c>
      <c r="Q349" s="294">
        <v>0</v>
      </c>
      <c r="R349" s="286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286">
        <v>0</v>
      </c>
      <c r="G350" s="26"/>
      <c r="H350" s="26"/>
      <c r="I350" s="286">
        <v>0</v>
      </c>
      <c r="J350" s="286">
        <v>0</v>
      </c>
      <c r="K350" s="286">
        <f t="shared" si="158"/>
        <v>0</v>
      </c>
      <c r="L350" s="66">
        <v>0</v>
      </c>
      <c r="M350" s="294">
        <v>0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286">
        <v>0</v>
      </c>
      <c r="G351" s="26"/>
      <c r="H351" s="26"/>
      <c r="I351" s="286">
        <v>0</v>
      </c>
      <c r="J351" s="286">
        <v>0</v>
      </c>
      <c r="K351" s="286">
        <f t="shared" si="158"/>
        <v>0</v>
      </c>
      <c r="L351" s="294">
        <v>0</v>
      </c>
      <c r="M351" s="294">
        <v>0</v>
      </c>
      <c r="N351" s="26"/>
      <c r="O351" s="26"/>
      <c r="P351" s="294">
        <v>0</v>
      </c>
      <c r="Q351" s="294">
        <v>0</v>
      </c>
      <c r="R351" s="286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286">
        <v>0</v>
      </c>
      <c r="G352" s="26"/>
      <c r="H352" s="26"/>
      <c r="I352" s="286">
        <v>0</v>
      </c>
      <c r="J352" s="286">
        <v>0</v>
      </c>
      <c r="K352" s="286">
        <f t="shared" si="158"/>
        <v>0</v>
      </c>
      <c r="L352" s="294">
        <v>0</v>
      </c>
      <c r="M352" s="294">
        <v>0</v>
      </c>
      <c r="N352" s="26"/>
      <c r="O352" s="26"/>
      <c r="P352" s="294">
        <v>0</v>
      </c>
      <c r="Q352" s="294">
        <v>0</v>
      </c>
      <c r="R352" s="286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286">
        <v>0</v>
      </c>
      <c r="G353" s="26"/>
      <c r="H353" s="26"/>
      <c r="I353" s="70">
        <v>0</v>
      </c>
      <c r="J353" s="70">
        <v>0</v>
      </c>
      <c r="K353" s="286">
        <f t="shared" si="158"/>
        <v>0</v>
      </c>
      <c r="L353" s="294">
        <v>0</v>
      </c>
      <c r="M353" s="294">
        <v>0</v>
      </c>
      <c r="N353" s="26"/>
      <c r="O353" s="26"/>
      <c r="P353" s="294">
        <v>0</v>
      </c>
      <c r="Q353" s="294">
        <v>0</v>
      </c>
      <c r="R353" s="286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286">
        <v>0</v>
      </c>
      <c r="G354" s="26"/>
      <c r="H354" s="26"/>
      <c r="I354" s="70">
        <v>0</v>
      </c>
      <c r="J354" s="70">
        <v>0</v>
      </c>
      <c r="K354" s="286">
        <f t="shared" si="158"/>
        <v>0</v>
      </c>
      <c r="L354" s="294">
        <v>0</v>
      </c>
      <c r="M354" s="294">
        <v>0</v>
      </c>
      <c r="N354" s="26"/>
      <c r="O354" s="26"/>
      <c r="P354" s="294">
        <v>0</v>
      </c>
      <c r="Q354" s="294">
        <v>0</v>
      </c>
      <c r="R354" s="286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287">
        <v>0</v>
      </c>
      <c r="G355" s="43"/>
      <c r="H355" s="43"/>
      <c r="I355" s="71">
        <v>0</v>
      </c>
      <c r="J355" s="71">
        <v>0</v>
      </c>
      <c r="K355" s="287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287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293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Agustus</v>
      </c>
      <c r="S370" s="482"/>
      <c r="T370" s="4">
        <f>+T328</f>
        <v>0</v>
      </c>
      <c r="U370" s="4">
        <f>+U328</f>
        <v>8</v>
      </c>
    </row>
    <row r="371" spans="1:21" s="45" customFormat="1" ht="15.95" customHeight="1" thickBot="1" x14ac:dyDescent="0.25">
      <c r="A371" s="45" t="s">
        <v>83</v>
      </c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298"/>
      <c r="G373" s="298" t="s">
        <v>30</v>
      </c>
      <c r="H373" s="298" t="s">
        <v>32</v>
      </c>
      <c r="I373" s="298"/>
      <c r="J373" s="298"/>
      <c r="K373" s="298" t="s">
        <v>43</v>
      </c>
      <c r="L373" s="298" t="s">
        <v>27</v>
      </c>
      <c r="M373" s="298"/>
      <c r="N373" s="298" t="s">
        <v>30</v>
      </c>
      <c r="O373" s="298" t="s">
        <v>32</v>
      </c>
      <c r="P373" s="298"/>
      <c r="Q373" s="298"/>
      <c r="R373" s="298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295" t="s">
        <v>29</v>
      </c>
      <c r="G374" s="295" t="s">
        <v>31</v>
      </c>
      <c r="H374" s="295" t="s">
        <v>33</v>
      </c>
      <c r="I374" s="295" t="s">
        <v>37</v>
      </c>
      <c r="J374" s="295" t="s">
        <v>36</v>
      </c>
      <c r="K374" s="295" t="s">
        <v>28</v>
      </c>
      <c r="L374" s="295" t="s">
        <v>28</v>
      </c>
      <c r="M374" s="295" t="s">
        <v>35</v>
      </c>
      <c r="N374" s="295" t="s">
        <v>31</v>
      </c>
      <c r="O374" s="295" t="s">
        <v>33</v>
      </c>
      <c r="P374" s="295" t="s">
        <v>37</v>
      </c>
      <c r="Q374" s="295" t="s">
        <v>36</v>
      </c>
      <c r="R374" s="295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297"/>
      <c r="G375" s="297"/>
      <c r="H375" s="297" t="s">
        <v>34</v>
      </c>
      <c r="I375" s="297"/>
      <c r="J375" s="297"/>
      <c r="K375" s="297" t="s">
        <v>9</v>
      </c>
      <c r="L375" s="297" t="s">
        <v>8</v>
      </c>
      <c r="M375" s="297"/>
      <c r="N375" s="297"/>
      <c r="O375" s="297" t="s">
        <v>34</v>
      </c>
      <c r="P375" s="297"/>
      <c r="Q375" s="297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295"/>
      <c r="G376" s="295"/>
      <c r="H376" s="295"/>
      <c r="I376" s="295"/>
      <c r="J376" s="295"/>
      <c r="K376" s="295" t="s">
        <v>62</v>
      </c>
      <c r="L376" s="295"/>
      <c r="M376" s="295"/>
      <c r="N376" s="295"/>
      <c r="O376" s="295"/>
      <c r="P376" s="295"/>
      <c r="Q376" s="295"/>
      <c r="R376" s="295"/>
      <c r="S376" s="498"/>
      <c r="T376" s="499"/>
      <c r="U376" s="500"/>
    </row>
    <row r="377" spans="1:21" s="8" customFormat="1" ht="11.25" x14ac:dyDescent="0.2">
      <c r="A377" s="296" t="s">
        <v>10</v>
      </c>
      <c r="B377" s="296" t="s">
        <v>11</v>
      </c>
      <c r="C377" s="501" t="s">
        <v>12</v>
      </c>
      <c r="D377" s="502"/>
      <c r="E377" s="503"/>
      <c r="F377" s="296" t="s">
        <v>13</v>
      </c>
      <c r="G377" s="296" t="s">
        <v>14</v>
      </c>
      <c r="H377" s="296" t="s">
        <v>15</v>
      </c>
      <c r="I377" s="296" t="s">
        <v>16</v>
      </c>
      <c r="J377" s="296" t="s">
        <v>17</v>
      </c>
      <c r="K377" s="296" t="s">
        <v>18</v>
      </c>
      <c r="L377" s="296" t="s">
        <v>19</v>
      </c>
      <c r="M377" s="296" t="s">
        <v>20</v>
      </c>
      <c r="N377" s="296" t="s">
        <v>21</v>
      </c>
      <c r="O377" s="296" t="s">
        <v>41</v>
      </c>
      <c r="P377" s="296" t="s">
        <v>42</v>
      </c>
      <c r="Q377" s="296" t="s">
        <v>44</v>
      </c>
      <c r="R377" s="296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19" t="s">
        <v>22</v>
      </c>
      <c r="C378" s="520">
        <f>SUM(C379,C382,C383)</f>
        <v>0</v>
      </c>
      <c r="D378" s="521"/>
      <c r="E378" s="522"/>
      <c r="F378" s="288">
        <f t="shared" ref="F378:J378" si="164">SUM(F379,F382,F383)</f>
        <v>0</v>
      </c>
      <c r="G378" s="288">
        <f t="shared" si="164"/>
        <v>0</v>
      </c>
      <c r="H378" s="288">
        <f t="shared" si="164"/>
        <v>0</v>
      </c>
      <c r="I378" s="288">
        <f t="shared" si="164"/>
        <v>0</v>
      </c>
      <c r="J378" s="288">
        <f t="shared" si="164"/>
        <v>0</v>
      </c>
      <c r="K378" s="288">
        <f>SUM(C378-F378-G378-H378+I378-J378)</f>
        <v>0</v>
      </c>
      <c r="L378" s="60">
        <f t="shared" ref="L378:Q378" si="165">SUM(L379,L382,L383)</f>
        <v>183</v>
      </c>
      <c r="M378" s="61">
        <f t="shared" si="165"/>
        <v>0</v>
      </c>
      <c r="N378" s="61">
        <f t="shared" si="165"/>
        <v>0</v>
      </c>
      <c r="O378" s="61">
        <f t="shared" si="165"/>
        <v>0</v>
      </c>
      <c r="P378" s="61">
        <f t="shared" si="165"/>
        <v>0</v>
      </c>
      <c r="Q378" s="61">
        <f t="shared" si="165"/>
        <v>0</v>
      </c>
      <c r="R378" s="61">
        <f>SUM(L378-M378-N378-O378+P378-Q378)</f>
        <v>183</v>
      </c>
      <c r="S378" s="569"/>
      <c r="T378" s="569"/>
      <c r="U378" s="569"/>
    </row>
    <row r="379" spans="1:21" s="23" customFormat="1" ht="15.75" x14ac:dyDescent="0.25">
      <c r="A379" s="14"/>
      <c r="B379" s="22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286">
        <f t="shared" ref="K379:K383" si="168">SUM(C379-F379-G379-H379+I379-J379)</f>
        <v>0</v>
      </c>
      <c r="L379" s="62">
        <f t="shared" ref="L379:O379" si="169">SUM(L380:L381)</f>
        <v>183</v>
      </c>
      <c r="M379" s="63">
        <f t="shared" si="169"/>
        <v>0</v>
      </c>
      <c r="N379" s="63">
        <f t="shared" si="169"/>
        <v>0</v>
      </c>
      <c r="O379" s="63">
        <f t="shared" si="169"/>
        <v>0</v>
      </c>
      <c r="P379" s="63">
        <f>SUM(P380:P381)</f>
        <v>0</v>
      </c>
      <c r="Q379" s="63">
        <f t="shared" ref="Q379" si="170">SUM(Q380:Q381)</f>
        <v>0</v>
      </c>
      <c r="R379" s="64">
        <f t="shared" ref="R379:R387" si="171">SUM(L379-M379-N379-O379+P379-Q379)</f>
        <v>183</v>
      </c>
      <c r="S379" s="484"/>
      <c r="T379" s="484"/>
      <c r="U379" s="484"/>
    </row>
    <row r="380" spans="1:21" ht="15.75" x14ac:dyDescent="0.2">
      <c r="A380" s="12"/>
      <c r="B380" s="13" t="s">
        <v>84</v>
      </c>
      <c r="C380" s="485">
        <v>0</v>
      </c>
      <c r="D380" s="486">
        <v>0</v>
      </c>
      <c r="E380" s="487">
        <v>0</v>
      </c>
      <c r="F380" s="299">
        <v>0</v>
      </c>
      <c r="G380" s="299">
        <v>0</v>
      </c>
      <c r="H380" s="299">
        <v>0</v>
      </c>
      <c r="I380" s="69">
        <v>0</v>
      </c>
      <c r="J380" s="69">
        <v>0</v>
      </c>
      <c r="K380" s="286">
        <f t="shared" si="168"/>
        <v>0</v>
      </c>
      <c r="L380" s="65">
        <v>183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64">
        <f t="shared" si="171"/>
        <v>183</v>
      </c>
      <c r="S380" s="488"/>
      <c r="T380" s="488"/>
      <c r="U380" s="488"/>
    </row>
    <row r="381" spans="1:21" ht="12.75" customHeight="1" x14ac:dyDescent="0.2">
      <c r="A381" s="12"/>
      <c r="B381" s="13" t="s">
        <v>85</v>
      </c>
      <c r="C381" s="485">
        <v>0</v>
      </c>
      <c r="D381" s="486">
        <v>0</v>
      </c>
      <c r="E381" s="487">
        <v>0</v>
      </c>
      <c r="F381" s="299">
        <v>0</v>
      </c>
      <c r="G381" s="299">
        <v>0</v>
      </c>
      <c r="H381" s="299">
        <v>0</v>
      </c>
      <c r="I381" s="69">
        <v>0</v>
      </c>
      <c r="J381" s="69">
        <v>0</v>
      </c>
      <c r="K381" s="286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11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286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11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286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10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286">
        <f t="shared" si="172"/>
        <v>0</v>
      </c>
      <c r="G384" s="286">
        <f t="shared" si="172"/>
        <v>0</v>
      </c>
      <c r="H384" s="26"/>
      <c r="I384" s="286">
        <f t="shared" ref="I384:J384" si="173">SUM(I385:I386)</f>
        <v>0</v>
      </c>
      <c r="J384" s="286">
        <f t="shared" si="173"/>
        <v>0</v>
      </c>
      <c r="K384" s="286">
        <f>SUM(C384-F384-G384-H384+I384-J384)</f>
        <v>0</v>
      </c>
      <c r="L384" s="64">
        <f t="shared" ref="L384:Q384" si="174">SUM(L385:L386)</f>
        <v>32</v>
      </c>
      <c r="M384" s="64">
        <f>SUM(M385:M386)</f>
        <v>31</v>
      </c>
      <c r="N384" s="64">
        <f t="shared" si="174"/>
        <v>0</v>
      </c>
      <c r="O384" s="26"/>
      <c r="P384" s="305">
        <f t="shared" si="174"/>
        <v>15</v>
      </c>
      <c r="Q384" s="64">
        <f t="shared" si="174"/>
        <v>0</v>
      </c>
      <c r="R384" s="305">
        <f>SUM(L384-M384-N384-O384+P384-Q384)</f>
        <v>16</v>
      </c>
      <c r="S384" s="488"/>
      <c r="T384" s="488"/>
      <c r="U384" s="488"/>
    </row>
    <row r="385" spans="1:21" ht="15.75" x14ac:dyDescent="0.2">
      <c r="A385" s="12"/>
      <c r="B385" s="13" t="s">
        <v>84</v>
      </c>
      <c r="C385" s="485">
        <v>0</v>
      </c>
      <c r="D385" s="486">
        <v>658</v>
      </c>
      <c r="E385" s="487">
        <v>658</v>
      </c>
      <c r="F385" s="299">
        <v>0</v>
      </c>
      <c r="G385" s="299">
        <v>0</v>
      </c>
      <c r="H385" s="25"/>
      <c r="I385" s="69">
        <v>0</v>
      </c>
      <c r="J385" s="69">
        <v>0</v>
      </c>
      <c r="K385" s="286">
        <f t="shared" ref="K385:K396" si="175">SUM(C385-F385-G385-H385+I385-J385)</f>
        <v>0</v>
      </c>
      <c r="L385" s="51">
        <v>32</v>
      </c>
      <c r="M385" s="51">
        <v>31</v>
      </c>
      <c r="N385" s="51">
        <v>0</v>
      </c>
      <c r="O385" s="26"/>
      <c r="P385" s="304">
        <v>15</v>
      </c>
      <c r="Q385" s="51">
        <v>0</v>
      </c>
      <c r="R385" s="305">
        <f t="shared" si="171"/>
        <v>16</v>
      </c>
      <c r="S385" s="488"/>
      <c r="T385" s="488"/>
      <c r="U385" s="488"/>
    </row>
    <row r="386" spans="1:21" ht="15.75" x14ac:dyDescent="0.2">
      <c r="A386" s="12"/>
      <c r="B386" s="13" t="s">
        <v>85</v>
      </c>
      <c r="C386" s="485">
        <v>0</v>
      </c>
      <c r="D386" s="486">
        <v>0</v>
      </c>
      <c r="E386" s="487">
        <v>0</v>
      </c>
      <c r="F386" s="299">
        <v>0</v>
      </c>
      <c r="G386" s="299">
        <v>0</v>
      </c>
      <c r="H386" s="25"/>
      <c r="I386" s="69">
        <v>0</v>
      </c>
      <c r="J386" s="69">
        <v>0</v>
      </c>
      <c r="K386" s="286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10" t="s">
        <v>54</v>
      </c>
      <c r="C387" s="504">
        <v>0</v>
      </c>
      <c r="D387" s="505">
        <v>0</v>
      </c>
      <c r="E387" s="506">
        <v>0</v>
      </c>
      <c r="F387" s="286">
        <v>0</v>
      </c>
      <c r="G387" s="26"/>
      <c r="H387" s="26"/>
      <c r="I387" s="286">
        <v>0</v>
      </c>
      <c r="J387" s="286">
        <v>0</v>
      </c>
      <c r="K387" s="286">
        <f t="shared" si="175"/>
        <v>0</v>
      </c>
      <c r="L387" s="66">
        <v>0</v>
      </c>
      <c r="M387" s="66">
        <v>0</v>
      </c>
      <c r="N387" s="26"/>
      <c r="O387" s="26"/>
      <c r="P387" s="66">
        <v>0</v>
      </c>
      <c r="Q387" s="66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10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286">
        <f t="shared" si="175"/>
        <v>0</v>
      </c>
      <c r="L388" s="64">
        <f t="shared" ref="L388:Q388" si="178">SUM(L389:L390)</f>
        <v>0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0</v>
      </c>
      <c r="S388" s="488"/>
      <c r="T388" s="488"/>
      <c r="U388" s="488"/>
    </row>
    <row r="389" spans="1:21" ht="15" customHeight="1" x14ac:dyDescent="0.2">
      <c r="A389" s="14"/>
      <c r="B389" s="13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286">
        <f t="shared" si="175"/>
        <v>0</v>
      </c>
      <c r="L389" s="66">
        <v>0</v>
      </c>
      <c r="M389" s="66">
        <v>0</v>
      </c>
      <c r="N389" s="26"/>
      <c r="O389" s="26"/>
      <c r="P389" s="66">
        <v>0</v>
      </c>
      <c r="Q389" s="66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13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286">
        <f t="shared" si="175"/>
        <v>0</v>
      </c>
      <c r="L390" s="66">
        <v>0</v>
      </c>
      <c r="M390" s="66">
        <v>0</v>
      </c>
      <c r="N390" s="26"/>
      <c r="O390" s="26"/>
      <c r="P390" s="66">
        <v>0</v>
      </c>
      <c r="Q390" s="66">
        <v>0</v>
      </c>
      <c r="R390" s="64">
        <f>SUM(L390-M390-N390-O390+P390-Q390)</f>
        <v>0</v>
      </c>
      <c r="S390" s="488"/>
      <c r="T390" s="488"/>
      <c r="U390" s="488"/>
    </row>
    <row r="391" spans="1:21" ht="12.75" customHeight="1" x14ac:dyDescent="0.2">
      <c r="A391" s="14">
        <v>5</v>
      </c>
      <c r="B391" s="11" t="s">
        <v>55</v>
      </c>
      <c r="C391" s="504">
        <v>0</v>
      </c>
      <c r="D391" s="505">
        <v>0</v>
      </c>
      <c r="E391" s="506">
        <v>0</v>
      </c>
      <c r="F391" s="286">
        <v>0</v>
      </c>
      <c r="G391" s="26"/>
      <c r="H391" s="26"/>
      <c r="I391" s="286">
        <v>0</v>
      </c>
      <c r="J391" s="286">
        <v>0</v>
      </c>
      <c r="K391" s="286">
        <f t="shared" si="175"/>
        <v>0</v>
      </c>
      <c r="L391" s="294">
        <v>0</v>
      </c>
      <c r="M391" s="294">
        <v>0</v>
      </c>
      <c r="N391" s="26"/>
      <c r="O391" s="26"/>
      <c r="P391" s="294">
        <v>0</v>
      </c>
      <c r="Q391" s="294">
        <v>0</v>
      </c>
      <c r="R391" s="286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10" t="s">
        <v>56</v>
      </c>
      <c r="C392" s="504">
        <v>0</v>
      </c>
      <c r="D392" s="505">
        <v>0</v>
      </c>
      <c r="E392" s="506">
        <v>0</v>
      </c>
      <c r="F392" s="286">
        <v>0</v>
      </c>
      <c r="G392" s="26"/>
      <c r="H392" s="26"/>
      <c r="I392" s="286">
        <v>0</v>
      </c>
      <c r="J392" s="286">
        <v>0</v>
      </c>
      <c r="K392" s="286">
        <f t="shared" si="175"/>
        <v>0</v>
      </c>
      <c r="L392" s="294">
        <v>0</v>
      </c>
      <c r="M392" s="294">
        <v>0</v>
      </c>
      <c r="N392" s="26"/>
      <c r="O392" s="26"/>
      <c r="P392" s="294">
        <v>0</v>
      </c>
      <c r="Q392" s="294">
        <v>0</v>
      </c>
      <c r="R392" s="286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10" t="s">
        <v>57</v>
      </c>
      <c r="C393" s="504">
        <v>0</v>
      </c>
      <c r="D393" s="505">
        <v>0</v>
      </c>
      <c r="E393" s="506">
        <v>0</v>
      </c>
      <c r="F393" s="286">
        <v>0</v>
      </c>
      <c r="G393" s="26"/>
      <c r="H393" s="26"/>
      <c r="I393" s="286">
        <v>0</v>
      </c>
      <c r="J393" s="286">
        <v>0</v>
      </c>
      <c r="K393" s="286">
        <f t="shared" si="175"/>
        <v>0</v>
      </c>
      <c r="L393" s="294">
        <v>0</v>
      </c>
      <c r="M393" s="294">
        <v>0</v>
      </c>
      <c r="N393" s="26"/>
      <c r="O393" s="26"/>
      <c r="P393" s="294">
        <v>0</v>
      </c>
      <c r="Q393" s="294">
        <v>0</v>
      </c>
      <c r="R393" s="286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10" t="s">
        <v>58</v>
      </c>
      <c r="C394" s="504">
        <v>0</v>
      </c>
      <c r="D394" s="505">
        <v>0</v>
      </c>
      <c r="E394" s="506">
        <v>0</v>
      </c>
      <c r="F394" s="286">
        <v>0</v>
      </c>
      <c r="G394" s="26"/>
      <c r="H394" s="26"/>
      <c r="I394" s="286">
        <v>0</v>
      </c>
      <c r="J394" s="286">
        <v>0</v>
      </c>
      <c r="K394" s="286">
        <f t="shared" si="175"/>
        <v>0</v>
      </c>
      <c r="L394" s="294">
        <v>0</v>
      </c>
      <c r="M394" s="294">
        <v>0</v>
      </c>
      <c r="N394" s="26"/>
      <c r="O394" s="26"/>
      <c r="P394" s="294">
        <v>0</v>
      </c>
      <c r="Q394" s="294">
        <v>0</v>
      </c>
      <c r="R394" s="286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10" t="s">
        <v>24</v>
      </c>
      <c r="C395" s="504">
        <v>0</v>
      </c>
      <c r="D395" s="505">
        <v>0</v>
      </c>
      <c r="E395" s="506">
        <v>0</v>
      </c>
      <c r="F395" s="286">
        <v>0</v>
      </c>
      <c r="G395" s="26"/>
      <c r="H395" s="26"/>
      <c r="I395" s="70">
        <v>0</v>
      </c>
      <c r="J395" s="70">
        <v>0</v>
      </c>
      <c r="K395" s="286">
        <f t="shared" si="175"/>
        <v>0</v>
      </c>
      <c r="L395" s="294">
        <v>0</v>
      </c>
      <c r="M395" s="294">
        <v>0</v>
      </c>
      <c r="N395" s="26"/>
      <c r="O395" s="26"/>
      <c r="P395" s="294">
        <v>0</v>
      </c>
      <c r="Q395" s="294">
        <v>0</v>
      </c>
      <c r="R395" s="286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10" t="s">
        <v>25</v>
      </c>
      <c r="C396" s="504">
        <v>0</v>
      </c>
      <c r="D396" s="505">
        <v>0</v>
      </c>
      <c r="E396" s="506">
        <v>0</v>
      </c>
      <c r="F396" s="286">
        <v>0</v>
      </c>
      <c r="G396" s="26"/>
      <c r="H396" s="26"/>
      <c r="I396" s="70">
        <v>0</v>
      </c>
      <c r="J396" s="70">
        <v>0</v>
      </c>
      <c r="K396" s="286">
        <f t="shared" si="175"/>
        <v>0</v>
      </c>
      <c r="L396" s="294">
        <v>0</v>
      </c>
      <c r="M396" s="294">
        <v>0</v>
      </c>
      <c r="N396" s="26"/>
      <c r="O396" s="26"/>
      <c r="P396" s="294">
        <v>0</v>
      </c>
      <c r="Q396" s="294">
        <v>0</v>
      </c>
      <c r="R396" s="286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41" t="s">
        <v>59</v>
      </c>
      <c r="C397" s="557">
        <v>0</v>
      </c>
      <c r="D397" s="558">
        <v>0</v>
      </c>
      <c r="E397" s="559">
        <v>0</v>
      </c>
      <c r="F397" s="287">
        <v>0</v>
      </c>
      <c r="G397" s="43"/>
      <c r="H397" s="43"/>
      <c r="I397" s="71">
        <v>0</v>
      </c>
      <c r="J397" s="71">
        <v>0</v>
      </c>
      <c r="K397" s="287">
        <f t="shared" ref="K397" si="181">SUM(E397-F397-G397-H397+I397-J397)</f>
        <v>0</v>
      </c>
      <c r="L397" s="42">
        <v>0</v>
      </c>
      <c r="M397" s="42">
        <v>0</v>
      </c>
      <c r="N397" s="43"/>
      <c r="O397" s="43"/>
      <c r="P397" s="42">
        <v>0</v>
      </c>
      <c r="Q397" s="42">
        <v>0</v>
      </c>
      <c r="R397" s="287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293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5" t="s">
        <v>69</v>
      </c>
      <c r="B410" s="45"/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Agustus</v>
      </c>
      <c r="S410" s="482"/>
      <c r="T410" s="4">
        <f>+T370</f>
        <v>0</v>
      </c>
      <c r="U410" s="4">
        <f>+U370</f>
        <v>8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298"/>
      <c r="G413" s="298" t="s">
        <v>30</v>
      </c>
      <c r="H413" s="298" t="s">
        <v>32</v>
      </c>
      <c r="I413" s="298"/>
      <c r="J413" s="298"/>
      <c r="K413" s="298" t="s">
        <v>43</v>
      </c>
      <c r="L413" s="298" t="s">
        <v>27</v>
      </c>
      <c r="M413" s="298"/>
      <c r="N413" s="298" t="s">
        <v>30</v>
      </c>
      <c r="O413" s="298" t="s">
        <v>32</v>
      </c>
      <c r="P413" s="298"/>
      <c r="Q413" s="298"/>
      <c r="R413" s="298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295" t="s">
        <v>29</v>
      </c>
      <c r="G414" s="295" t="s">
        <v>31</v>
      </c>
      <c r="H414" s="295" t="s">
        <v>33</v>
      </c>
      <c r="I414" s="295" t="s">
        <v>37</v>
      </c>
      <c r="J414" s="295" t="s">
        <v>36</v>
      </c>
      <c r="K414" s="295" t="s">
        <v>28</v>
      </c>
      <c r="L414" s="295" t="s">
        <v>28</v>
      </c>
      <c r="M414" s="295" t="s">
        <v>35</v>
      </c>
      <c r="N414" s="295" t="s">
        <v>31</v>
      </c>
      <c r="O414" s="295" t="s">
        <v>33</v>
      </c>
      <c r="P414" s="295" t="s">
        <v>37</v>
      </c>
      <c r="Q414" s="295" t="s">
        <v>36</v>
      </c>
      <c r="R414" s="295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297"/>
      <c r="G415" s="297"/>
      <c r="H415" s="297" t="s">
        <v>34</v>
      </c>
      <c r="I415" s="297"/>
      <c r="J415" s="297"/>
      <c r="K415" s="297" t="s">
        <v>9</v>
      </c>
      <c r="L415" s="297" t="s">
        <v>8</v>
      </c>
      <c r="M415" s="297"/>
      <c r="N415" s="297"/>
      <c r="O415" s="297" t="s">
        <v>34</v>
      </c>
      <c r="P415" s="297"/>
      <c r="Q415" s="297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295"/>
      <c r="G416" s="295"/>
      <c r="H416" s="295"/>
      <c r="I416" s="295"/>
      <c r="J416" s="295"/>
      <c r="K416" s="295" t="s">
        <v>62</v>
      </c>
      <c r="L416" s="295"/>
      <c r="M416" s="295"/>
      <c r="N416" s="295"/>
      <c r="O416" s="295"/>
      <c r="P416" s="295"/>
      <c r="Q416" s="295"/>
      <c r="R416" s="295"/>
      <c r="S416" s="498"/>
      <c r="T416" s="499"/>
      <c r="U416" s="500"/>
    </row>
    <row r="417" spans="1:22" s="8" customFormat="1" ht="11.25" x14ac:dyDescent="0.2">
      <c r="A417" s="296" t="s">
        <v>10</v>
      </c>
      <c r="B417" s="296" t="s">
        <v>11</v>
      </c>
      <c r="C417" s="501" t="s">
        <v>12</v>
      </c>
      <c r="D417" s="502"/>
      <c r="E417" s="503"/>
      <c r="F417" s="296" t="s">
        <v>13</v>
      </c>
      <c r="G417" s="296" t="s">
        <v>14</v>
      </c>
      <c r="H417" s="296" t="s">
        <v>15</v>
      </c>
      <c r="I417" s="296" t="s">
        <v>16</v>
      </c>
      <c r="J417" s="296" t="s">
        <v>17</v>
      </c>
      <c r="K417" s="296" t="s">
        <v>18</v>
      </c>
      <c r="L417" s="296" t="s">
        <v>19</v>
      </c>
      <c r="M417" s="296" t="s">
        <v>20</v>
      </c>
      <c r="N417" s="296" t="s">
        <v>21</v>
      </c>
      <c r="O417" s="296" t="s">
        <v>41</v>
      </c>
      <c r="P417" s="296" t="s">
        <v>42</v>
      </c>
      <c r="Q417" s="296" t="s">
        <v>44</v>
      </c>
      <c r="R417" s="296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578">
        <f>SUM(C419,C422,C423)</f>
        <v>42</v>
      </c>
      <c r="D418" s="579"/>
      <c r="E418" s="580"/>
      <c r="F418" s="288">
        <f t="shared" ref="F418:H418" si="182">SUM(F419,F422,F423)</f>
        <v>0</v>
      </c>
      <c r="G418" s="288">
        <f t="shared" si="182"/>
        <v>0</v>
      </c>
      <c r="H418" s="288">
        <f t="shared" si="182"/>
        <v>0</v>
      </c>
      <c r="I418" s="288">
        <f>SUM(I419,I422,I423)</f>
        <v>0</v>
      </c>
      <c r="J418" s="69">
        <v>0</v>
      </c>
      <c r="K418" s="286">
        <f>SUM(C418-F418-G418-H418+I418-J418)</f>
        <v>42</v>
      </c>
      <c r="L418" s="288">
        <f t="shared" ref="L418:Q418" si="183">SUM(L419,L422,L423)</f>
        <v>0</v>
      </c>
      <c r="M418" s="288">
        <f t="shared" si="183"/>
        <v>0</v>
      </c>
      <c r="N418" s="288">
        <f t="shared" si="183"/>
        <v>0</v>
      </c>
      <c r="O418" s="288">
        <f t="shared" si="183"/>
        <v>0</v>
      </c>
      <c r="P418" s="302">
        <f>SUM(P419,P422,P423)</f>
        <v>10</v>
      </c>
      <c r="Q418" s="288">
        <f t="shared" si="183"/>
        <v>0</v>
      </c>
      <c r="R418" s="302">
        <f>SUM(L418-M418-N418-O418+P418-Q418)</f>
        <v>10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581">
        <f t="shared" ref="C419:H419" si="184">SUM(C420:C421)</f>
        <v>42</v>
      </c>
      <c r="D419" s="582"/>
      <c r="E419" s="583"/>
      <c r="F419" s="90">
        <f t="shared" si="184"/>
        <v>0</v>
      </c>
      <c r="G419" s="90">
        <f t="shared" si="184"/>
        <v>0</v>
      </c>
      <c r="H419" s="90">
        <f t="shared" si="184"/>
        <v>0</v>
      </c>
      <c r="I419" s="90">
        <f>SUM(I420:I421)</f>
        <v>0</v>
      </c>
      <c r="J419" s="69">
        <v>0</v>
      </c>
      <c r="K419" s="286">
        <f t="shared" ref="K419" si="185">SUM(C419-F419-G419-H419+I419-J419)</f>
        <v>42</v>
      </c>
      <c r="L419" s="90">
        <f t="shared" ref="L419:O419" si="186">SUM(L420:L421)</f>
        <v>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303">
        <f>SUM(P420:P421)</f>
        <v>10</v>
      </c>
      <c r="Q419" s="90">
        <f t="shared" ref="Q419" si="187">SUM(Q420:Q421)</f>
        <v>0</v>
      </c>
      <c r="R419" s="305">
        <f t="shared" ref="R419:R437" si="188">SUM(L419-M419-N419-O419+P419-Q419)</f>
        <v>10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575">
        <v>41</v>
      </c>
      <c r="D420" s="576"/>
      <c r="E420" s="577"/>
      <c r="F420" s="299">
        <v>0</v>
      </c>
      <c r="G420" s="299">
        <v>0</v>
      </c>
      <c r="H420" s="299">
        <v>0</v>
      </c>
      <c r="I420" s="69">
        <v>0</v>
      </c>
      <c r="J420" s="69">
        <v>0</v>
      </c>
      <c r="K420" s="286">
        <f>SUM(C420-F420-G420-H420+I420-J420)</f>
        <v>41</v>
      </c>
      <c r="L420" s="299">
        <v>0</v>
      </c>
      <c r="M420" s="299">
        <v>0</v>
      </c>
      <c r="N420" s="299">
        <v>0</v>
      </c>
      <c r="O420" s="299">
        <v>0</v>
      </c>
      <c r="P420" s="304">
        <v>10</v>
      </c>
      <c r="Q420" s="299">
        <v>0</v>
      </c>
      <c r="R420" s="305">
        <f t="shared" si="188"/>
        <v>10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575">
        <v>1</v>
      </c>
      <c r="D421" s="576">
        <v>0</v>
      </c>
      <c r="E421" s="577">
        <v>0</v>
      </c>
      <c r="F421" s="299">
        <v>0</v>
      </c>
      <c r="G421" s="299">
        <v>0</v>
      </c>
      <c r="H421" s="299">
        <v>0</v>
      </c>
      <c r="I421" s="69">
        <v>0</v>
      </c>
      <c r="J421" s="69">
        <v>0</v>
      </c>
      <c r="K421" s="286">
        <f>SUM(C421-F421-G421-H421+I421-J421)</f>
        <v>1</v>
      </c>
      <c r="L421" s="299">
        <v>0</v>
      </c>
      <c r="M421" s="299">
        <v>0</v>
      </c>
      <c r="N421" s="299">
        <v>0</v>
      </c>
      <c r="O421" s="299">
        <v>0</v>
      </c>
      <c r="P421" s="299">
        <v>0</v>
      </c>
      <c r="Q421" s="299">
        <v>0</v>
      </c>
      <c r="R421" s="286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504">
        <v>0</v>
      </c>
      <c r="D422" s="505">
        <v>0</v>
      </c>
      <c r="E422" s="506">
        <v>0</v>
      </c>
      <c r="F422" s="70">
        <v>0</v>
      </c>
      <c r="G422" s="70">
        <v>0</v>
      </c>
      <c r="H422" s="70">
        <v>0</v>
      </c>
      <c r="I422" s="70">
        <v>0</v>
      </c>
      <c r="J422" s="69">
        <v>0</v>
      </c>
      <c r="K422" s="286">
        <f t="shared" ref="K422:K437" si="189">SUM(E422-F422-G422-H422+I422-J422)</f>
        <v>0</v>
      </c>
      <c r="L422" s="286">
        <v>0</v>
      </c>
      <c r="M422" s="286">
        <v>0</v>
      </c>
      <c r="N422" s="286">
        <v>0</v>
      </c>
      <c r="O422" s="286">
        <v>0</v>
      </c>
      <c r="P422" s="286">
        <v>0</v>
      </c>
      <c r="Q422" s="286">
        <v>0</v>
      </c>
      <c r="R422" s="286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504">
        <v>0</v>
      </c>
      <c r="D423" s="505">
        <v>0</v>
      </c>
      <c r="E423" s="506">
        <v>0</v>
      </c>
      <c r="F423" s="70">
        <v>0</v>
      </c>
      <c r="G423" s="70">
        <v>0</v>
      </c>
      <c r="H423" s="70">
        <v>0</v>
      </c>
      <c r="I423" s="70">
        <v>0</v>
      </c>
      <c r="J423" s="69">
        <v>0</v>
      </c>
      <c r="K423" s="286">
        <f t="shared" si="189"/>
        <v>0</v>
      </c>
      <c r="L423" s="286">
        <v>0</v>
      </c>
      <c r="M423" s="286">
        <v>0</v>
      </c>
      <c r="N423" s="286">
        <v>0</v>
      </c>
      <c r="O423" s="286">
        <v>0</v>
      </c>
      <c r="P423" s="286">
        <v>0</v>
      </c>
      <c r="Q423" s="286">
        <v>0</v>
      </c>
      <c r="R423" s="286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504">
        <f>SUM(C425:C426)</f>
        <v>30</v>
      </c>
      <c r="D424" s="505">
        <f t="shared" ref="D424:G424" si="190">SUM(D425:D426)</f>
        <v>658</v>
      </c>
      <c r="E424" s="506">
        <f t="shared" si="190"/>
        <v>658</v>
      </c>
      <c r="F424" s="286">
        <f>SUM(F425:F426)</f>
        <v>0</v>
      </c>
      <c r="G424" s="286">
        <f t="shared" si="190"/>
        <v>0</v>
      </c>
      <c r="H424" s="26"/>
      <c r="I424" s="64">
        <f t="shared" ref="I424" si="191">SUM(I425:I426)</f>
        <v>0</v>
      </c>
      <c r="J424" s="69">
        <v>0</v>
      </c>
      <c r="K424" s="286">
        <f>SUM(C424-F424-G424-H424+I424-J424)</f>
        <v>30</v>
      </c>
      <c r="L424" s="286">
        <f t="shared" ref="L424:N424" si="192">SUM(L425:L426)</f>
        <v>0</v>
      </c>
      <c r="M424" s="286">
        <f t="shared" si="192"/>
        <v>0</v>
      </c>
      <c r="N424" s="286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485">
        <v>30</v>
      </c>
      <c r="D425" s="486">
        <v>658</v>
      </c>
      <c r="E425" s="487">
        <v>658</v>
      </c>
      <c r="F425" s="299">
        <v>0</v>
      </c>
      <c r="G425" s="299">
        <v>0</v>
      </c>
      <c r="H425" s="25"/>
      <c r="I425" s="69">
        <v>0</v>
      </c>
      <c r="J425" s="69">
        <v>0</v>
      </c>
      <c r="K425" s="286">
        <f>SUM(C425-F425-G425-H425+I425-J425)</f>
        <v>30</v>
      </c>
      <c r="L425" s="299">
        <v>0</v>
      </c>
      <c r="M425" s="299">
        <v>0</v>
      </c>
      <c r="N425" s="299">
        <v>0</v>
      </c>
      <c r="O425" s="25"/>
      <c r="P425" s="51">
        <v>0</v>
      </c>
      <c r="Q425" s="51">
        <v>0</v>
      </c>
      <c r="R425" s="64">
        <f t="shared" si="188"/>
        <v>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485">
        <v>0</v>
      </c>
      <c r="D426" s="486">
        <v>0</v>
      </c>
      <c r="E426" s="487">
        <v>0</v>
      </c>
      <c r="F426" s="299">
        <v>0</v>
      </c>
      <c r="G426" s="299">
        <v>0</v>
      </c>
      <c r="H426" s="25"/>
      <c r="I426" s="69">
        <v>0</v>
      </c>
      <c r="J426" s="69">
        <v>0</v>
      </c>
      <c r="K426" s="286">
        <f t="shared" si="189"/>
        <v>0</v>
      </c>
      <c r="L426" s="299">
        <v>0</v>
      </c>
      <c r="M426" s="299">
        <v>0</v>
      </c>
      <c r="N426" s="299">
        <v>0</v>
      </c>
      <c r="O426" s="25"/>
      <c r="P426" s="299">
        <v>0</v>
      </c>
      <c r="Q426" s="299">
        <v>0</v>
      </c>
      <c r="R426" s="286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504">
        <v>9</v>
      </c>
      <c r="D427" s="505">
        <v>0</v>
      </c>
      <c r="E427" s="506">
        <v>0</v>
      </c>
      <c r="F427" s="286">
        <v>0</v>
      </c>
      <c r="G427" s="26"/>
      <c r="H427" s="26"/>
      <c r="I427" s="286">
        <v>0</v>
      </c>
      <c r="J427" s="286">
        <v>0</v>
      </c>
      <c r="K427" s="286">
        <f>SUM(C427-F427-G427-H427+I427-J427)</f>
        <v>9</v>
      </c>
      <c r="L427" s="294">
        <v>0</v>
      </c>
      <c r="M427" s="294">
        <v>0</v>
      </c>
      <c r="N427" s="26"/>
      <c r="O427" s="26"/>
      <c r="P427" s="294">
        <v>0</v>
      </c>
      <c r="Q427" s="294">
        <v>0</v>
      </c>
      <c r="R427" s="286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526">
        <f>SUM(C429:C430)</f>
        <v>0</v>
      </c>
      <c r="D428" s="527">
        <f t="shared" ref="D428:E428" si="194">SUM(D429:D430)</f>
        <v>0</v>
      </c>
      <c r="E428" s="528">
        <f t="shared" si="194"/>
        <v>0</v>
      </c>
      <c r="F428" s="90">
        <f>SUM(F429:F430)</f>
        <v>0</v>
      </c>
      <c r="G428" s="26"/>
      <c r="H428" s="26"/>
      <c r="I428" s="90">
        <v>0</v>
      </c>
      <c r="J428" s="90">
        <v>0</v>
      </c>
      <c r="K428" s="286">
        <f t="shared" si="189"/>
        <v>0</v>
      </c>
      <c r="L428" s="286">
        <f t="shared" ref="L428:Q428" si="195">SUM(L429:L430)</f>
        <v>0</v>
      </c>
      <c r="M428" s="286">
        <f t="shared" si="195"/>
        <v>0</v>
      </c>
      <c r="N428" s="26"/>
      <c r="O428" s="26"/>
      <c r="P428" s="286">
        <f t="shared" si="195"/>
        <v>0</v>
      </c>
      <c r="Q428" s="286">
        <f t="shared" si="195"/>
        <v>0</v>
      </c>
      <c r="R428" s="286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526">
        <v>0</v>
      </c>
      <c r="D429" s="527"/>
      <c r="E429" s="528"/>
      <c r="F429" s="90">
        <v>0</v>
      </c>
      <c r="G429" s="26"/>
      <c r="H429" s="26"/>
      <c r="I429" s="90">
        <v>0</v>
      </c>
      <c r="J429" s="90">
        <v>0</v>
      </c>
      <c r="K429" s="286">
        <f t="shared" si="189"/>
        <v>0</v>
      </c>
      <c r="L429" s="299">
        <v>0</v>
      </c>
      <c r="M429" s="299">
        <v>0</v>
      </c>
      <c r="N429" s="25"/>
      <c r="O429" s="25"/>
      <c r="P429" s="299">
        <v>0</v>
      </c>
      <c r="Q429" s="299">
        <v>0</v>
      </c>
      <c r="R429" s="286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526">
        <v>0</v>
      </c>
      <c r="D430" s="527"/>
      <c r="E430" s="528"/>
      <c r="F430" s="90">
        <v>0</v>
      </c>
      <c r="G430" s="26"/>
      <c r="H430" s="26"/>
      <c r="I430" s="90">
        <v>0</v>
      </c>
      <c r="J430" s="90">
        <v>0</v>
      </c>
      <c r="K430" s="286">
        <f t="shared" si="189"/>
        <v>0</v>
      </c>
      <c r="L430" s="299">
        <v>0</v>
      </c>
      <c r="M430" s="299">
        <v>0</v>
      </c>
      <c r="N430" s="25"/>
      <c r="O430" s="25"/>
      <c r="P430" s="299">
        <v>0</v>
      </c>
      <c r="Q430" s="299">
        <v>0</v>
      </c>
      <c r="R430" s="286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504">
        <v>0</v>
      </c>
      <c r="D431" s="505">
        <v>0</v>
      </c>
      <c r="E431" s="506">
        <v>0</v>
      </c>
      <c r="F431" s="286">
        <v>0</v>
      </c>
      <c r="G431" s="26"/>
      <c r="H431" s="26"/>
      <c r="I431" s="286">
        <v>0</v>
      </c>
      <c r="J431" s="286">
        <v>0</v>
      </c>
      <c r="K431" s="286">
        <f t="shared" si="189"/>
        <v>0</v>
      </c>
      <c r="L431" s="294">
        <v>0</v>
      </c>
      <c r="M431" s="294">
        <v>0</v>
      </c>
      <c r="N431" s="26"/>
      <c r="O431" s="26"/>
      <c r="P431" s="294">
        <v>0</v>
      </c>
      <c r="Q431" s="294">
        <v>0</v>
      </c>
      <c r="R431" s="286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504">
        <v>0</v>
      </c>
      <c r="D432" s="505">
        <v>0</v>
      </c>
      <c r="E432" s="506">
        <v>0</v>
      </c>
      <c r="F432" s="286">
        <v>0</v>
      </c>
      <c r="G432" s="26"/>
      <c r="H432" s="26"/>
      <c r="I432" s="286">
        <v>0</v>
      </c>
      <c r="J432" s="286">
        <v>0</v>
      </c>
      <c r="K432" s="286">
        <f t="shared" si="189"/>
        <v>0</v>
      </c>
      <c r="L432" s="294">
        <v>0</v>
      </c>
      <c r="M432" s="294">
        <v>0</v>
      </c>
      <c r="N432" s="26"/>
      <c r="O432" s="26"/>
      <c r="P432" s="294">
        <v>0</v>
      </c>
      <c r="Q432" s="294">
        <v>0</v>
      </c>
      <c r="R432" s="286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286">
        <v>0</v>
      </c>
      <c r="G433" s="26"/>
      <c r="H433" s="26"/>
      <c r="I433" s="286">
        <v>0</v>
      </c>
      <c r="J433" s="286">
        <v>0</v>
      </c>
      <c r="K433" s="286">
        <f t="shared" si="189"/>
        <v>0</v>
      </c>
      <c r="L433" s="294">
        <v>0</v>
      </c>
      <c r="M433" s="294">
        <v>0</v>
      </c>
      <c r="N433" s="26"/>
      <c r="O433" s="26"/>
      <c r="P433" s="294">
        <v>0</v>
      </c>
      <c r="Q433" s="294">
        <v>0</v>
      </c>
      <c r="R433" s="286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286">
        <v>0</v>
      </c>
      <c r="G434" s="26"/>
      <c r="H434" s="26"/>
      <c r="I434" s="286">
        <v>0</v>
      </c>
      <c r="J434" s="286">
        <v>0</v>
      </c>
      <c r="K434" s="286">
        <f t="shared" si="189"/>
        <v>0</v>
      </c>
      <c r="L434" s="294">
        <v>0</v>
      </c>
      <c r="M434" s="294">
        <v>0</v>
      </c>
      <c r="N434" s="26"/>
      <c r="O434" s="26"/>
      <c r="P434" s="294">
        <v>0</v>
      </c>
      <c r="Q434" s="294">
        <v>0</v>
      </c>
      <c r="R434" s="286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286">
        <v>0</v>
      </c>
      <c r="G435" s="26"/>
      <c r="H435" s="26"/>
      <c r="I435" s="70">
        <v>0</v>
      </c>
      <c r="J435" s="70">
        <v>0</v>
      </c>
      <c r="K435" s="286">
        <f t="shared" si="189"/>
        <v>0</v>
      </c>
      <c r="L435" s="294">
        <v>0</v>
      </c>
      <c r="M435" s="294">
        <v>0</v>
      </c>
      <c r="N435" s="26"/>
      <c r="O435" s="26"/>
      <c r="P435" s="294">
        <v>0</v>
      </c>
      <c r="Q435" s="294">
        <v>0</v>
      </c>
      <c r="R435" s="286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286">
        <v>0</v>
      </c>
      <c r="G436" s="26"/>
      <c r="H436" s="26"/>
      <c r="I436" s="70">
        <v>0</v>
      </c>
      <c r="J436" s="70">
        <v>0</v>
      </c>
      <c r="K436" s="286">
        <f t="shared" si="189"/>
        <v>0</v>
      </c>
      <c r="L436" s="294">
        <v>0</v>
      </c>
      <c r="M436" s="294">
        <v>0</v>
      </c>
      <c r="N436" s="26"/>
      <c r="O436" s="26"/>
      <c r="P436" s="294">
        <v>0</v>
      </c>
      <c r="Q436" s="294">
        <v>0</v>
      </c>
      <c r="R436" s="286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287">
        <v>0</v>
      </c>
      <c r="G437" s="43"/>
      <c r="H437" s="43"/>
      <c r="I437" s="71">
        <v>0</v>
      </c>
      <c r="J437" s="71">
        <v>0</v>
      </c>
      <c r="K437" s="287">
        <f t="shared" si="189"/>
        <v>0</v>
      </c>
      <c r="L437" s="42">
        <v>0</v>
      </c>
      <c r="M437" s="42">
        <v>0</v>
      </c>
      <c r="N437" s="43"/>
      <c r="O437" s="43"/>
      <c r="P437" s="42">
        <v>0</v>
      </c>
      <c r="Q437" s="42">
        <v>0</v>
      </c>
      <c r="R437" s="287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293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Agustus</v>
      </c>
      <c r="S454" s="482"/>
      <c r="T454" s="4">
        <f>+T410</f>
        <v>0</v>
      </c>
      <c r="U454" s="4">
        <f>+U410</f>
        <v>8</v>
      </c>
    </row>
    <row r="455" spans="1:21" s="45" customFormat="1" ht="13.5" customHeight="1" thickBot="1" x14ac:dyDescent="0.25">
      <c r="A455" s="45" t="s">
        <v>76</v>
      </c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298"/>
      <c r="G457" s="298" t="s">
        <v>30</v>
      </c>
      <c r="H457" s="298" t="s">
        <v>32</v>
      </c>
      <c r="I457" s="298"/>
      <c r="J457" s="298"/>
      <c r="K457" s="298" t="s">
        <v>43</v>
      </c>
      <c r="L457" s="298" t="s">
        <v>27</v>
      </c>
      <c r="M457" s="298"/>
      <c r="N457" s="298" t="s">
        <v>30</v>
      </c>
      <c r="O457" s="298" t="s">
        <v>32</v>
      </c>
      <c r="P457" s="298"/>
      <c r="Q457" s="298"/>
      <c r="R457" s="298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295" t="s">
        <v>29</v>
      </c>
      <c r="G458" s="295" t="s">
        <v>31</v>
      </c>
      <c r="H458" s="295" t="s">
        <v>33</v>
      </c>
      <c r="I458" s="295" t="s">
        <v>37</v>
      </c>
      <c r="J458" s="295" t="s">
        <v>36</v>
      </c>
      <c r="K458" s="295" t="s">
        <v>28</v>
      </c>
      <c r="L458" s="295" t="s">
        <v>28</v>
      </c>
      <c r="M458" s="295" t="s">
        <v>35</v>
      </c>
      <c r="N458" s="295" t="s">
        <v>31</v>
      </c>
      <c r="O458" s="295" t="s">
        <v>33</v>
      </c>
      <c r="P458" s="295" t="s">
        <v>37</v>
      </c>
      <c r="Q458" s="295" t="s">
        <v>36</v>
      </c>
      <c r="R458" s="295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297"/>
      <c r="G459" s="297"/>
      <c r="H459" s="297" t="s">
        <v>34</v>
      </c>
      <c r="I459" s="297"/>
      <c r="J459" s="297"/>
      <c r="K459" s="297" t="s">
        <v>9</v>
      </c>
      <c r="L459" s="297" t="s">
        <v>8</v>
      </c>
      <c r="M459" s="297"/>
      <c r="N459" s="297"/>
      <c r="O459" s="297" t="s">
        <v>34</v>
      </c>
      <c r="P459" s="297"/>
      <c r="Q459" s="297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295"/>
      <c r="G460" s="295"/>
      <c r="H460" s="295"/>
      <c r="I460" s="295"/>
      <c r="J460" s="295"/>
      <c r="K460" s="295" t="s">
        <v>62</v>
      </c>
      <c r="L460" s="295"/>
      <c r="M460" s="295"/>
      <c r="N460" s="295"/>
      <c r="O460" s="295"/>
      <c r="P460" s="295"/>
      <c r="Q460" s="295"/>
      <c r="R460" s="295"/>
      <c r="S460" s="498"/>
      <c r="T460" s="499"/>
      <c r="U460" s="500"/>
    </row>
    <row r="461" spans="1:21" s="8" customFormat="1" ht="11.25" x14ac:dyDescent="0.2">
      <c r="A461" s="296" t="s">
        <v>10</v>
      </c>
      <c r="B461" s="296" t="s">
        <v>11</v>
      </c>
      <c r="C461" s="501" t="s">
        <v>12</v>
      </c>
      <c r="D461" s="502"/>
      <c r="E461" s="503"/>
      <c r="F461" s="296" t="s">
        <v>13</v>
      </c>
      <c r="G461" s="296" t="s">
        <v>14</v>
      </c>
      <c r="H461" s="296" t="s">
        <v>15</v>
      </c>
      <c r="I461" s="296" t="s">
        <v>16</v>
      </c>
      <c r="J461" s="296" t="s">
        <v>17</v>
      </c>
      <c r="K461" s="296" t="s">
        <v>18</v>
      </c>
      <c r="L461" s="296" t="s">
        <v>19</v>
      </c>
      <c r="M461" s="296" t="s">
        <v>20</v>
      </c>
      <c r="N461" s="296" t="s">
        <v>21</v>
      </c>
      <c r="O461" s="296" t="s">
        <v>41</v>
      </c>
      <c r="P461" s="296" t="s">
        <v>42</v>
      </c>
      <c r="Q461" s="296" t="s">
        <v>44</v>
      </c>
      <c r="R461" s="296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288">
        <f t="shared" ref="F462:J462" si="196">SUM(F463,F466,F467)</f>
        <v>0</v>
      </c>
      <c r="G462" s="288">
        <f t="shared" si="196"/>
        <v>0</v>
      </c>
      <c r="H462" s="288">
        <f t="shared" si="196"/>
        <v>0</v>
      </c>
      <c r="I462" s="288">
        <f t="shared" si="196"/>
        <v>0</v>
      </c>
      <c r="J462" s="288">
        <f t="shared" si="196"/>
        <v>0</v>
      </c>
      <c r="K462" s="288">
        <f>SUM(C462-F462-G462-H462+I462-J462)</f>
        <v>0</v>
      </c>
      <c r="L462" s="61">
        <f>SUM(L463,L466,L467)</f>
        <v>16</v>
      </c>
      <c r="M462" s="61">
        <f t="shared" ref="M462:Q462" si="197">SUM(M463,M466,M467)</f>
        <v>15</v>
      </c>
      <c r="N462" s="61">
        <f t="shared" si="197"/>
        <v>0</v>
      </c>
      <c r="O462" s="61">
        <f t="shared" si="197"/>
        <v>0</v>
      </c>
      <c r="P462" s="61">
        <f t="shared" si="197"/>
        <v>0</v>
      </c>
      <c r="Q462" s="61">
        <f t="shared" si="197"/>
        <v>0</v>
      </c>
      <c r="R462" s="61">
        <f>SUM(L462-M462-N462-O462+P462-Q462)</f>
        <v>1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286">
        <f t="shared" ref="K463:K480" si="200">SUM(C463-F463-G463-H463+I463-J463)</f>
        <v>0</v>
      </c>
      <c r="L463" s="63">
        <f t="shared" ref="L463:O463" si="201">SUM(L464:L465)</f>
        <v>15</v>
      </c>
      <c r="M463" s="63">
        <f t="shared" si="201"/>
        <v>15</v>
      </c>
      <c r="N463" s="63">
        <f t="shared" si="201"/>
        <v>0</v>
      </c>
      <c r="O463" s="63">
        <f t="shared" si="201"/>
        <v>0</v>
      </c>
      <c r="P463" s="63">
        <f>SUM(P464:P465)</f>
        <v>0</v>
      </c>
      <c r="Q463" s="63">
        <f t="shared" ref="Q463" si="202">SUM(Q464:Q465)</f>
        <v>0</v>
      </c>
      <c r="R463" s="64">
        <f t="shared" ref="R463:R471" si="203">SUM(L463-M463-N463-O463+P463-Q463)</f>
        <v>0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299">
        <v>0</v>
      </c>
      <c r="G464" s="299">
        <v>0</v>
      </c>
      <c r="H464" s="299">
        <v>0</v>
      </c>
      <c r="I464" s="69">
        <v>0</v>
      </c>
      <c r="J464" s="69">
        <v>0</v>
      </c>
      <c r="K464" s="286">
        <f t="shared" si="200"/>
        <v>0</v>
      </c>
      <c r="L464" s="51">
        <v>15</v>
      </c>
      <c r="M464" s="51">
        <v>15</v>
      </c>
      <c r="N464" s="51">
        <v>0</v>
      </c>
      <c r="O464" s="51">
        <v>0</v>
      </c>
      <c r="P464" s="51">
        <v>0</v>
      </c>
      <c r="Q464" s="51">
        <v>0</v>
      </c>
      <c r="R464" s="64">
        <f t="shared" si="203"/>
        <v>0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299">
        <v>0</v>
      </c>
      <c r="G465" s="299">
        <v>0</v>
      </c>
      <c r="H465" s="299">
        <v>0</v>
      </c>
      <c r="I465" s="69">
        <v>0</v>
      </c>
      <c r="J465" s="69">
        <v>0</v>
      </c>
      <c r="K465" s="286">
        <f t="shared" si="200"/>
        <v>0</v>
      </c>
      <c r="L465" s="299">
        <v>0</v>
      </c>
      <c r="M465" s="299">
        <v>0</v>
      </c>
      <c r="N465" s="299">
        <v>0</v>
      </c>
      <c r="O465" s="299">
        <v>0</v>
      </c>
      <c r="P465" s="299">
        <v>0</v>
      </c>
      <c r="Q465" s="299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286">
        <f t="shared" si="200"/>
        <v>0</v>
      </c>
      <c r="L466" s="286">
        <v>0</v>
      </c>
      <c r="M466" s="286">
        <v>0</v>
      </c>
      <c r="N466" s="286">
        <v>0</v>
      </c>
      <c r="O466" s="286">
        <v>0</v>
      </c>
      <c r="P466" s="286">
        <v>0</v>
      </c>
      <c r="Q466" s="286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286">
        <f t="shared" si="200"/>
        <v>0</v>
      </c>
      <c r="L467" s="286">
        <v>1</v>
      </c>
      <c r="M467" s="286">
        <v>0</v>
      </c>
      <c r="N467" s="286">
        <v>0</v>
      </c>
      <c r="O467" s="286">
        <v>0</v>
      </c>
      <c r="P467" s="286">
        <v>0</v>
      </c>
      <c r="Q467" s="286">
        <v>0</v>
      </c>
      <c r="R467" s="64">
        <f t="shared" si="203"/>
        <v>1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286">
        <f t="shared" si="204"/>
        <v>0</v>
      </c>
      <c r="G468" s="286">
        <f t="shared" si="204"/>
        <v>0</v>
      </c>
      <c r="H468" s="26"/>
      <c r="I468" s="286">
        <f t="shared" ref="I468:J468" si="205">SUM(I469:I470)</f>
        <v>0</v>
      </c>
      <c r="J468" s="286">
        <f t="shared" si="205"/>
        <v>0</v>
      </c>
      <c r="K468" s="286">
        <f>SUM(C468-F468-G468-H468+I468-J468)</f>
        <v>0</v>
      </c>
      <c r="L468" s="286">
        <f>SUM(L469:L470)</f>
        <v>0</v>
      </c>
      <c r="M468" s="286">
        <f t="shared" ref="M468:N468" si="206">SUM(M469:M470)</f>
        <v>0</v>
      </c>
      <c r="N468" s="286">
        <f t="shared" si="206"/>
        <v>0</v>
      </c>
      <c r="O468" s="26"/>
      <c r="P468" s="286">
        <f t="shared" ref="P468:Q468" si="207">SUM(P469:P470)</f>
        <v>13</v>
      </c>
      <c r="Q468" s="286">
        <f t="shared" si="207"/>
        <v>0</v>
      </c>
      <c r="R468" s="64">
        <f t="shared" si="203"/>
        <v>13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299">
        <v>0</v>
      </c>
      <c r="G469" s="299">
        <v>0</v>
      </c>
      <c r="H469" s="25"/>
      <c r="I469" s="69">
        <v>0</v>
      </c>
      <c r="J469" s="69">
        <v>0</v>
      </c>
      <c r="K469" s="286">
        <f t="shared" si="200"/>
        <v>0</v>
      </c>
      <c r="L469" s="299">
        <v>0</v>
      </c>
      <c r="M469" s="299">
        <v>0</v>
      </c>
      <c r="N469" s="299">
        <v>0</v>
      </c>
      <c r="O469" s="25"/>
      <c r="P469" s="299">
        <v>13</v>
      </c>
      <c r="Q469" s="299">
        <v>0</v>
      </c>
      <c r="R469" s="64">
        <f>SUM(L469-M469-N469-O469+P469-Q469)</f>
        <v>13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299">
        <v>0</v>
      </c>
      <c r="G470" s="299">
        <v>0</v>
      </c>
      <c r="H470" s="25"/>
      <c r="I470" s="69">
        <v>0</v>
      </c>
      <c r="J470" s="69">
        <v>0</v>
      </c>
      <c r="K470" s="286">
        <f t="shared" si="200"/>
        <v>0</v>
      </c>
      <c r="L470" s="299">
        <v>0</v>
      </c>
      <c r="M470" s="299">
        <v>0</v>
      </c>
      <c r="N470" s="299">
        <v>0</v>
      </c>
      <c r="O470" s="25"/>
      <c r="P470" s="299">
        <v>0</v>
      </c>
      <c r="Q470" s="299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286">
        <v>0</v>
      </c>
      <c r="G471" s="26"/>
      <c r="H471" s="26"/>
      <c r="I471" s="286">
        <v>0</v>
      </c>
      <c r="J471" s="286">
        <v>0</v>
      </c>
      <c r="K471" s="286">
        <f t="shared" si="200"/>
        <v>0</v>
      </c>
      <c r="L471" s="294">
        <v>0</v>
      </c>
      <c r="M471" s="294">
        <v>0</v>
      </c>
      <c r="N471" s="26"/>
      <c r="O471" s="26"/>
      <c r="P471" s="294">
        <v>0</v>
      </c>
      <c r="Q471" s="294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286">
        <f t="shared" si="200"/>
        <v>0</v>
      </c>
      <c r="L472" s="286">
        <f>SUM(L473:L474)</f>
        <v>2</v>
      </c>
      <c r="M472" s="286">
        <f>SUM(M473:M474)</f>
        <v>0</v>
      </c>
      <c r="N472" s="26"/>
      <c r="O472" s="26"/>
      <c r="P472" s="286">
        <f t="shared" ref="P472:Q472" si="210">SUM(P473:P474)</f>
        <v>0</v>
      </c>
      <c r="Q472" s="286">
        <f t="shared" si="210"/>
        <v>0</v>
      </c>
      <c r="R472" s="64">
        <f>SUM(L472-M472-N472-O472+P472-Q472)</f>
        <v>2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286">
        <f t="shared" si="200"/>
        <v>0</v>
      </c>
      <c r="L473" s="294">
        <v>0</v>
      </c>
      <c r="M473" s="294">
        <v>0</v>
      </c>
      <c r="N473" s="26"/>
      <c r="O473" s="26"/>
      <c r="P473" s="294">
        <v>0</v>
      </c>
      <c r="Q473" s="294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286">
        <f t="shared" si="200"/>
        <v>0</v>
      </c>
      <c r="L474" s="294">
        <v>2</v>
      </c>
      <c r="M474" s="294">
        <v>0</v>
      </c>
      <c r="N474" s="26"/>
      <c r="O474" s="26"/>
      <c r="P474" s="294">
        <v>0</v>
      </c>
      <c r="Q474" s="294">
        <v>0</v>
      </c>
      <c r="R474" s="64">
        <f>SUM(L474-M474-N474-O474+P474-Q474)</f>
        <v>2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286">
        <v>0</v>
      </c>
      <c r="G475" s="26"/>
      <c r="H475" s="26"/>
      <c r="I475" s="286">
        <v>0</v>
      </c>
      <c r="J475" s="286">
        <v>0</v>
      </c>
      <c r="K475" s="286">
        <f t="shared" si="200"/>
        <v>0</v>
      </c>
      <c r="L475" s="294">
        <v>0</v>
      </c>
      <c r="M475" s="294">
        <v>0</v>
      </c>
      <c r="N475" s="26"/>
      <c r="O475" s="26"/>
      <c r="P475" s="294">
        <v>0</v>
      </c>
      <c r="Q475" s="294">
        <v>0</v>
      </c>
      <c r="R475" s="286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286">
        <v>0</v>
      </c>
      <c r="G476" s="26"/>
      <c r="H476" s="26"/>
      <c r="I476" s="286">
        <v>0</v>
      </c>
      <c r="J476" s="286">
        <v>0</v>
      </c>
      <c r="K476" s="286">
        <f t="shared" si="200"/>
        <v>0</v>
      </c>
      <c r="L476" s="294">
        <v>0</v>
      </c>
      <c r="M476" s="294">
        <v>0</v>
      </c>
      <c r="N476" s="26"/>
      <c r="O476" s="26"/>
      <c r="P476" s="294">
        <v>0</v>
      </c>
      <c r="Q476" s="294">
        <v>0</v>
      </c>
      <c r="R476" s="286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286">
        <v>0</v>
      </c>
      <c r="G477" s="26"/>
      <c r="H477" s="26"/>
      <c r="I477" s="286">
        <v>0</v>
      </c>
      <c r="J477" s="286">
        <v>0</v>
      </c>
      <c r="K477" s="286">
        <f t="shared" si="200"/>
        <v>0</v>
      </c>
      <c r="L477" s="294">
        <v>0</v>
      </c>
      <c r="M477" s="294">
        <v>0</v>
      </c>
      <c r="N477" s="26"/>
      <c r="O477" s="26"/>
      <c r="P477" s="294">
        <v>0</v>
      </c>
      <c r="Q477" s="294">
        <v>0</v>
      </c>
      <c r="R477" s="286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286">
        <v>0</v>
      </c>
      <c r="G478" s="26"/>
      <c r="H478" s="26"/>
      <c r="I478" s="286">
        <v>0</v>
      </c>
      <c r="J478" s="286">
        <v>0</v>
      </c>
      <c r="K478" s="286">
        <f t="shared" si="200"/>
        <v>0</v>
      </c>
      <c r="L478" s="294">
        <v>0</v>
      </c>
      <c r="M478" s="294">
        <v>0</v>
      </c>
      <c r="N478" s="26"/>
      <c r="O478" s="26"/>
      <c r="P478" s="294">
        <v>0</v>
      </c>
      <c r="Q478" s="294">
        <v>0</v>
      </c>
      <c r="R478" s="286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286">
        <v>0</v>
      </c>
      <c r="G479" s="26"/>
      <c r="H479" s="26"/>
      <c r="I479" s="70">
        <v>0</v>
      </c>
      <c r="J479" s="70">
        <v>0</v>
      </c>
      <c r="K479" s="286">
        <f t="shared" si="200"/>
        <v>0</v>
      </c>
      <c r="L479" s="294">
        <v>0</v>
      </c>
      <c r="M479" s="294">
        <v>0</v>
      </c>
      <c r="N479" s="26"/>
      <c r="O479" s="26"/>
      <c r="P479" s="294">
        <v>0</v>
      </c>
      <c r="Q479" s="294">
        <v>0</v>
      </c>
      <c r="R479" s="286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286">
        <v>0</v>
      </c>
      <c r="G480" s="26"/>
      <c r="H480" s="26"/>
      <c r="I480" s="70">
        <v>0</v>
      </c>
      <c r="J480" s="70">
        <v>0</v>
      </c>
      <c r="K480" s="286">
        <f t="shared" si="200"/>
        <v>0</v>
      </c>
      <c r="L480" s="294">
        <v>0</v>
      </c>
      <c r="M480" s="294">
        <v>0</v>
      </c>
      <c r="N480" s="26"/>
      <c r="O480" s="26"/>
      <c r="P480" s="294">
        <v>0</v>
      </c>
      <c r="Q480" s="294">
        <v>0</v>
      </c>
      <c r="R480" s="286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287">
        <v>0</v>
      </c>
      <c r="G481" s="43"/>
      <c r="H481" s="43"/>
      <c r="I481" s="71">
        <v>0</v>
      </c>
      <c r="J481" s="71">
        <v>0</v>
      </c>
      <c r="K481" s="287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287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293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Agustus</v>
      </c>
      <c r="S495" s="482"/>
      <c r="T495" s="4">
        <f>+T87:U87</f>
        <v>0</v>
      </c>
      <c r="U495" s="4">
        <f>+U47</f>
        <v>8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1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1" ht="12.75" customHeight="1" x14ac:dyDescent="0.2">
      <c r="A498" s="536"/>
      <c r="B498" s="473"/>
      <c r="C498" s="517" t="s">
        <v>27</v>
      </c>
      <c r="D498" s="518"/>
      <c r="E498" s="519"/>
      <c r="F498" s="298"/>
      <c r="G498" s="298" t="s">
        <v>30</v>
      </c>
      <c r="H498" s="298" t="s">
        <v>32</v>
      </c>
      <c r="I498" s="298"/>
      <c r="J498" s="298"/>
      <c r="K498" s="35" t="s">
        <v>43</v>
      </c>
      <c r="L498" s="291" t="s">
        <v>27</v>
      </c>
      <c r="M498" s="298"/>
      <c r="N498" s="298" t="s">
        <v>30</v>
      </c>
      <c r="O498" s="298" t="s">
        <v>32</v>
      </c>
      <c r="P498" s="298"/>
      <c r="Q498" s="298"/>
      <c r="R498" s="298" t="s">
        <v>64</v>
      </c>
      <c r="S498" s="492" t="s">
        <v>68</v>
      </c>
      <c r="T498" s="493"/>
      <c r="U498" s="587"/>
    </row>
    <row r="499" spans="1:21" ht="12.75" customHeight="1" x14ac:dyDescent="0.2">
      <c r="A499" s="536"/>
      <c r="B499" s="473"/>
      <c r="C499" s="492" t="s">
        <v>28</v>
      </c>
      <c r="D499" s="493"/>
      <c r="E499" s="494"/>
      <c r="F499" s="295" t="s">
        <v>29</v>
      </c>
      <c r="G499" s="295" t="s">
        <v>31</v>
      </c>
      <c r="H499" s="295" t="s">
        <v>33</v>
      </c>
      <c r="I499" s="295" t="s">
        <v>37</v>
      </c>
      <c r="J499" s="295" t="s">
        <v>36</v>
      </c>
      <c r="K499" s="36" t="s">
        <v>28</v>
      </c>
      <c r="L499" s="292" t="s">
        <v>28</v>
      </c>
      <c r="M499" s="295" t="s">
        <v>35</v>
      </c>
      <c r="N499" s="295" t="s">
        <v>31</v>
      </c>
      <c r="O499" s="295" t="s">
        <v>33</v>
      </c>
      <c r="P499" s="295" t="s">
        <v>37</v>
      </c>
      <c r="Q499" s="295" t="s">
        <v>36</v>
      </c>
      <c r="R499" s="295" t="s">
        <v>38</v>
      </c>
      <c r="S499" s="492" t="s">
        <v>66</v>
      </c>
      <c r="T499" s="493"/>
      <c r="U499" s="587"/>
    </row>
    <row r="500" spans="1:21" ht="12.75" customHeight="1" x14ac:dyDescent="0.2">
      <c r="A500" s="536"/>
      <c r="B500" s="473"/>
      <c r="C500" s="489" t="s">
        <v>8</v>
      </c>
      <c r="D500" s="490"/>
      <c r="E500" s="491"/>
      <c r="F500" s="297"/>
      <c r="G500" s="297"/>
      <c r="H500" s="297" t="s">
        <v>34</v>
      </c>
      <c r="I500" s="297"/>
      <c r="J500" s="297"/>
      <c r="K500" s="37" t="s">
        <v>9</v>
      </c>
      <c r="L500" s="289" t="s">
        <v>8</v>
      </c>
      <c r="M500" s="297"/>
      <c r="N500" s="297"/>
      <c r="O500" s="297" t="s">
        <v>34</v>
      </c>
      <c r="P500" s="297"/>
      <c r="Q500" s="297"/>
      <c r="R500" s="20" t="s">
        <v>63</v>
      </c>
      <c r="S500" s="492" t="s">
        <v>67</v>
      </c>
      <c r="T500" s="493"/>
      <c r="U500" s="587"/>
    </row>
    <row r="501" spans="1:21" ht="12.75" customHeight="1" x14ac:dyDescent="0.2">
      <c r="A501" s="537"/>
      <c r="B501" s="474"/>
      <c r="C501" s="495"/>
      <c r="D501" s="496"/>
      <c r="E501" s="497"/>
      <c r="F501" s="295"/>
      <c r="G501" s="295"/>
      <c r="H501" s="295"/>
      <c r="I501" s="295"/>
      <c r="J501" s="295"/>
      <c r="K501" s="36" t="s">
        <v>62</v>
      </c>
      <c r="L501" s="292"/>
      <c r="M501" s="295"/>
      <c r="N501" s="295"/>
      <c r="O501" s="295"/>
      <c r="P501" s="295"/>
      <c r="Q501" s="295"/>
      <c r="R501" s="295"/>
      <c r="S501" s="498"/>
      <c r="T501" s="499"/>
      <c r="U501" s="599"/>
    </row>
    <row r="502" spans="1:21" s="8" customFormat="1" ht="11.25" x14ac:dyDescent="0.2">
      <c r="A502" s="28" t="s">
        <v>10</v>
      </c>
      <c r="B502" s="296" t="s">
        <v>11</v>
      </c>
      <c r="C502" s="501" t="s">
        <v>12</v>
      </c>
      <c r="D502" s="502"/>
      <c r="E502" s="503"/>
      <c r="F502" s="296" t="s">
        <v>13</v>
      </c>
      <c r="G502" s="296" t="s">
        <v>14</v>
      </c>
      <c r="H502" s="296" t="s">
        <v>15</v>
      </c>
      <c r="I502" s="296" t="s">
        <v>16</v>
      </c>
      <c r="J502" s="296" t="s">
        <v>17</v>
      </c>
      <c r="K502" s="39" t="s">
        <v>18</v>
      </c>
      <c r="L502" s="290" t="s">
        <v>19</v>
      </c>
      <c r="M502" s="296" t="s">
        <v>20</v>
      </c>
      <c r="N502" s="296" t="s">
        <v>21</v>
      </c>
      <c r="O502" s="296" t="s">
        <v>41</v>
      </c>
      <c r="P502" s="296" t="s">
        <v>42</v>
      </c>
      <c r="Q502" s="296" t="s">
        <v>44</v>
      </c>
      <c r="R502" s="296" t="s">
        <v>70</v>
      </c>
      <c r="S502" s="501" t="s">
        <v>71</v>
      </c>
      <c r="T502" s="502"/>
      <c r="U502" s="600"/>
    </row>
    <row r="503" spans="1:21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42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0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242">
        <f t="shared" si="214"/>
        <v>0</v>
      </c>
      <c r="J503" s="95">
        <f t="shared" si="214"/>
        <v>0</v>
      </c>
      <c r="K503" s="95">
        <f t="shared" si="214"/>
        <v>42</v>
      </c>
      <c r="L503" s="59">
        <f t="shared" si="214"/>
        <v>226</v>
      </c>
      <c r="M503" s="59">
        <f t="shared" si="214"/>
        <v>27</v>
      </c>
      <c r="N503" s="59">
        <f t="shared" si="214"/>
        <v>10</v>
      </c>
      <c r="O503" s="59">
        <f t="shared" si="214"/>
        <v>0</v>
      </c>
      <c r="P503" s="165">
        <f t="shared" si="214"/>
        <v>33</v>
      </c>
      <c r="Q503" s="59">
        <f t="shared" si="214"/>
        <v>0</v>
      </c>
      <c r="R503" s="59">
        <f t="shared" si="214"/>
        <v>222</v>
      </c>
      <c r="S503" s="589"/>
      <c r="T503" s="590"/>
      <c r="U503" s="591"/>
    </row>
    <row r="504" spans="1:21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42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0</v>
      </c>
      <c r="G504" s="96">
        <f t="shared" si="217"/>
        <v>0</v>
      </c>
      <c r="H504" s="96">
        <f t="shared" si="214"/>
        <v>0</v>
      </c>
      <c r="I504" s="96">
        <f t="shared" si="214"/>
        <v>0</v>
      </c>
      <c r="J504" s="96">
        <f t="shared" si="214"/>
        <v>0</v>
      </c>
      <c r="K504" s="96">
        <f t="shared" si="214"/>
        <v>42</v>
      </c>
      <c r="L504" s="46">
        <f t="shared" si="214"/>
        <v>224</v>
      </c>
      <c r="M504" s="46">
        <f t="shared" si="214"/>
        <v>27</v>
      </c>
      <c r="N504" s="46">
        <f t="shared" si="214"/>
        <v>9</v>
      </c>
      <c r="O504" s="46">
        <f t="shared" si="214"/>
        <v>0</v>
      </c>
      <c r="P504" s="46">
        <f t="shared" si="214"/>
        <v>32</v>
      </c>
      <c r="Q504" s="46">
        <f t="shared" si="214"/>
        <v>0</v>
      </c>
      <c r="R504" s="46">
        <f t="shared" si="214"/>
        <v>220</v>
      </c>
      <c r="S504" s="593"/>
      <c r="T504" s="594"/>
      <c r="U504" s="595"/>
    </row>
    <row r="505" spans="1:21" ht="15.75" x14ac:dyDescent="0.2">
      <c r="A505" s="12"/>
      <c r="B505" s="13" t="s">
        <v>84</v>
      </c>
      <c r="C505" s="592">
        <f t="shared" si="215"/>
        <v>41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41</v>
      </c>
      <c r="L505" s="46">
        <f t="shared" si="214"/>
        <v>209</v>
      </c>
      <c r="M505" s="46">
        <f t="shared" si="214"/>
        <v>25</v>
      </c>
      <c r="N505" s="46">
        <f t="shared" si="214"/>
        <v>1</v>
      </c>
      <c r="O505" s="46">
        <f t="shared" si="214"/>
        <v>0</v>
      </c>
      <c r="P505" s="46">
        <f t="shared" si="214"/>
        <v>29</v>
      </c>
      <c r="Q505" s="46">
        <f t="shared" si="214"/>
        <v>0</v>
      </c>
      <c r="R505" s="46">
        <f t="shared" si="214"/>
        <v>212</v>
      </c>
      <c r="S505" s="596"/>
      <c r="T505" s="597"/>
      <c r="U505" s="598"/>
    </row>
    <row r="506" spans="1:21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15</v>
      </c>
      <c r="M506" s="46">
        <f t="shared" si="214"/>
        <v>2</v>
      </c>
      <c r="N506" s="46">
        <f t="shared" si="214"/>
        <v>8</v>
      </c>
      <c r="O506" s="46">
        <f t="shared" si="214"/>
        <v>0</v>
      </c>
      <c r="P506" s="46">
        <f t="shared" si="214"/>
        <v>3</v>
      </c>
      <c r="Q506" s="46">
        <f t="shared" si="214"/>
        <v>0</v>
      </c>
      <c r="R506" s="46">
        <f t="shared" si="214"/>
        <v>8</v>
      </c>
      <c r="S506" s="596"/>
      <c r="T506" s="597"/>
      <c r="U506" s="598"/>
    </row>
    <row r="507" spans="1:21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1</v>
      </c>
      <c r="M507" s="46">
        <f t="shared" si="214"/>
        <v>0</v>
      </c>
      <c r="N507" s="46">
        <f t="shared" si="214"/>
        <v>1</v>
      </c>
      <c r="O507" s="46">
        <f t="shared" si="214"/>
        <v>0</v>
      </c>
      <c r="P507" s="46">
        <f t="shared" si="214"/>
        <v>1</v>
      </c>
      <c r="Q507" s="46">
        <f t="shared" si="214"/>
        <v>0</v>
      </c>
      <c r="R507" s="46">
        <f t="shared" si="214"/>
        <v>1</v>
      </c>
      <c r="S507" s="596"/>
      <c r="T507" s="597"/>
      <c r="U507" s="598"/>
    </row>
    <row r="508" spans="1:21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1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1</v>
      </c>
      <c r="S508" s="596"/>
      <c r="T508" s="597"/>
      <c r="U508" s="598"/>
    </row>
    <row r="509" spans="1:21" ht="15.75" x14ac:dyDescent="0.2">
      <c r="A509" s="14">
        <v>2</v>
      </c>
      <c r="B509" s="10" t="s">
        <v>23</v>
      </c>
      <c r="C509" s="592">
        <f t="shared" si="215"/>
        <v>30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243">
        <f t="shared" si="214"/>
        <v>0</v>
      </c>
      <c r="J509" s="243">
        <f t="shared" si="214"/>
        <v>0</v>
      </c>
      <c r="K509" s="243">
        <f t="shared" si="214"/>
        <v>30</v>
      </c>
      <c r="L509" s="181">
        <f t="shared" si="214"/>
        <v>74</v>
      </c>
      <c r="M509" s="181">
        <f t="shared" si="214"/>
        <v>61</v>
      </c>
      <c r="N509" s="181">
        <f t="shared" si="214"/>
        <v>0</v>
      </c>
      <c r="O509" s="55"/>
      <c r="P509" s="153">
        <f t="shared" si="214"/>
        <v>28</v>
      </c>
      <c r="Q509" s="46">
        <f t="shared" si="214"/>
        <v>3</v>
      </c>
      <c r="R509" s="46">
        <f t="shared" si="214"/>
        <v>38</v>
      </c>
      <c r="S509" s="596"/>
      <c r="T509" s="597"/>
      <c r="U509" s="598"/>
    </row>
    <row r="510" spans="1:21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30</v>
      </c>
      <c r="L510" s="46">
        <f t="shared" si="214"/>
        <v>65</v>
      </c>
      <c r="M510" s="46">
        <f t="shared" si="214"/>
        <v>61</v>
      </c>
      <c r="N510" s="46">
        <f t="shared" si="214"/>
        <v>0</v>
      </c>
      <c r="O510" s="55"/>
      <c r="P510" s="46">
        <f t="shared" si="214"/>
        <v>28</v>
      </c>
      <c r="Q510" s="46">
        <f t="shared" si="214"/>
        <v>3</v>
      </c>
      <c r="R510" s="46">
        <f t="shared" si="214"/>
        <v>29</v>
      </c>
      <c r="S510" s="596"/>
      <c r="T510" s="597"/>
      <c r="U510" s="598"/>
    </row>
    <row r="511" spans="1:21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9</v>
      </c>
      <c r="M511" s="46">
        <f t="shared" si="214"/>
        <v>0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9</v>
      </c>
      <c r="S511" s="596"/>
      <c r="T511" s="597"/>
      <c r="U511" s="598"/>
    </row>
    <row r="512" spans="1:21" ht="15.75" x14ac:dyDescent="0.2">
      <c r="A512" s="9">
        <v>3</v>
      </c>
      <c r="B512" s="10" t="s">
        <v>54</v>
      </c>
      <c r="C512" s="592">
        <f t="shared" si="215"/>
        <v>9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9</v>
      </c>
      <c r="L512" s="46">
        <f t="shared" si="214"/>
        <v>13</v>
      </c>
      <c r="M512" s="46">
        <f t="shared" si="214"/>
        <v>4</v>
      </c>
      <c r="N512" s="48"/>
      <c r="O512" s="48"/>
      <c r="P512" s="46">
        <f t="shared" si="214"/>
        <v>1</v>
      </c>
      <c r="Q512" s="46">
        <f t="shared" si="214"/>
        <v>0</v>
      </c>
      <c r="R512" s="46">
        <f t="shared" si="214"/>
        <v>10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83</v>
      </c>
      <c r="M513" s="46">
        <f t="shared" si="214"/>
        <v>8</v>
      </c>
      <c r="N513" s="48"/>
      <c r="O513" s="48"/>
      <c r="P513" s="46">
        <f t="shared" si="214"/>
        <v>3</v>
      </c>
      <c r="Q513" s="46">
        <f t="shared" si="214"/>
        <v>0</v>
      </c>
      <c r="R513" s="46">
        <f t="shared" si="214"/>
        <v>78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83</v>
      </c>
      <c r="M515" s="46">
        <f t="shared" si="214"/>
        <v>8</v>
      </c>
      <c r="N515" s="48"/>
      <c r="O515" s="48"/>
      <c r="P515" s="46">
        <f t="shared" si="214"/>
        <v>3</v>
      </c>
      <c r="Q515" s="46">
        <f t="shared" si="214"/>
        <v>0</v>
      </c>
      <c r="R515" s="46">
        <f t="shared" si="214"/>
        <v>78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11</v>
      </c>
      <c r="M516" s="46">
        <f t="shared" si="214"/>
        <v>3</v>
      </c>
      <c r="N516" s="48"/>
      <c r="O516" s="48"/>
      <c r="P516" s="46">
        <f t="shared" si="214"/>
        <v>1</v>
      </c>
      <c r="Q516" s="46">
        <f t="shared" si="214"/>
        <v>0</v>
      </c>
      <c r="R516" s="46">
        <f t="shared" si="214"/>
        <v>9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6</v>
      </c>
      <c r="M517" s="46">
        <f t="shared" si="214"/>
        <v>3</v>
      </c>
      <c r="N517" s="48"/>
      <c r="O517" s="48"/>
      <c r="P517" s="46">
        <f t="shared" si="214"/>
        <v>0</v>
      </c>
      <c r="Q517" s="46">
        <f t="shared" si="214"/>
        <v>1</v>
      </c>
      <c r="R517" s="46">
        <f t="shared" si="214"/>
        <v>2</v>
      </c>
      <c r="S517" s="604">
        <f t="shared" si="214"/>
        <v>0.6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526"/>
  <sheetViews>
    <sheetView topLeftCell="A494" zoomScale="70" zoomScaleNormal="70" workbookViewId="0">
      <pane xSplit="2" topLeftCell="C1" activePane="topRight" state="frozen"/>
      <selection pane="topRight" activeCell="M365" sqref="M1:M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324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98</v>
      </c>
      <c r="S7" s="482"/>
      <c r="T7" s="4">
        <v>0</v>
      </c>
      <c r="U7" s="4">
        <v>9</v>
      </c>
    </row>
    <row r="8" spans="1:21" s="45" customFormat="1" ht="13.5" customHeight="1" thickBot="1" x14ac:dyDescent="0.25">
      <c r="A8" s="151" t="s">
        <v>72</v>
      </c>
      <c r="B8" s="151"/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329"/>
      <c r="G10" s="329" t="s">
        <v>30</v>
      </c>
      <c r="H10" s="329" t="s">
        <v>32</v>
      </c>
      <c r="I10" s="329"/>
      <c r="J10" s="329"/>
      <c r="K10" s="329" t="s">
        <v>43</v>
      </c>
      <c r="L10" s="329" t="s">
        <v>27</v>
      </c>
      <c r="M10" s="329"/>
      <c r="N10" s="329" t="s">
        <v>30</v>
      </c>
      <c r="O10" s="329" t="s">
        <v>32</v>
      </c>
      <c r="P10" s="329"/>
      <c r="Q10" s="329"/>
      <c r="R10" s="329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326" t="s">
        <v>29</v>
      </c>
      <c r="G11" s="326" t="s">
        <v>31</v>
      </c>
      <c r="H11" s="326" t="s">
        <v>33</v>
      </c>
      <c r="I11" s="326" t="s">
        <v>37</v>
      </c>
      <c r="J11" s="326" t="s">
        <v>36</v>
      </c>
      <c r="K11" s="326" t="s">
        <v>28</v>
      </c>
      <c r="L11" s="326" t="s">
        <v>28</v>
      </c>
      <c r="M11" s="326" t="s">
        <v>35</v>
      </c>
      <c r="N11" s="326" t="s">
        <v>31</v>
      </c>
      <c r="O11" s="326" t="s">
        <v>33</v>
      </c>
      <c r="P11" s="326" t="s">
        <v>37</v>
      </c>
      <c r="Q11" s="326" t="s">
        <v>36</v>
      </c>
      <c r="R11" s="326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328"/>
      <c r="G12" s="328"/>
      <c r="H12" s="328" t="s">
        <v>34</v>
      </c>
      <c r="I12" s="328"/>
      <c r="J12" s="328"/>
      <c r="K12" s="328" t="s">
        <v>9</v>
      </c>
      <c r="L12" s="328" t="s">
        <v>8</v>
      </c>
      <c r="M12" s="328"/>
      <c r="N12" s="328"/>
      <c r="O12" s="328" t="s">
        <v>34</v>
      </c>
      <c r="P12" s="328"/>
      <c r="Q12" s="328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326"/>
      <c r="G13" s="326"/>
      <c r="H13" s="326"/>
      <c r="I13" s="326"/>
      <c r="J13" s="326"/>
      <c r="K13" s="326" t="s">
        <v>62</v>
      </c>
      <c r="L13" s="326"/>
      <c r="M13" s="326"/>
      <c r="N13" s="326"/>
      <c r="O13" s="326"/>
      <c r="P13" s="326"/>
      <c r="Q13" s="326"/>
      <c r="R13" s="326"/>
      <c r="S13" s="498"/>
      <c r="T13" s="499"/>
      <c r="U13" s="500"/>
    </row>
    <row r="14" spans="1:21" s="8" customFormat="1" ht="12.75" customHeight="1" x14ac:dyDescent="0.2">
      <c r="A14" s="327" t="s">
        <v>10</v>
      </c>
      <c r="B14" s="327" t="s">
        <v>11</v>
      </c>
      <c r="C14" s="501" t="s">
        <v>12</v>
      </c>
      <c r="D14" s="502"/>
      <c r="E14" s="503"/>
      <c r="F14" s="327" t="s">
        <v>13</v>
      </c>
      <c r="G14" s="327" t="s">
        <v>14</v>
      </c>
      <c r="H14" s="327" t="s">
        <v>15</v>
      </c>
      <c r="I14" s="327" t="s">
        <v>16</v>
      </c>
      <c r="J14" s="327" t="s">
        <v>17</v>
      </c>
      <c r="K14" s="327" t="s">
        <v>18</v>
      </c>
      <c r="L14" s="327" t="s">
        <v>19</v>
      </c>
      <c r="M14" s="327" t="s">
        <v>20</v>
      </c>
      <c r="N14" s="327" t="s">
        <v>21</v>
      </c>
      <c r="O14" s="327" t="s">
        <v>41</v>
      </c>
      <c r="P14" s="327" t="s">
        <v>42</v>
      </c>
      <c r="Q14" s="327" t="s">
        <v>44</v>
      </c>
      <c r="R14" s="327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319">
        <f t="shared" ref="F15:J15" si="0">SUM(F16,F19,F20)</f>
        <v>0</v>
      </c>
      <c r="G15" s="319">
        <f t="shared" si="0"/>
        <v>0</v>
      </c>
      <c r="H15" s="319">
        <f t="shared" si="0"/>
        <v>0</v>
      </c>
      <c r="I15" s="319">
        <f t="shared" si="0"/>
        <v>0</v>
      </c>
      <c r="J15" s="319">
        <f t="shared" si="0"/>
        <v>0</v>
      </c>
      <c r="K15" s="319">
        <f>SUM(C15-F15-G15-H15+I15-J15)</f>
        <v>0</v>
      </c>
      <c r="L15" s="319">
        <f t="shared" ref="L15:Q15" si="1">SUM(L16,L19,L20)</f>
        <v>0</v>
      </c>
      <c r="M15" s="319">
        <f t="shared" si="1"/>
        <v>0</v>
      </c>
      <c r="N15" s="319">
        <f t="shared" si="1"/>
        <v>0</v>
      </c>
      <c r="O15" s="319">
        <f t="shared" si="1"/>
        <v>0</v>
      </c>
      <c r="P15" s="319">
        <f t="shared" si="1"/>
        <v>0</v>
      </c>
      <c r="Q15" s="319">
        <f t="shared" si="1"/>
        <v>0</v>
      </c>
      <c r="R15" s="319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317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317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330">
        <v>0</v>
      </c>
      <c r="G17" s="330">
        <v>0</v>
      </c>
      <c r="H17" s="330">
        <v>0</v>
      </c>
      <c r="I17" s="69">
        <v>0</v>
      </c>
      <c r="J17" s="69">
        <v>0</v>
      </c>
      <c r="K17" s="317">
        <f t="shared" si="4"/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17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330">
        <v>0</v>
      </c>
      <c r="G18" s="330">
        <v>0</v>
      </c>
      <c r="H18" s="330">
        <v>0</v>
      </c>
      <c r="I18" s="69">
        <v>0</v>
      </c>
      <c r="J18" s="69">
        <v>0</v>
      </c>
      <c r="K18" s="317">
        <f t="shared" si="4"/>
        <v>0</v>
      </c>
      <c r="L18" s="330">
        <v>0</v>
      </c>
      <c r="M18" s="330">
        <v>0</v>
      </c>
      <c r="N18" s="330">
        <v>0</v>
      </c>
      <c r="O18" s="330">
        <v>0</v>
      </c>
      <c r="P18" s="330">
        <v>0</v>
      </c>
      <c r="Q18" s="330">
        <v>0</v>
      </c>
      <c r="R18" s="317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317">
        <f t="shared" si="4"/>
        <v>0</v>
      </c>
      <c r="L19" s="317">
        <v>0</v>
      </c>
      <c r="M19" s="317">
        <v>0</v>
      </c>
      <c r="N19" s="317">
        <v>0</v>
      </c>
      <c r="O19" s="317">
        <v>0</v>
      </c>
      <c r="P19" s="317">
        <v>0</v>
      </c>
      <c r="Q19" s="317">
        <v>0</v>
      </c>
      <c r="R19" s="317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317">
        <f t="shared" si="4"/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0</v>
      </c>
      <c r="D21" s="505"/>
      <c r="E21" s="506"/>
      <c r="F21" s="64">
        <f t="shared" ref="F21:G21" si="9">SUM(F22:F23)</f>
        <v>0</v>
      </c>
      <c r="G21" s="317">
        <f t="shared" si="9"/>
        <v>0</v>
      </c>
      <c r="H21" s="26"/>
      <c r="I21" s="317">
        <f t="shared" ref="I21:J21" si="10">SUM(I22:I23)</f>
        <v>0</v>
      </c>
      <c r="J21" s="64">
        <f t="shared" si="10"/>
        <v>0</v>
      </c>
      <c r="K21" s="317">
        <f>SUM(C21-F21-G21-H21+I21-J21)</f>
        <v>0</v>
      </c>
      <c r="L21" s="64">
        <f t="shared" ref="L21:N21" si="11">SUM(L22:L23)</f>
        <v>0</v>
      </c>
      <c r="M21" s="64">
        <f t="shared" si="11"/>
        <v>0</v>
      </c>
      <c r="N21" s="317">
        <f t="shared" si="11"/>
        <v>0</v>
      </c>
      <c r="O21" s="26"/>
      <c r="P21" s="64">
        <f t="shared" ref="P21:Q21" si="12">SUM(P22:P23)</f>
        <v>0</v>
      </c>
      <c r="Q21" s="317">
        <f t="shared" si="12"/>
        <v>0</v>
      </c>
      <c r="R21" s="317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0</v>
      </c>
      <c r="D22" s="486"/>
      <c r="E22" s="487"/>
      <c r="F22" s="51">
        <v>0</v>
      </c>
      <c r="G22" s="330">
        <v>0</v>
      </c>
      <c r="H22" s="25"/>
      <c r="I22" s="330">
        <v>0</v>
      </c>
      <c r="J22" s="51">
        <v>0</v>
      </c>
      <c r="K22" s="317">
        <f t="shared" ref="K22:K33" si="13">SUM(C22-F22-G22-H22+I22-J22)</f>
        <v>0</v>
      </c>
      <c r="L22" s="51">
        <v>0</v>
      </c>
      <c r="M22" s="51">
        <v>0</v>
      </c>
      <c r="N22" s="330">
        <v>0</v>
      </c>
      <c r="O22" s="25"/>
      <c r="P22" s="330">
        <v>0</v>
      </c>
      <c r="Q22" s="330">
        <v>0</v>
      </c>
      <c r="R22" s="317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330">
        <v>0</v>
      </c>
      <c r="G23" s="330">
        <v>0</v>
      </c>
      <c r="H23" s="25"/>
      <c r="I23" s="69">
        <v>0</v>
      </c>
      <c r="J23" s="69">
        <v>0</v>
      </c>
      <c r="K23" s="317">
        <f t="shared" si="13"/>
        <v>0</v>
      </c>
      <c r="L23" s="330">
        <v>0</v>
      </c>
      <c r="M23" s="330">
        <v>0</v>
      </c>
      <c r="N23" s="330">
        <v>0</v>
      </c>
      <c r="O23" s="25"/>
      <c r="P23" s="330">
        <v>0</v>
      </c>
      <c r="Q23" s="330">
        <v>0</v>
      </c>
      <c r="R23" s="317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317">
        <v>0</v>
      </c>
      <c r="G24" s="26"/>
      <c r="H24" s="26"/>
      <c r="I24" s="317">
        <v>0</v>
      </c>
      <c r="J24" s="317">
        <v>0</v>
      </c>
      <c r="K24" s="317">
        <f t="shared" si="13"/>
        <v>0</v>
      </c>
      <c r="L24" s="325">
        <v>0</v>
      </c>
      <c r="M24" s="325">
        <v>0</v>
      </c>
      <c r="N24" s="26"/>
      <c r="O24" s="26"/>
      <c r="P24" s="325">
        <v>0</v>
      </c>
      <c r="Q24" s="325">
        <v>0</v>
      </c>
      <c r="R24" s="317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317">
        <f t="shared" si="13"/>
        <v>0</v>
      </c>
      <c r="L25" s="317">
        <f>SUM(L26:L27)</f>
        <v>0</v>
      </c>
      <c r="M25" s="317">
        <f>SUM(M26:M27)</f>
        <v>0</v>
      </c>
      <c r="N25" s="26"/>
      <c r="O25" s="26"/>
      <c r="P25" s="317">
        <f t="shared" ref="P25:Q25" si="16">SUM(P26:P27)</f>
        <v>0</v>
      </c>
      <c r="Q25" s="317">
        <f t="shared" si="16"/>
        <v>0</v>
      </c>
      <c r="R25" s="317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317">
        <f t="shared" si="13"/>
        <v>0</v>
      </c>
      <c r="L26" s="325">
        <v>0</v>
      </c>
      <c r="M26" s="325">
        <v>0</v>
      </c>
      <c r="N26" s="26"/>
      <c r="O26" s="26"/>
      <c r="P26" s="325">
        <v>0</v>
      </c>
      <c r="Q26" s="325">
        <v>0</v>
      </c>
      <c r="R26" s="317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317">
        <f t="shared" si="13"/>
        <v>0</v>
      </c>
      <c r="L27" s="325">
        <v>0</v>
      </c>
      <c r="M27" s="325">
        <v>0</v>
      </c>
      <c r="N27" s="26"/>
      <c r="O27" s="26"/>
      <c r="P27" s="325">
        <v>0</v>
      </c>
      <c r="Q27" s="325">
        <v>0</v>
      </c>
      <c r="R27" s="317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317">
        <v>0</v>
      </c>
      <c r="G28" s="26"/>
      <c r="H28" s="26"/>
      <c r="I28" s="317">
        <v>0</v>
      </c>
      <c r="J28" s="317">
        <v>0</v>
      </c>
      <c r="K28" s="317">
        <f t="shared" si="13"/>
        <v>0</v>
      </c>
      <c r="L28" s="325">
        <v>0</v>
      </c>
      <c r="M28" s="325">
        <v>0</v>
      </c>
      <c r="N28" s="26"/>
      <c r="O28" s="26"/>
      <c r="P28" s="325">
        <v>0</v>
      </c>
      <c r="Q28" s="325">
        <v>0</v>
      </c>
      <c r="R28" s="317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317">
        <v>0</v>
      </c>
      <c r="G29" s="26"/>
      <c r="H29" s="26"/>
      <c r="I29" s="317">
        <v>0</v>
      </c>
      <c r="J29" s="317">
        <v>0</v>
      </c>
      <c r="K29" s="317">
        <f t="shared" si="13"/>
        <v>0</v>
      </c>
      <c r="L29" s="325">
        <v>0</v>
      </c>
      <c r="M29" s="325">
        <v>0</v>
      </c>
      <c r="N29" s="26"/>
      <c r="O29" s="26"/>
      <c r="P29" s="325">
        <v>0</v>
      </c>
      <c r="Q29" s="325">
        <v>0</v>
      </c>
      <c r="R29" s="317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317">
        <v>0</v>
      </c>
      <c r="G30" s="26"/>
      <c r="H30" s="26"/>
      <c r="I30" s="317">
        <v>0</v>
      </c>
      <c r="J30" s="317">
        <v>0</v>
      </c>
      <c r="K30" s="317">
        <f t="shared" si="13"/>
        <v>0</v>
      </c>
      <c r="L30" s="325">
        <v>0</v>
      </c>
      <c r="M30" s="325">
        <v>0</v>
      </c>
      <c r="N30" s="26"/>
      <c r="O30" s="26"/>
      <c r="P30" s="325">
        <v>0</v>
      </c>
      <c r="Q30" s="325">
        <v>0</v>
      </c>
      <c r="R30" s="317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317">
        <v>0</v>
      </c>
      <c r="G31" s="26"/>
      <c r="H31" s="26"/>
      <c r="I31" s="317">
        <v>0</v>
      </c>
      <c r="J31" s="317">
        <v>0</v>
      </c>
      <c r="K31" s="317">
        <f t="shared" si="13"/>
        <v>0</v>
      </c>
      <c r="L31" s="325">
        <v>0</v>
      </c>
      <c r="M31" s="325">
        <v>0</v>
      </c>
      <c r="N31" s="26"/>
      <c r="O31" s="26"/>
      <c r="P31" s="325">
        <v>0</v>
      </c>
      <c r="Q31" s="325">
        <v>0</v>
      </c>
      <c r="R31" s="317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317">
        <v>0</v>
      </c>
      <c r="G32" s="26"/>
      <c r="H32" s="26"/>
      <c r="I32" s="70">
        <v>0</v>
      </c>
      <c r="J32" s="70">
        <v>0</v>
      </c>
      <c r="K32" s="317">
        <f t="shared" si="13"/>
        <v>0</v>
      </c>
      <c r="L32" s="325">
        <v>0</v>
      </c>
      <c r="M32" s="325">
        <v>0</v>
      </c>
      <c r="N32" s="26"/>
      <c r="O32" s="26"/>
      <c r="P32" s="325">
        <v>0</v>
      </c>
      <c r="Q32" s="325">
        <v>0</v>
      </c>
      <c r="R32" s="317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317">
        <v>0</v>
      </c>
      <c r="G33" s="26"/>
      <c r="H33" s="26"/>
      <c r="I33" s="70">
        <v>0</v>
      </c>
      <c r="J33" s="70">
        <v>0</v>
      </c>
      <c r="K33" s="317">
        <f t="shared" si="13"/>
        <v>0</v>
      </c>
      <c r="L33" s="325">
        <v>0</v>
      </c>
      <c r="M33" s="325">
        <v>0</v>
      </c>
      <c r="N33" s="26"/>
      <c r="O33" s="26"/>
      <c r="P33" s="325">
        <v>0</v>
      </c>
      <c r="Q33" s="325">
        <v>0</v>
      </c>
      <c r="R33" s="317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318">
        <v>0</v>
      </c>
      <c r="G34" s="43"/>
      <c r="H34" s="43"/>
      <c r="I34" s="71">
        <v>0</v>
      </c>
      <c r="J34" s="71">
        <v>0</v>
      </c>
      <c r="K34" s="318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318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324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September</v>
      </c>
      <c r="S47" s="617"/>
      <c r="T47" s="67">
        <f>+T7</f>
        <v>0</v>
      </c>
      <c r="U47" s="67">
        <f>+U7</f>
        <v>9</v>
      </c>
    </row>
    <row r="48" spans="1:21" s="45" customFormat="1" ht="12.75" customHeight="1" thickBot="1" x14ac:dyDescent="0.25">
      <c r="A48" s="45" t="s">
        <v>78</v>
      </c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329"/>
      <c r="G50" s="329" t="s">
        <v>30</v>
      </c>
      <c r="H50" s="329" t="s">
        <v>32</v>
      </c>
      <c r="I50" s="329"/>
      <c r="J50" s="329"/>
      <c r="K50" s="329" t="s">
        <v>43</v>
      </c>
      <c r="L50" s="329" t="s">
        <v>27</v>
      </c>
      <c r="M50" s="329"/>
      <c r="N50" s="329" t="s">
        <v>30</v>
      </c>
      <c r="O50" s="329" t="s">
        <v>32</v>
      </c>
      <c r="P50" s="329"/>
      <c r="Q50" s="329"/>
      <c r="R50" s="329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326" t="s">
        <v>29</v>
      </c>
      <c r="G51" s="326" t="s">
        <v>31</v>
      </c>
      <c r="H51" s="326" t="s">
        <v>33</v>
      </c>
      <c r="I51" s="326" t="s">
        <v>37</v>
      </c>
      <c r="J51" s="326" t="s">
        <v>36</v>
      </c>
      <c r="K51" s="326" t="s">
        <v>28</v>
      </c>
      <c r="L51" s="326" t="s">
        <v>28</v>
      </c>
      <c r="M51" s="326" t="s">
        <v>35</v>
      </c>
      <c r="N51" s="326" t="s">
        <v>31</v>
      </c>
      <c r="O51" s="326" t="s">
        <v>33</v>
      </c>
      <c r="P51" s="326" t="s">
        <v>37</v>
      </c>
      <c r="Q51" s="326" t="s">
        <v>36</v>
      </c>
      <c r="R51" s="326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328"/>
      <c r="G52" s="328"/>
      <c r="H52" s="328" t="s">
        <v>34</v>
      </c>
      <c r="I52" s="328"/>
      <c r="J52" s="328"/>
      <c r="K52" s="328" t="s">
        <v>9</v>
      </c>
      <c r="L52" s="328" t="s">
        <v>8</v>
      </c>
      <c r="M52" s="328"/>
      <c r="N52" s="328"/>
      <c r="O52" s="328" t="s">
        <v>34</v>
      </c>
      <c r="P52" s="328"/>
      <c r="Q52" s="328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326"/>
      <c r="G53" s="326"/>
      <c r="H53" s="326"/>
      <c r="I53" s="326"/>
      <c r="J53" s="326"/>
      <c r="K53" s="326" t="s">
        <v>62</v>
      </c>
      <c r="L53" s="326"/>
      <c r="M53" s="326"/>
      <c r="N53" s="326"/>
      <c r="O53" s="326"/>
      <c r="P53" s="326"/>
      <c r="Q53" s="326"/>
      <c r="R53" s="326"/>
      <c r="S53" s="498"/>
      <c r="T53" s="499"/>
      <c r="U53" s="500"/>
    </row>
    <row r="54" spans="1:21" s="8" customFormat="1" ht="15.95" customHeight="1" x14ac:dyDescent="0.2">
      <c r="A54" s="327" t="s">
        <v>10</v>
      </c>
      <c r="B54" s="327" t="s">
        <v>11</v>
      </c>
      <c r="C54" s="501" t="s">
        <v>12</v>
      </c>
      <c r="D54" s="502"/>
      <c r="E54" s="503"/>
      <c r="F54" s="327" t="s">
        <v>13</v>
      </c>
      <c r="G54" s="327" t="s">
        <v>14</v>
      </c>
      <c r="H54" s="327" t="s">
        <v>15</v>
      </c>
      <c r="I54" s="327" t="s">
        <v>16</v>
      </c>
      <c r="J54" s="327" t="s">
        <v>17</v>
      </c>
      <c r="K54" s="327" t="s">
        <v>18</v>
      </c>
      <c r="L54" s="327" t="s">
        <v>19</v>
      </c>
      <c r="M54" s="327" t="s">
        <v>20</v>
      </c>
      <c r="N54" s="327" t="s">
        <v>21</v>
      </c>
      <c r="O54" s="327" t="s">
        <v>41</v>
      </c>
      <c r="P54" s="327" t="s">
        <v>42</v>
      </c>
      <c r="Q54" s="327" t="s">
        <v>44</v>
      </c>
      <c r="R54" s="327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319">
        <f t="shared" ref="F55:J55" si="19">SUM(F56,F59,F60)</f>
        <v>0</v>
      </c>
      <c r="G55" s="319">
        <f t="shared" si="19"/>
        <v>0</v>
      </c>
      <c r="H55" s="319">
        <f t="shared" si="19"/>
        <v>0</v>
      </c>
      <c r="I55" s="319">
        <f t="shared" si="19"/>
        <v>0</v>
      </c>
      <c r="J55" s="319">
        <f t="shared" si="19"/>
        <v>0</v>
      </c>
      <c r="K55" s="319">
        <f>SUM(C55-F55-G55-H55+I55-J55)</f>
        <v>0</v>
      </c>
      <c r="L55" s="319">
        <f t="shared" ref="L55:Q55" si="20">SUM(L56,L59,L60)</f>
        <v>0</v>
      </c>
      <c r="M55" s="319">
        <f t="shared" si="20"/>
        <v>0</v>
      </c>
      <c r="N55" s="319">
        <f t="shared" si="20"/>
        <v>0</v>
      </c>
      <c r="O55" s="319">
        <f t="shared" si="20"/>
        <v>0</v>
      </c>
      <c r="P55" s="319">
        <f t="shared" si="20"/>
        <v>0</v>
      </c>
      <c r="Q55" s="319">
        <f t="shared" si="20"/>
        <v>0</v>
      </c>
      <c r="R55" s="319">
        <f>SUM(L55-M55-N55-O55+P55-Q55)</f>
        <v>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317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0</v>
      </c>
      <c r="Q56" s="90">
        <f t="shared" ref="Q56" si="25">SUM(Q57:Q58)</f>
        <v>0</v>
      </c>
      <c r="R56" s="317">
        <f t="shared" ref="R56:R74" si="26">SUM(L56-M56-N56-O56+P56-Q56)</f>
        <v>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330">
        <v>0</v>
      </c>
      <c r="G57" s="330">
        <v>0</v>
      </c>
      <c r="H57" s="330">
        <v>0</v>
      </c>
      <c r="I57" s="69">
        <v>0</v>
      </c>
      <c r="J57" s="69">
        <v>0</v>
      </c>
      <c r="K57" s="317">
        <f t="shared" si="23"/>
        <v>0</v>
      </c>
      <c r="L57" s="330">
        <v>0</v>
      </c>
      <c r="M57" s="330">
        <v>0</v>
      </c>
      <c r="N57" s="330">
        <v>0</v>
      </c>
      <c r="O57" s="330">
        <v>0</v>
      </c>
      <c r="P57" s="330">
        <v>0</v>
      </c>
      <c r="Q57" s="330">
        <v>0</v>
      </c>
      <c r="R57" s="317">
        <f t="shared" si="26"/>
        <v>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330">
        <v>0</v>
      </c>
      <c r="G58" s="330">
        <v>0</v>
      </c>
      <c r="H58" s="330">
        <v>0</v>
      </c>
      <c r="I58" s="69">
        <v>0</v>
      </c>
      <c r="J58" s="69">
        <v>0</v>
      </c>
      <c r="K58" s="317">
        <f t="shared" si="23"/>
        <v>0</v>
      </c>
      <c r="L58" s="330">
        <v>0</v>
      </c>
      <c r="M58" s="330">
        <v>0</v>
      </c>
      <c r="N58" s="330">
        <v>0</v>
      </c>
      <c r="O58" s="330">
        <v>0</v>
      </c>
      <c r="P58" s="330">
        <v>0</v>
      </c>
      <c r="Q58" s="330">
        <v>0</v>
      </c>
      <c r="R58" s="317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317">
        <f t="shared" si="23"/>
        <v>0</v>
      </c>
      <c r="L59" s="317">
        <v>0</v>
      </c>
      <c r="M59" s="317">
        <v>0</v>
      </c>
      <c r="N59" s="317">
        <v>0</v>
      </c>
      <c r="O59" s="317">
        <v>0</v>
      </c>
      <c r="P59" s="317">
        <v>0</v>
      </c>
      <c r="Q59" s="317">
        <v>0</v>
      </c>
      <c r="R59" s="317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317">
        <f t="shared" si="23"/>
        <v>0</v>
      </c>
      <c r="L60" s="317">
        <v>0</v>
      </c>
      <c r="M60" s="317">
        <v>0</v>
      </c>
      <c r="N60" s="317">
        <v>0</v>
      </c>
      <c r="O60" s="317">
        <v>0</v>
      </c>
      <c r="P60" s="317">
        <v>0</v>
      </c>
      <c r="Q60" s="317">
        <v>0</v>
      </c>
      <c r="R60" s="317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317">
        <f t="shared" si="27"/>
        <v>0</v>
      </c>
      <c r="G61" s="317">
        <f t="shared" si="27"/>
        <v>0</v>
      </c>
      <c r="H61" s="26"/>
      <c r="I61" s="317">
        <f t="shared" ref="I61:J61" si="28">SUM(I62:I63)</f>
        <v>0</v>
      </c>
      <c r="J61" s="317">
        <f t="shared" si="28"/>
        <v>0</v>
      </c>
      <c r="K61" s="317">
        <f>SUM(C61-F61-G61-H61+I61-J61)</f>
        <v>0</v>
      </c>
      <c r="L61" s="317">
        <f t="shared" ref="L61:N61" si="29">SUM(L62:L63)</f>
        <v>0</v>
      </c>
      <c r="M61" s="317">
        <f t="shared" si="29"/>
        <v>0</v>
      </c>
      <c r="N61" s="317">
        <f t="shared" si="29"/>
        <v>0</v>
      </c>
      <c r="O61" s="26"/>
      <c r="P61" s="317">
        <f t="shared" ref="P61:Q61" si="30">SUM(P62:P63)</f>
        <v>0</v>
      </c>
      <c r="Q61" s="317">
        <f t="shared" si="30"/>
        <v>0</v>
      </c>
      <c r="R61" s="317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330">
        <v>0</v>
      </c>
      <c r="G62" s="330">
        <v>0</v>
      </c>
      <c r="H62" s="25"/>
      <c r="I62" s="69">
        <v>0</v>
      </c>
      <c r="J62" s="69">
        <v>0</v>
      </c>
      <c r="K62" s="317">
        <f t="shared" ref="K62:K73" si="31">SUM(C62-F62-G62-H62+I62-J62)</f>
        <v>0</v>
      </c>
      <c r="L62" s="330">
        <v>0</v>
      </c>
      <c r="M62" s="330">
        <v>0</v>
      </c>
      <c r="N62" s="330">
        <v>0</v>
      </c>
      <c r="O62" s="25"/>
      <c r="P62" s="330">
        <v>0</v>
      </c>
      <c r="Q62" s="330">
        <v>0</v>
      </c>
      <c r="R62" s="317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330">
        <v>0</v>
      </c>
      <c r="G63" s="330">
        <v>0</v>
      </c>
      <c r="H63" s="25"/>
      <c r="I63" s="69">
        <v>0</v>
      </c>
      <c r="J63" s="69">
        <v>0</v>
      </c>
      <c r="K63" s="317">
        <f t="shared" si="31"/>
        <v>0</v>
      </c>
      <c r="L63" s="330">
        <v>0</v>
      </c>
      <c r="M63" s="330">
        <v>0</v>
      </c>
      <c r="N63" s="330">
        <v>0</v>
      </c>
      <c r="O63" s="25"/>
      <c r="P63" s="330">
        <v>0</v>
      </c>
      <c r="Q63" s="330">
        <v>0</v>
      </c>
      <c r="R63" s="317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317">
        <v>0</v>
      </c>
      <c r="G64" s="26"/>
      <c r="H64" s="26"/>
      <c r="I64" s="317">
        <v>0</v>
      </c>
      <c r="J64" s="317">
        <v>0</v>
      </c>
      <c r="K64" s="317">
        <f t="shared" si="31"/>
        <v>0</v>
      </c>
      <c r="L64" s="325">
        <v>0</v>
      </c>
      <c r="M64" s="325">
        <v>0</v>
      </c>
      <c r="N64" s="26"/>
      <c r="O64" s="26"/>
      <c r="P64" s="325">
        <v>0</v>
      </c>
      <c r="Q64" s="325">
        <v>0</v>
      </c>
      <c r="R64" s="317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317">
        <f t="shared" si="31"/>
        <v>0</v>
      </c>
      <c r="L65" s="317">
        <f t="shared" ref="L65:P65" si="34">SUM(L66:L67)</f>
        <v>0</v>
      </c>
      <c r="M65" s="317">
        <f t="shared" si="34"/>
        <v>0</v>
      </c>
      <c r="N65" s="26"/>
      <c r="O65" s="26"/>
      <c r="P65" s="317">
        <f t="shared" si="34"/>
        <v>0</v>
      </c>
      <c r="Q65" s="317">
        <v>0</v>
      </c>
      <c r="R65" s="317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317">
        <f t="shared" si="31"/>
        <v>0</v>
      </c>
      <c r="L66" s="330">
        <v>0</v>
      </c>
      <c r="M66" s="330">
        <v>0</v>
      </c>
      <c r="N66" s="26"/>
      <c r="O66" s="26"/>
      <c r="P66" s="330">
        <v>0</v>
      </c>
      <c r="Q66" s="330">
        <v>0</v>
      </c>
      <c r="R66" s="317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317">
        <f t="shared" si="31"/>
        <v>0</v>
      </c>
      <c r="L67" s="330">
        <v>0</v>
      </c>
      <c r="M67" s="330">
        <v>0</v>
      </c>
      <c r="N67" s="25"/>
      <c r="O67" s="25"/>
      <c r="P67" s="330">
        <v>0</v>
      </c>
      <c r="Q67" s="330">
        <v>0</v>
      </c>
      <c r="R67" s="317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317">
        <v>0</v>
      </c>
      <c r="G68" s="26"/>
      <c r="H68" s="26"/>
      <c r="I68" s="317">
        <v>0</v>
      </c>
      <c r="J68" s="317">
        <v>0</v>
      </c>
      <c r="K68" s="317">
        <f t="shared" si="31"/>
        <v>0</v>
      </c>
      <c r="L68" s="325">
        <v>0</v>
      </c>
      <c r="M68" s="325">
        <v>0</v>
      </c>
      <c r="N68" s="26"/>
      <c r="O68" s="26"/>
      <c r="P68" s="325">
        <v>0</v>
      </c>
      <c r="Q68" s="325">
        <v>0</v>
      </c>
      <c r="R68" s="317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317">
        <v>0</v>
      </c>
      <c r="G69" s="26"/>
      <c r="H69" s="26"/>
      <c r="I69" s="317">
        <v>0</v>
      </c>
      <c r="J69" s="317">
        <v>0</v>
      </c>
      <c r="K69" s="317">
        <f t="shared" si="31"/>
        <v>0</v>
      </c>
      <c r="L69" s="325">
        <v>0</v>
      </c>
      <c r="M69" s="325">
        <v>0</v>
      </c>
      <c r="N69" s="26"/>
      <c r="O69" s="26"/>
      <c r="P69" s="325">
        <v>0</v>
      </c>
      <c r="Q69" s="325">
        <v>0</v>
      </c>
      <c r="R69" s="317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317">
        <v>0</v>
      </c>
      <c r="G70" s="26"/>
      <c r="H70" s="26"/>
      <c r="I70" s="317">
        <v>0</v>
      </c>
      <c r="J70" s="317">
        <v>0</v>
      </c>
      <c r="K70" s="317">
        <f t="shared" si="31"/>
        <v>0</v>
      </c>
      <c r="L70" s="325">
        <v>0</v>
      </c>
      <c r="M70" s="325">
        <v>0</v>
      </c>
      <c r="N70" s="26"/>
      <c r="O70" s="26"/>
      <c r="P70" s="325">
        <v>0</v>
      </c>
      <c r="Q70" s="325">
        <v>0</v>
      </c>
      <c r="R70" s="317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317">
        <v>0</v>
      </c>
      <c r="G71" s="26"/>
      <c r="H71" s="26"/>
      <c r="I71" s="317">
        <v>0</v>
      </c>
      <c r="J71" s="317">
        <v>0</v>
      </c>
      <c r="K71" s="317">
        <f t="shared" si="31"/>
        <v>0</v>
      </c>
      <c r="L71" s="325">
        <v>0</v>
      </c>
      <c r="M71" s="325">
        <v>0</v>
      </c>
      <c r="N71" s="26"/>
      <c r="O71" s="26"/>
      <c r="P71" s="325">
        <v>0</v>
      </c>
      <c r="Q71" s="325">
        <v>0</v>
      </c>
      <c r="R71" s="317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317">
        <v>0</v>
      </c>
      <c r="G72" s="26"/>
      <c r="H72" s="26"/>
      <c r="I72" s="70">
        <v>0</v>
      </c>
      <c r="J72" s="70">
        <v>0</v>
      </c>
      <c r="K72" s="317">
        <f t="shared" si="31"/>
        <v>0</v>
      </c>
      <c r="L72" s="325">
        <v>0</v>
      </c>
      <c r="M72" s="325">
        <v>0</v>
      </c>
      <c r="N72" s="26"/>
      <c r="O72" s="26"/>
      <c r="P72" s="325">
        <v>0</v>
      </c>
      <c r="Q72" s="325">
        <v>0</v>
      </c>
      <c r="R72" s="317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317">
        <v>0</v>
      </c>
      <c r="G73" s="26"/>
      <c r="H73" s="26"/>
      <c r="I73" s="70">
        <v>0</v>
      </c>
      <c r="J73" s="70">
        <v>0</v>
      </c>
      <c r="K73" s="317">
        <f t="shared" si="31"/>
        <v>0</v>
      </c>
      <c r="L73" s="325">
        <v>0</v>
      </c>
      <c r="M73" s="325">
        <v>0</v>
      </c>
      <c r="N73" s="26"/>
      <c r="O73" s="26"/>
      <c r="P73" s="325">
        <v>0</v>
      </c>
      <c r="Q73" s="325">
        <v>0</v>
      </c>
      <c r="R73" s="317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318">
        <v>0</v>
      </c>
      <c r="G74" s="43"/>
      <c r="H74" s="43"/>
      <c r="I74" s="71">
        <v>0</v>
      </c>
      <c r="J74" s="71">
        <v>0</v>
      </c>
      <c r="K74" s="318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318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324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September</v>
      </c>
      <c r="S87" s="482"/>
      <c r="T87" s="4">
        <f>+T47</f>
        <v>0</v>
      </c>
      <c r="U87" s="4">
        <f>+U47</f>
        <v>9</v>
      </c>
    </row>
    <row r="88" spans="1:21" s="45" customFormat="1" ht="12.75" customHeight="1" thickBot="1" x14ac:dyDescent="0.25">
      <c r="A88" s="45" t="s">
        <v>79</v>
      </c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329"/>
      <c r="G90" s="329" t="s">
        <v>30</v>
      </c>
      <c r="H90" s="329" t="s">
        <v>32</v>
      </c>
      <c r="I90" s="329"/>
      <c r="J90" s="329"/>
      <c r="K90" s="329" t="s">
        <v>43</v>
      </c>
      <c r="L90" s="329" t="s">
        <v>27</v>
      </c>
      <c r="M90" s="329"/>
      <c r="N90" s="329" t="s">
        <v>30</v>
      </c>
      <c r="O90" s="329" t="s">
        <v>32</v>
      </c>
      <c r="P90" s="329"/>
      <c r="Q90" s="329"/>
      <c r="R90" s="329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326" t="s">
        <v>29</v>
      </c>
      <c r="G91" s="326" t="s">
        <v>31</v>
      </c>
      <c r="H91" s="326" t="s">
        <v>33</v>
      </c>
      <c r="I91" s="326" t="s">
        <v>37</v>
      </c>
      <c r="J91" s="326" t="s">
        <v>36</v>
      </c>
      <c r="K91" s="326" t="s">
        <v>28</v>
      </c>
      <c r="L91" s="326" t="s">
        <v>28</v>
      </c>
      <c r="M91" s="326" t="s">
        <v>35</v>
      </c>
      <c r="N91" s="326" t="s">
        <v>31</v>
      </c>
      <c r="O91" s="326" t="s">
        <v>33</v>
      </c>
      <c r="P91" s="326" t="s">
        <v>37</v>
      </c>
      <c r="Q91" s="326" t="s">
        <v>36</v>
      </c>
      <c r="R91" s="326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328"/>
      <c r="G92" s="328"/>
      <c r="H92" s="328" t="s">
        <v>34</v>
      </c>
      <c r="I92" s="328"/>
      <c r="J92" s="328"/>
      <c r="K92" s="328" t="s">
        <v>9</v>
      </c>
      <c r="L92" s="328" t="s">
        <v>8</v>
      </c>
      <c r="M92" s="328"/>
      <c r="N92" s="328"/>
      <c r="O92" s="328" t="s">
        <v>34</v>
      </c>
      <c r="P92" s="328"/>
      <c r="Q92" s="328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326"/>
      <c r="G93" s="326"/>
      <c r="H93" s="326"/>
      <c r="I93" s="326"/>
      <c r="J93" s="326"/>
      <c r="K93" s="326" t="s">
        <v>62</v>
      </c>
      <c r="L93" s="326"/>
      <c r="M93" s="326"/>
      <c r="N93" s="326"/>
      <c r="O93" s="326"/>
      <c r="P93" s="326"/>
      <c r="Q93" s="326"/>
      <c r="R93" s="326"/>
      <c r="S93" s="498"/>
      <c r="T93" s="563"/>
      <c r="U93" s="564"/>
    </row>
    <row r="94" spans="1:21" s="8" customFormat="1" ht="15.95" customHeight="1" x14ac:dyDescent="0.2">
      <c r="A94" s="327" t="s">
        <v>10</v>
      </c>
      <c r="B94" s="327" t="s">
        <v>11</v>
      </c>
      <c r="C94" s="565" t="s">
        <v>12</v>
      </c>
      <c r="D94" s="565"/>
      <c r="E94" s="565"/>
      <c r="F94" s="327" t="s">
        <v>13</v>
      </c>
      <c r="G94" s="327" t="s">
        <v>14</v>
      </c>
      <c r="H94" s="327" t="s">
        <v>15</v>
      </c>
      <c r="I94" s="327" t="s">
        <v>16</v>
      </c>
      <c r="J94" s="327" t="s">
        <v>17</v>
      </c>
      <c r="K94" s="327" t="s">
        <v>18</v>
      </c>
      <c r="L94" s="327" t="s">
        <v>19</v>
      </c>
      <c r="M94" s="327" t="s">
        <v>20</v>
      </c>
      <c r="N94" s="327" t="s">
        <v>21</v>
      </c>
      <c r="O94" s="327" t="s">
        <v>41</v>
      </c>
      <c r="P94" s="327" t="s">
        <v>42</v>
      </c>
      <c r="Q94" s="327" t="s">
        <v>44</v>
      </c>
      <c r="R94" s="327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319">
        <f t="shared" ref="F95:J95" si="36">SUM(F96,F99,F100)</f>
        <v>0</v>
      </c>
      <c r="G95" s="319">
        <f t="shared" si="36"/>
        <v>0</v>
      </c>
      <c r="H95" s="319">
        <f t="shared" si="36"/>
        <v>0</v>
      </c>
      <c r="I95" s="319">
        <f t="shared" si="36"/>
        <v>0</v>
      </c>
      <c r="J95" s="319">
        <f t="shared" si="36"/>
        <v>0</v>
      </c>
      <c r="K95" s="319">
        <f>SUM(C95-F95-G95-H95+I95-J95)</f>
        <v>0</v>
      </c>
      <c r="L95" s="319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319">
        <f t="shared" si="37"/>
        <v>0</v>
      </c>
      <c r="P95" s="319">
        <f t="shared" si="37"/>
        <v>0</v>
      </c>
      <c r="Q95" s="319">
        <f t="shared" si="37"/>
        <v>0</v>
      </c>
      <c r="R95" s="319">
        <f>SUM(L95-M95-N95-O95+P95-Q95)</f>
        <v>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317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317">
        <f t="shared" ref="R96:R114" si="42">SUM(L96-M96-N96-O96+P96-Q96)</f>
        <v>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330">
        <v>0</v>
      </c>
      <c r="G97" s="330">
        <v>0</v>
      </c>
      <c r="H97" s="330">
        <v>0</v>
      </c>
      <c r="I97" s="69">
        <v>0</v>
      </c>
      <c r="J97" s="69">
        <v>0</v>
      </c>
      <c r="K97" s="317">
        <f t="shared" si="40"/>
        <v>0</v>
      </c>
      <c r="L97" s="330">
        <v>0</v>
      </c>
      <c r="M97" s="54">
        <v>0</v>
      </c>
      <c r="N97" s="54">
        <v>0</v>
      </c>
      <c r="O97" s="330">
        <v>0</v>
      </c>
      <c r="P97" s="330">
        <v>0</v>
      </c>
      <c r="Q97" s="330">
        <v>0</v>
      </c>
      <c r="R97" s="317">
        <f t="shared" si="42"/>
        <v>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330">
        <v>0</v>
      </c>
      <c r="G98" s="330">
        <v>0</v>
      </c>
      <c r="H98" s="330">
        <v>0</v>
      </c>
      <c r="I98" s="69">
        <v>0</v>
      </c>
      <c r="J98" s="69">
        <v>0</v>
      </c>
      <c r="K98" s="317">
        <f t="shared" si="40"/>
        <v>0</v>
      </c>
      <c r="L98" s="330">
        <v>0</v>
      </c>
      <c r="M98" s="54">
        <v>0</v>
      </c>
      <c r="N98" s="54">
        <v>0</v>
      </c>
      <c r="O98" s="330">
        <v>0</v>
      </c>
      <c r="P98" s="330">
        <v>0</v>
      </c>
      <c r="Q98" s="330">
        <v>0</v>
      </c>
      <c r="R98" s="317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317">
        <f t="shared" si="40"/>
        <v>0</v>
      </c>
      <c r="L99" s="317">
        <v>0</v>
      </c>
      <c r="M99" s="58">
        <v>0</v>
      </c>
      <c r="N99" s="58">
        <v>0</v>
      </c>
      <c r="O99" s="317">
        <v>0</v>
      </c>
      <c r="P99" s="330">
        <v>0</v>
      </c>
      <c r="Q99" s="317">
        <v>0</v>
      </c>
      <c r="R99" s="317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317">
        <f t="shared" si="40"/>
        <v>0</v>
      </c>
      <c r="L100" s="317">
        <v>0</v>
      </c>
      <c r="M100" s="317">
        <v>0</v>
      </c>
      <c r="N100" s="317">
        <v>0</v>
      </c>
      <c r="O100" s="317">
        <v>0</v>
      </c>
      <c r="P100" s="330">
        <v>0</v>
      </c>
      <c r="Q100" s="317">
        <v>0</v>
      </c>
      <c r="R100" s="317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317">
        <f t="shared" si="43"/>
        <v>0</v>
      </c>
      <c r="G101" s="317">
        <f t="shared" si="43"/>
        <v>0</v>
      </c>
      <c r="H101" s="26"/>
      <c r="I101" s="317">
        <f t="shared" ref="I101:J101" si="44">SUM(I102:I103)</f>
        <v>0</v>
      </c>
      <c r="J101" s="317">
        <f t="shared" si="44"/>
        <v>0</v>
      </c>
      <c r="K101" s="317">
        <f>SUM(C101-F101-G101-H101+I101-J101)</f>
        <v>0</v>
      </c>
      <c r="L101" s="317">
        <f t="shared" ref="L101:N101" si="45">SUM(L102:L103)</f>
        <v>0</v>
      </c>
      <c r="M101" s="317">
        <f t="shared" si="45"/>
        <v>0</v>
      </c>
      <c r="N101" s="317">
        <f t="shared" si="45"/>
        <v>0</v>
      </c>
      <c r="O101" s="26"/>
      <c r="P101" s="317">
        <f t="shared" ref="P101:Q101" si="46">SUM(P102:P103)</f>
        <v>0</v>
      </c>
      <c r="Q101" s="317">
        <f t="shared" si="46"/>
        <v>0</v>
      </c>
      <c r="R101" s="317">
        <f t="shared" si="42"/>
        <v>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330">
        <v>0</v>
      </c>
      <c r="G102" s="330">
        <v>0</v>
      </c>
      <c r="H102" s="25"/>
      <c r="I102" s="69">
        <v>0</v>
      </c>
      <c r="J102" s="69">
        <v>0</v>
      </c>
      <c r="K102" s="317">
        <f t="shared" ref="K102:K113" si="47">SUM(C102-F102-G102-H102+I102-J102)</f>
        <v>0</v>
      </c>
      <c r="L102" s="330">
        <v>0</v>
      </c>
      <c r="M102" s="330">
        <v>0</v>
      </c>
      <c r="N102" s="330">
        <v>0</v>
      </c>
      <c r="O102" s="25"/>
      <c r="P102" s="330">
        <v>0</v>
      </c>
      <c r="Q102" s="330">
        <v>0</v>
      </c>
      <c r="R102" s="317">
        <f t="shared" si="42"/>
        <v>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330">
        <v>0</v>
      </c>
      <c r="G103" s="330">
        <v>0</v>
      </c>
      <c r="H103" s="25"/>
      <c r="I103" s="69">
        <v>0</v>
      </c>
      <c r="J103" s="69">
        <v>0</v>
      </c>
      <c r="K103" s="317">
        <f t="shared" si="47"/>
        <v>0</v>
      </c>
      <c r="L103" s="330">
        <v>0</v>
      </c>
      <c r="M103" s="330">
        <v>0</v>
      </c>
      <c r="N103" s="330">
        <v>0</v>
      </c>
      <c r="O103" s="25"/>
      <c r="P103" s="330">
        <v>0</v>
      </c>
      <c r="Q103" s="330">
        <v>0</v>
      </c>
      <c r="R103" s="317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317">
        <v>0</v>
      </c>
      <c r="G104" s="26"/>
      <c r="H104" s="26"/>
      <c r="I104" s="317">
        <v>0</v>
      </c>
      <c r="J104" s="317">
        <v>0</v>
      </c>
      <c r="K104" s="317">
        <f t="shared" si="47"/>
        <v>0</v>
      </c>
      <c r="L104" s="325">
        <v>0</v>
      </c>
      <c r="M104" s="325">
        <v>0</v>
      </c>
      <c r="N104" s="26"/>
      <c r="O104" s="26"/>
      <c r="P104" s="325">
        <v>0</v>
      </c>
      <c r="Q104" s="325">
        <v>0</v>
      </c>
      <c r="R104" s="317">
        <f t="shared" si="42"/>
        <v>0</v>
      </c>
      <c r="S104" s="532"/>
      <c r="T104" s="533"/>
      <c r="U104" s="534"/>
    </row>
    <row r="105" spans="1:21" ht="15.95" customHeight="1" x14ac:dyDescent="0.25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317">
        <f t="shared" si="47"/>
        <v>0</v>
      </c>
      <c r="L105" s="300">
        <f>SUM(L106:L107)</f>
        <v>5</v>
      </c>
      <c r="M105" s="343">
        <f>SUM(M106:M107)</f>
        <v>4</v>
      </c>
      <c r="N105" s="360"/>
      <c r="O105" s="360"/>
      <c r="P105" s="343">
        <f>SUM(P106:P107)</f>
        <v>2</v>
      </c>
      <c r="Q105" s="343">
        <f>SUM(Q106:Q107)</f>
        <v>0</v>
      </c>
      <c r="R105" s="343">
        <f>SUM(L105-M105-N105-O105+P105-Q105)</f>
        <v>3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317">
        <f t="shared" si="47"/>
        <v>0</v>
      </c>
      <c r="L106" s="300">
        <v>0</v>
      </c>
      <c r="M106" s="325">
        <v>0</v>
      </c>
      <c r="N106" s="26"/>
      <c r="O106" s="26"/>
      <c r="P106" s="325">
        <v>0</v>
      </c>
      <c r="Q106" s="325">
        <v>0</v>
      </c>
      <c r="R106" s="317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317">
        <f t="shared" si="47"/>
        <v>0</v>
      </c>
      <c r="L107" s="300">
        <v>5</v>
      </c>
      <c r="M107" s="325">
        <v>4</v>
      </c>
      <c r="N107" s="26"/>
      <c r="O107" s="26"/>
      <c r="P107" s="325">
        <v>2</v>
      </c>
      <c r="Q107" s="325">
        <v>0</v>
      </c>
      <c r="R107" s="317">
        <f t="shared" si="50"/>
        <v>3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317">
        <v>0</v>
      </c>
      <c r="G108" s="26"/>
      <c r="H108" s="26"/>
      <c r="I108" s="317">
        <v>0</v>
      </c>
      <c r="J108" s="317">
        <v>0</v>
      </c>
      <c r="K108" s="317">
        <f t="shared" si="47"/>
        <v>0</v>
      </c>
      <c r="L108" s="325">
        <v>0</v>
      </c>
      <c r="M108" s="325">
        <v>0</v>
      </c>
      <c r="N108" s="26"/>
      <c r="O108" s="26"/>
      <c r="P108" s="325">
        <v>0</v>
      </c>
      <c r="Q108" s="325">
        <v>0</v>
      </c>
      <c r="R108" s="317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317">
        <v>0</v>
      </c>
      <c r="G109" s="26"/>
      <c r="H109" s="26"/>
      <c r="I109" s="317">
        <v>0</v>
      </c>
      <c r="J109" s="317">
        <v>0</v>
      </c>
      <c r="K109" s="317">
        <f t="shared" si="47"/>
        <v>0</v>
      </c>
      <c r="L109" s="325">
        <v>0</v>
      </c>
      <c r="M109" s="325">
        <v>0</v>
      </c>
      <c r="N109" s="26"/>
      <c r="O109" s="26"/>
      <c r="P109" s="325">
        <v>0</v>
      </c>
      <c r="Q109" s="325">
        <v>0</v>
      </c>
      <c r="R109" s="317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317">
        <v>0</v>
      </c>
      <c r="G110" s="26"/>
      <c r="H110" s="26"/>
      <c r="I110" s="317">
        <v>0</v>
      </c>
      <c r="J110" s="317">
        <v>0</v>
      </c>
      <c r="K110" s="317">
        <f t="shared" si="47"/>
        <v>0</v>
      </c>
      <c r="L110" s="325">
        <v>0</v>
      </c>
      <c r="M110" s="325">
        <v>0</v>
      </c>
      <c r="N110" s="26"/>
      <c r="O110" s="26"/>
      <c r="P110" s="325">
        <v>0</v>
      </c>
      <c r="Q110" s="325">
        <v>0</v>
      </c>
      <c r="R110" s="317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317">
        <v>0</v>
      </c>
      <c r="G111" s="26"/>
      <c r="H111" s="26"/>
      <c r="I111" s="317">
        <v>0</v>
      </c>
      <c r="J111" s="317">
        <v>0</v>
      </c>
      <c r="K111" s="317">
        <f t="shared" si="47"/>
        <v>0</v>
      </c>
      <c r="L111" s="325">
        <v>0</v>
      </c>
      <c r="M111" s="325">
        <v>0</v>
      </c>
      <c r="N111" s="26"/>
      <c r="O111" s="26"/>
      <c r="P111" s="325">
        <v>0</v>
      </c>
      <c r="Q111" s="325">
        <v>0</v>
      </c>
      <c r="R111" s="317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317">
        <v>0</v>
      </c>
      <c r="G112" s="26"/>
      <c r="H112" s="26"/>
      <c r="I112" s="70">
        <v>0</v>
      </c>
      <c r="J112" s="70">
        <v>0</v>
      </c>
      <c r="K112" s="317">
        <f t="shared" si="47"/>
        <v>0</v>
      </c>
      <c r="L112" s="325">
        <v>0</v>
      </c>
      <c r="M112" s="325">
        <v>0</v>
      </c>
      <c r="N112" s="26"/>
      <c r="O112" s="26"/>
      <c r="P112" s="325">
        <v>0</v>
      </c>
      <c r="Q112" s="325">
        <v>0</v>
      </c>
      <c r="R112" s="317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317">
        <v>0</v>
      </c>
      <c r="G113" s="26"/>
      <c r="H113" s="26"/>
      <c r="I113" s="70">
        <v>0</v>
      </c>
      <c r="J113" s="70">
        <v>0</v>
      </c>
      <c r="K113" s="317">
        <f t="shared" si="47"/>
        <v>0</v>
      </c>
      <c r="L113" s="325">
        <v>0</v>
      </c>
      <c r="M113" s="325">
        <v>0</v>
      </c>
      <c r="N113" s="26"/>
      <c r="O113" s="26"/>
      <c r="P113" s="325">
        <v>0</v>
      </c>
      <c r="Q113" s="325">
        <v>0</v>
      </c>
      <c r="R113" s="317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318">
        <v>0</v>
      </c>
      <c r="G114" s="43"/>
      <c r="H114" s="43"/>
      <c r="I114" s="71">
        <v>0</v>
      </c>
      <c r="J114" s="71">
        <v>0</v>
      </c>
      <c r="K114" s="318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318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324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September</v>
      </c>
      <c r="S127" s="482"/>
      <c r="T127" s="4">
        <f>+T87</f>
        <v>0</v>
      </c>
      <c r="U127" s="4">
        <f>+U87</f>
        <v>9</v>
      </c>
    </row>
    <row r="128" spans="1:21" s="45" customFormat="1" ht="12.75" customHeight="1" thickBot="1" x14ac:dyDescent="0.25">
      <c r="A128" s="45" t="s">
        <v>81</v>
      </c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329"/>
      <c r="G130" s="329" t="s">
        <v>30</v>
      </c>
      <c r="H130" s="329" t="s">
        <v>32</v>
      </c>
      <c r="I130" s="329"/>
      <c r="J130" s="329"/>
      <c r="K130" s="329" t="s">
        <v>43</v>
      </c>
      <c r="L130" s="329" t="s">
        <v>27</v>
      </c>
      <c r="M130" s="329"/>
      <c r="N130" s="329" t="s">
        <v>30</v>
      </c>
      <c r="O130" s="329" t="s">
        <v>32</v>
      </c>
      <c r="P130" s="329"/>
      <c r="Q130" s="329"/>
      <c r="R130" s="329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326" t="s">
        <v>29</v>
      </c>
      <c r="G131" s="326" t="s">
        <v>31</v>
      </c>
      <c r="H131" s="326" t="s">
        <v>33</v>
      </c>
      <c r="I131" s="326" t="s">
        <v>37</v>
      </c>
      <c r="J131" s="326" t="s">
        <v>36</v>
      </c>
      <c r="K131" s="326" t="s">
        <v>28</v>
      </c>
      <c r="L131" s="326" t="s">
        <v>28</v>
      </c>
      <c r="M131" s="326" t="s">
        <v>35</v>
      </c>
      <c r="N131" s="326" t="s">
        <v>31</v>
      </c>
      <c r="O131" s="326" t="s">
        <v>33</v>
      </c>
      <c r="P131" s="326" t="s">
        <v>37</v>
      </c>
      <c r="Q131" s="326" t="s">
        <v>36</v>
      </c>
      <c r="R131" s="326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328"/>
      <c r="G132" s="328"/>
      <c r="H132" s="328" t="s">
        <v>34</v>
      </c>
      <c r="I132" s="328"/>
      <c r="J132" s="328"/>
      <c r="K132" s="328" t="s">
        <v>9</v>
      </c>
      <c r="L132" s="328" t="s">
        <v>8</v>
      </c>
      <c r="M132" s="328"/>
      <c r="N132" s="328"/>
      <c r="O132" s="328" t="s">
        <v>34</v>
      </c>
      <c r="P132" s="328"/>
      <c r="Q132" s="328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326"/>
      <c r="G133" s="326"/>
      <c r="H133" s="326"/>
      <c r="I133" s="326"/>
      <c r="J133" s="326"/>
      <c r="K133" s="326" t="s">
        <v>62</v>
      </c>
      <c r="L133" s="326"/>
      <c r="M133" s="326"/>
      <c r="N133" s="326"/>
      <c r="O133" s="326"/>
      <c r="P133" s="326"/>
      <c r="Q133" s="326"/>
      <c r="R133" s="326"/>
      <c r="S133" s="498"/>
      <c r="T133" s="499"/>
      <c r="U133" s="500"/>
    </row>
    <row r="134" spans="1:21" s="8" customFormat="1" ht="15.95" customHeight="1" x14ac:dyDescent="0.2">
      <c r="A134" s="327" t="s">
        <v>10</v>
      </c>
      <c r="B134" s="327" t="s">
        <v>11</v>
      </c>
      <c r="C134" s="501" t="s">
        <v>12</v>
      </c>
      <c r="D134" s="502"/>
      <c r="E134" s="503"/>
      <c r="F134" s="327" t="s">
        <v>13</v>
      </c>
      <c r="G134" s="327" t="s">
        <v>14</v>
      </c>
      <c r="H134" s="327" t="s">
        <v>15</v>
      </c>
      <c r="I134" s="327" t="s">
        <v>16</v>
      </c>
      <c r="J134" s="327" t="s">
        <v>17</v>
      </c>
      <c r="K134" s="327" t="s">
        <v>18</v>
      </c>
      <c r="L134" s="327" t="s">
        <v>19</v>
      </c>
      <c r="M134" s="327" t="s">
        <v>20</v>
      </c>
      <c r="N134" s="327" t="s">
        <v>21</v>
      </c>
      <c r="O134" s="327" t="s">
        <v>41</v>
      </c>
      <c r="P134" s="327" t="s">
        <v>42</v>
      </c>
      <c r="Q134" s="327" t="s">
        <v>44</v>
      </c>
      <c r="R134" s="327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319">
        <f t="shared" ref="F135:J135" si="52">SUM(F136,F139,F140)</f>
        <v>0</v>
      </c>
      <c r="G135" s="319">
        <f t="shared" si="52"/>
        <v>0</v>
      </c>
      <c r="H135" s="319">
        <f t="shared" si="52"/>
        <v>0</v>
      </c>
      <c r="I135" s="319">
        <f t="shared" si="52"/>
        <v>0</v>
      </c>
      <c r="J135" s="319">
        <f t="shared" si="52"/>
        <v>0</v>
      </c>
      <c r="K135" s="319">
        <f>SUM(C135-F135-G135-H135+I135-J135)</f>
        <v>0</v>
      </c>
      <c r="L135" s="371">
        <f t="shared" ref="L135:Q135" si="53">SUM(L136,L139,L140)</f>
        <v>0</v>
      </c>
      <c r="M135" s="371">
        <f t="shared" si="53"/>
        <v>0</v>
      </c>
      <c r="N135" s="371">
        <f t="shared" si="53"/>
        <v>0</v>
      </c>
      <c r="O135" s="371">
        <f t="shared" si="53"/>
        <v>0</v>
      </c>
      <c r="P135" s="371">
        <f t="shared" si="53"/>
        <v>139</v>
      </c>
      <c r="Q135" s="371">
        <f t="shared" si="53"/>
        <v>0</v>
      </c>
      <c r="R135" s="371">
        <f>SUM(L135-M135-N135-O135+P135-Q135)</f>
        <v>139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317">
        <f t="shared" ref="K136:K140" si="56">SUM(C136-F136-G136-H136+I136-J136)</f>
        <v>0</v>
      </c>
      <c r="L136" s="372">
        <f t="shared" ref="L136:O136" si="57">SUM(L137:L138)</f>
        <v>0</v>
      </c>
      <c r="M136" s="372">
        <f t="shared" si="57"/>
        <v>0</v>
      </c>
      <c r="N136" s="372">
        <f t="shared" si="57"/>
        <v>0</v>
      </c>
      <c r="O136" s="372">
        <f t="shared" si="57"/>
        <v>0</v>
      </c>
      <c r="P136" s="372">
        <f>SUM(P137:P138)</f>
        <v>139</v>
      </c>
      <c r="Q136" s="372">
        <f t="shared" ref="Q136" si="58">SUM(Q137:Q138)</f>
        <v>0</v>
      </c>
      <c r="R136" s="66">
        <f t="shared" ref="R136:R144" si="59">SUM(L136-M136-N136-O136+P136-Q136)</f>
        <v>139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330">
        <v>0</v>
      </c>
      <c r="G137" s="330">
        <v>0</v>
      </c>
      <c r="H137" s="330">
        <v>0</v>
      </c>
      <c r="I137" s="69">
        <v>0</v>
      </c>
      <c r="J137" s="69">
        <v>0</v>
      </c>
      <c r="K137" s="317">
        <f t="shared" si="56"/>
        <v>0</v>
      </c>
      <c r="L137" s="362">
        <v>0</v>
      </c>
      <c r="M137" s="362">
        <v>0</v>
      </c>
      <c r="N137" s="362">
        <v>0</v>
      </c>
      <c r="O137" s="362">
        <v>0</v>
      </c>
      <c r="P137" s="362">
        <v>100</v>
      </c>
      <c r="Q137" s="362">
        <v>0</v>
      </c>
      <c r="R137" s="66">
        <f>SUM(L137-M137-N137-O137+P137-Q137)</f>
        <v>100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330">
        <v>0</v>
      </c>
      <c r="G138" s="330">
        <v>0</v>
      </c>
      <c r="H138" s="330">
        <v>0</v>
      </c>
      <c r="I138" s="69">
        <v>0</v>
      </c>
      <c r="J138" s="69">
        <v>0</v>
      </c>
      <c r="K138" s="317">
        <f t="shared" si="56"/>
        <v>0</v>
      </c>
      <c r="L138" s="361">
        <v>0</v>
      </c>
      <c r="M138" s="362">
        <v>0</v>
      </c>
      <c r="N138" s="362">
        <v>0</v>
      </c>
      <c r="O138" s="362">
        <v>0</v>
      </c>
      <c r="P138" s="362">
        <v>39</v>
      </c>
      <c r="Q138" s="362">
        <v>0</v>
      </c>
      <c r="R138" s="66">
        <f t="shared" si="59"/>
        <v>39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317">
        <f t="shared" si="56"/>
        <v>0</v>
      </c>
      <c r="L139" s="343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317">
        <f t="shared" si="56"/>
        <v>0</v>
      </c>
      <c r="L140" s="343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f t="shared" si="59"/>
        <v>0</v>
      </c>
      <c r="S140" s="488"/>
      <c r="T140" s="488"/>
      <c r="U140" s="488"/>
    </row>
    <row r="141" spans="1:21" ht="15.95" customHeight="1" x14ac:dyDescent="0.25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317">
        <f t="shared" si="60"/>
        <v>0</v>
      </c>
      <c r="G141" s="317">
        <f t="shared" si="60"/>
        <v>0</v>
      </c>
      <c r="H141" s="26"/>
      <c r="I141" s="317">
        <f t="shared" ref="I141:J141" si="61">SUM(I142:I143)</f>
        <v>0</v>
      </c>
      <c r="J141" s="317">
        <f t="shared" si="61"/>
        <v>0</v>
      </c>
      <c r="K141" s="317">
        <f>SUM(C141-F141-G141-H141+I141-J141)</f>
        <v>0</v>
      </c>
      <c r="L141" s="343">
        <f t="shared" ref="L141:N141" si="62">SUM(L142:L143)</f>
        <v>8</v>
      </c>
      <c r="M141" s="66">
        <f t="shared" si="62"/>
        <v>3</v>
      </c>
      <c r="N141" s="66">
        <f t="shared" si="62"/>
        <v>0</v>
      </c>
      <c r="O141" s="360"/>
      <c r="P141" s="66">
        <f t="shared" ref="P141:Q141" si="63">SUM(P142:P143)</f>
        <v>100</v>
      </c>
      <c r="Q141" s="66">
        <f t="shared" si="63"/>
        <v>5</v>
      </c>
      <c r="R141" s="66">
        <f t="shared" si="59"/>
        <v>100</v>
      </c>
      <c r="S141" s="488"/>
      <c r="T141" s="488"/>
      <c r="U141" s="488"/>
    </row>
    <row r="142" spans="1:21" ht="15.95" customHeight="1" x14ac:dyDescent="0.25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330">
        <v>0</v>
      </c>
      <c r="G142" s="330">
        <v>0</v>
      </c>
      <c r="H142" s="25"/>
      <c r="I142" s="69">
        <v>0</v>
      </c>
      <c r="J142" s="69">
        <v>0</v>
      </c>
      <c r="K142" s="317">
        <f t="shared" ref="K142:K153" si="64">SUM(C142-F142-G142-H142+I142-J142)</f>
        <v>0</v>
      </c>
      <c r="L142" s="361">
        <v>0</v>
      </c>
      <c r="M142" s="362">
        <v>0</v>
      </c>
      <c r="N142" s="362">
        <v>0</v>
      </c>
      <c r="O142" s="360"/>
      <c r="P142" s="362">
        <v>100</v>
      </c>
      <c r="Q142" s="362">
        <v>5</v>
      </c>
      <c r="R142" s="66">
        <f t="shared" si="59"/>
        <v>95</v>
      </c>
      <c r="S142" s="488"/>
      <c r="T142" s="488"/>
      <c r="U142" s="488"/>
    </row>
    <row r="143" spans="1:21" ht="15.95" customHeight="1" x14ac:dyDescent="0.25">
      <c r="A143" s="12"/>
      <c r="B143" s="13" t="s">
        <v>85</v>
      </c>
      <c r="C143" s="485">
        <v>0</v>
      </c>
      <c r="D143" s="486">
        <v>0</v>
      </c>
      <c r="E143" s="487">
        <v>0</v>
      </c>
      <c r="F143" s="330">
        <v>0</v>
      </c>
      <c r="G143" s="330">
        <v>0</v>
      </c>
      <c r="H143" s="25"/>
      <c r="I143" s="69">
        <v>0</v>
      </c>
      <c r="J143" s="69">
        <v>0</v>
      </c>
      <c r="K143" s="317">
        <f t="shared" si="64"/>
        <v>0</v>
      </c>
      <c r="L143" s="361">
        <v>8</v>
      </c>
      <c r="M143" s="362">
        <v>3</v>
      </c>
      <c r="N143" s="362">
        <v>0</v>
      </c>
      <c r="O143" s="360"/>
      <c r="P143" s="362">
        <v>0</v>
      </c>
      <c r="Q143" s="362">
        <v>0</v>
      </c>
      <c r="R143" s="66">
        <f t="shared" si="59"/>
        <v>5</v>
      </c>
      <c r="S143" s="488"/>
      <c r="T143" s="488"/>
      <c r="U143" s="488"/>
    </row>
    <row r="144" spans="1:21" ht="15.95" customHeight="1" x14ac:dyDescent="0.25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317">
        <v>0</v>
      </c>
      <c r="G144" s="26"/>
      <c r="H144" s="26"/>
      <c r="I144" s="317">
        <v>0</v>
      </c>
      <c r="J144" s="317">
        <v>0</v>
      </c>
      <c r="K144" s="317">
        <f t="shared" si="64"/>
        <v>0</v>
      </c>
      <c r="L144" s="343">
        <v>0</v>
      </c>
      <c r="M144" s="66">
        <v>0</v>
      </c>
      <c r="N144" s="360"/>
      <c r="O144" s="360"/>
      <c r="P144" s="66">
        <v>0</v>
      </c>
      <c r="Q144" s="66">
        <v>0</v>
      </c>
      <c r="R144" s="66">
        <f t="shared" si="59"/>
        <v>0</v>
      </c>
      <c r="S144" s="488"/>
      <c r="T144" s="488"/>
      <c r="U144" s="488"/>
    </row>
    <row r="145" spans="1:21" ht="15.75" x14ac:dyDescent="0.25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317">
        <f t="shared" si="64"/>
        <v>0</v>
      </c>
      <c r="L145" s="343">
        <f t="shared" ref="L145:M145" si="67">SUM(L146:L147)</f>
        <v>2</v>
      </c>
      <c r="M145" s="66">
        <f t="shared" si="67"/>
        <v>1</v>
      </c>
      <c r="N145" s="360"/>
      <c r="O145" s="360"/>
      <c r="P145" s="66">
        <f t="shared" ref="P145:R145" si="68">SUM(P146:P147)</f>
        <v>2</v>
      </c>
      <c r="Q145" s="66">
        <f t="shared" si="68"/>
        <v>0</v>
      </c>
      <c r="R145" s="66">
        <f t="shared" si="68"/>
        <v>3</v>
      </c>
      <c r="S145" s="488"/>
      <c r="T145" s="488"/>
      <c r="U145" s="488"/>
    </row>
    <row r="146" spans="1:21" ht="15.75" x14ac:dyDescent="0.25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317">
        <f t="shared" si="64"/>
        <v>0</v>
      </c>
      <c r="L146" s="343">
        <v>0</v>
      </c>
      <c r="M146" s="66">
        <v>0</v>
      </c>
      <c r="N146" s="360"/>
      <c r="O146" s="360"/>
      <c r="P146" s="66">
        <v>0</v>
      </c>
      <c r="Q146" s="66">
        <v>0</v>
      </c>
      <c r="R146" s="66">
        <f t="shared" ref="R146" si="69">SUM(L146-M146-N146-O146+P146-Q146)</f>
        <v>0</v>
      </c>
      <c r="S146" s="488"/>
      <c r="T146" s="488"/>
      <c r="U146" s="488"/>
    </row>
    <row r="147" spans="1:21" ht="15.75" x14ac:dyDescent="0.25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317">
        <f t="shared" si="64"/>
        <v>0</v>
      </c>
      <c r="L147" s="343">
        <v>2</v>
      </c>
      <c r="M147" s="66">
        <v>1</v>
      </c>
      <c r="N147" s="360"/>
      <c r="O147" s="360"/>
      <c r="P147" s="66">
        <v>2</v>
      </c>
      <c r="Q147" s="66">
        <v>0</v>
      </c>
      <c r="R147" s="66">
        <f>SUM(L147-M147-N147-O147+P147-Q147)</f>
        <v>3</v>
      </c>
      <c r="S147" s="488"/>
      <c r="T147" s="488"/>
      <c r="U147" s="488"/>
    </row>
    <row r="148" spans="1:21" ht="15.75" x14ac:dyDescent="0.25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317">
        <v>0</v>
      </c>
      <c r="G148" s="26"/>
      <c r="H148" s="26"/>
      <c r="I148" s="317">
        <v>0</v>
      </c>
      <c r="J148" s="317">
        <v>0</v>
      </c>
      <c r="K148" s="317">
        <f t="shared" si="64"/>
        <v>0</v>
      </c>
      <c r="L148" s="343">
        <v>0</v>
      </c>
      <c r="M148" s="343">
        <v>0</v>
      </c>
      <c r="N148" s="360"/>
      <c r="O148" s="360"/>
      <c r="P148" s="343">
        <v>0</v>
      </c>
      <c r="Q148" s="343">
        <v>0</v>
      </c>
      <c r="R148" s="343">
        <f t="shared" ref="R148:R154" si="70">SUM(L148-M148-N148-O148+P148-Q148)</f>
        <v>0</v>
      </c>
      <c r="S148" s="488"/>
      <c r="T148" s="488"/>
      <c r="U148" s="488"/>
    </row>
    <row r="149" spans="1:21" ht="15.75" x14ac:dyDescent="0.25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317">
        <v>0</v>
      </c>
      <c r="G149" s="26"/>
      <c r="H149" s="26"/>
      <c r="I149" s="317">
        <v>0</v>
      </c>
      <c r="J149" s="317">
        <v>0</v>
      </c>
      <c r="K149" s="317">
        <f t="shared" si="64"/>
        <v>0</v>
      </c>
      <c r="L149" s="343">
        <v>0</v>
      </c>
      <c r="M149" s="343">
        <v>0</v>
      </c>
      <c r="N149" s="360"/>
      <c r="O149" s="360"/>
      <c r="P149" s="343">
        <v>0</v>
      </c>
      <c r="Q149" s="343">
        <v>0</v>
      </c>
      <c r="R149" s="343">
        <f t="shared" si="70"/>
        <v>0</v>
      </c>
      <c r="S149" s="570">
        <v>0</v>
      </c>
      <c r="T149" s="570"/>
      <c r="U149" s="570"/>
    </row>
    <row r="150" spans="1:21" ht="15.75" x14ac:dyDescent="0.25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317">
        <v>0</v>
      </c>
      <c r="G150" s="26"/>
      <c r="H150" s="26"/>
      <c r="I150" s="317">
        <v>0</v>
      </c>
      <c r="J150" s="317">
        <v>0</v>
      </c>
      <c r="K150" s="317">
        <f t="shared" si="64"/>
        <v>0</v>
      </c>
      <c r="L150" s="343">
        <v>0</v>
      </c>
      <c r="M150" s="343">
        <v>0</v>
      </c>
      <c r="N150" s="360"/>
      <c r="O150" s="360"/>
      <c r="P150" s="343">
        <v>0</v>
      </c>
      <c r="Q150" s="343">
        <v>0</v>
      </c>
      <c r="R150" s="343">
        <f t="shared" si="70"/>
        <v>0</v>
      </c>
      <c r="S150" s="571">
        <v>0</v>
      </c>
      <c r="T150" s="571"/>
      <c r="U150" s="571"/>
    </row>
    <row r="151" spans="1:21" ht="15.75" x14ac:dyDescent="0.25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317">
        <v>0</v>
      </c>
      <c r="G151" s="26"/>
      <c r="H151" s="26"/>
      <c r="I151" s="317">
        <v>0</v>
      </c>
      <c r="J151" s="317">
        <v>0</v>
      </c>
      <c r="K151" s="317">
        <f t="shared" si="64"/>
        <v>0</v>
      </c>
      <c r="L151" s="343">
        <v>0</v>
      </c>
      <c r="M151" s="343">
        <v>0</v>
      </c>
      <c r="N151" s="360"/>
      <c r="O151" s="360"/>
      <c r="P151" s="343">
        <v>0</v>
      </c>
      <c r="Q151" s="343">
        <v>0</v>
      </c>
      <c r="R151" s="343">
        <f t="shared" si="70"/>
        <v>0</v>
      </c>
      <c r="S151" s="571">
        <v>0</v>
      </c>
      <c r="T151" s="571"/>
      <c r="U151" s="571"/>
    </row>
    <row r="152" spans="1:21" ht="15.75" x14ac:dyDescent="0.25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317">
        <v>0</v>
      </c>
      <c r="G152" s="26"/>
      <c r="H152" s="26"/>
      <c r="I152" s="70">
        <v>0</v>
      </c>
      <c r="J152" s="70">
        <v>0</v>
      </c>
      <c r="K152" s="317">
        <f t="shared" si="64"/>
        <v>0</v>
      </c>
      <c r="L152" s="343">
        <v>0</v>
      </c>
      <c r="M152" s="343">
        <v>0</v>
      </c>
      <c r="N152" s="360"/>
      <c r="O152" s="360"/>
      <c r="P152" s="343">
        <v>0</v>
      </c>
      <c r="Q152" s="343">
        <v>0</v>
      </c>
      <c r="R152" s="343">
        <f t="shared" si="70"/>
        <v>0</v>
      </c>
      <c r="S152" s="571">
        <v>0</v>
      </c>
      <c r="T152" s="571"/>
      <c r="U152" s="571"/>
    </row>
    <row r="153" spans="1:21" ht="15.75" x14ac:dyDescent="0.25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317">
        <v>0</v>
      </c>
      <c r="G153" s="26"/>
      <c r="H153" s="26"/>
      <c r="I153" s="70">
        <v>0</v>
      </c>
      <c r="J153" s="70">
        <v>0</v>
      </c>
      <c r="K153" s="317">
        <f t="shared" si="64"/>
        <v>0</v>
      </c>
      <c r="L153" s="343">
        <v>0</v>
      </c>
      <c r="M153" s="343">
        <v>0</v>
      </c>
      <c r="N153" s="360"/>
      <c r="O153" s="360"/>
      <c r="P153" s="343">
        <v>0</v>
      </c>
      <c r="Q153" s="343">
        <v>0</v>
      </c>
      <c r="R153" s="343">
        <f t="shared" si="70"/>
        <v>0</v>
      </c>
      <c r="S153" s="571">
        <v>0</v>
      </c>
      <c r="T153" s="571"/>
      <c r="U153" s="571"/>
    </row>
    <row r="154" spans="1:21" ht="12.75" customHeight="1" thickBot="1" x14ac:dyDescent="0.3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318">
        <v>0</v>
      </c>
      <c r="G154" s="43"/>
      <c r="H154" s="43"/>
      <c r="I154" s="71">
        <v>0</v>
      </c>
      <c r="J154" s="71">
        <v>0</v>
      </c>
      <c r="K154" s="318">
        <f t="shared" ref="K154" si="71">SUM(E154-F154-G154-H154+I154-J154)</f>
        <v>0</v>
      </c>
      <c r="L154" s="42">
        <v>0</v>
      </c>
      <c r="M154" s="42">
        <v>0</v>
      </c>
      <c r="N154" s="373"/>
      <c r="O154" s="373"/>
      <c r="P154" s="42">
        <v>0</v>
      </c>
      <c r="Q154" s="42">
        <v>0</v>
      </c>
      <c r="R154" s="42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324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September</v>
      </c>
      <c r="S167" s="482"/>
      <c r="T167" s="4">
        <f>+T127</f>
        <v>0</v>
      </c>
      <c r="U167" s="4">
        <f>+U127</f>
        <v>9</v>
      </c>
    </row>
    <row r="168" spans="1:21" s="45" customFormat="1" ht="15.95" customHeight="1" thickBot="1" x14ac:dyDescent="0.25">
      <c r="A168" s="45" t="s">
        <v>82</v>
      </c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329"/>
      <c r="G170" s="329" t="s">
        <v>30</v>
      </c>
      <c r="H170" s="329" t="s">
        <v>32</v>
      </c>
      <c r="I170" s="329"/>
      <c r="J170" s="329"/>
      <c r="K170" s="329" t="s">
        <v>43</v>
      </c>
      <c r="L170" s="329" t="s">
        <v>27</v>
      </c>
      <c r="M170" s="329"/>
      <c r="N170" s="329" t="s">
        <v>30</v>
      </c>
      <c r="O170" s="329" t="s">
        <v>32</v>
      </c>
      <c r="P170" s="329"/>
      <c r="Q170" s="329"/>
      <c r="R170" s="329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326" t="s">
        <v>29</v>
      </c>
      <c r="G171" s="326" t="s">
        <v>31</v>
      </c>
      <c r="H171" s="326" t="s">
        <v>33</v>
      </c>
      <c r="I171" s="326" t="s">
        <v>37</v>
      </c>
      <c r="J171" s="326" t="s">
        <v>36</v>
      </c>
      <c r="K171" s="326" t="s">
        <v>28</v>
      </c>
      <c r="L171" s="326" t="s">
        <v>28</v>
      </c>
      <c r="M171" s="326" t="s">
        <v>35</v>
      </c>
      <c r="N171" s="326" t="s">
        <v>31</v>
      </c>
      <c r="O171" s="326" t="s">
        <v>33</v>
      </c>
      <c r="P171" s="326" t="s">
        <v>37</v>
      </c>
      <c r="Q171" s="326" t="s">
        <v>36</v>
      </c>
      <c r="R171" s="326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328"/>
      <c r="G172" s="328"/>
      <c r="H172" s="328" t="s">
        <v>34</v>
      </c>
      <c r="I172" s="328"/>
      <c r="J172" s="328"/>
      <c r="K172" s="328" t="s">
        <v>9</v>
      </c>
      <c r="L172" s="328" t="s">
        <v>8</v>
      </c>
      <c r="M172" s="328"/>
      <c r="N172" s="328"/>
      <c r="O172" s="328" t="s">
        <v>34</v>
      </c>
      <c r="P172" s="328"/>
      <c r="Q172" s="328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326"/>
      <c r="G173" s="326"/>
      <c r="H173" s="326"/>
      <c r="I173" s="326"/>
      <c r="J173" s="326"/>
      <c r="K173" s="326" t="s">
        <v>62</v>
      </c>
      <c r="L173" s="326"/>
      <c r="M173" s="326"/>
      <c r="N173" s="326"/>
      <c r="O173" s="326"/>
      <c r="P173" s="326"/>
      <c r="Q173" s="326"/>
      <c r="R173" s="326"/>
      <c r="S173" s="498"/>
      <c r="T173" s="499"/>
      <c r="U173" s="500"/>
    </row>
    <row r="174" spans="1:21" s="8" customFormat="1" ht="15.95" customHeight="1" x14ac:dyDescent="0.2">
      <c r="A174" s="327" t="s">
        <v>10</v>
      </c>
      <c r="B174" s="327" t="s">
        <v>11</v>
      </c>
      <c r="C174" s="501" t="s">
        <v>12</v>
      </c>
      <c r="D174" s="502"/>
      <c r="E174" s="503"/>
      <c r="F174" s="327" t="s">
        <v>13</v>
      </c>
      <c r="G174" s="327" t="s">
        <v>14</v>
      </c>
      <c r="H174" s="327" t="s">
        <v>15</v>
      </c>
      <c r="I174" s="327" t="s">
        <v>16</v>
      </c>
      <c r="J174" s="327" t="s">
        <v>17</v>
      </c>
      <c r="K174" s="327" t="s">
        <v>18</v>
      </c>
      <c r="L174" s="327" t="s">
        <v>19</v>
      </c>
      <c r="M174" s="327" t="s">
        <v>20</v>
      </c>
      <c r="N174" s="327" t="s">
        <v>21</v>
      </c>
      <c r="O174" s="327" t="s">
        <v>41</v>
      </c>
      <c r="P174" s="327" t="s">
        <v>42</v>
      </c>
      <c r="Q174" s="327" t="s">
        <v>44</v>
      </c>
      <c r="R174" s="327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319">
        <f t="shared" ref="F175:J175" si="72">SUM(F176,F179,F180)</f>
        <v>0</v>
      </c>
      <c r="G175" s="319">
        <f t="shared" si="72"/>
        <v>0</v>
      </c>
      <c r="H175" s="319">
        <f t="shared" si="72"/>
        <v>0</v>
      </c>
      <c r="I175" s="319">
        <f t="shared" si="72"/>
        <v>0</v>
      </c>
      <c r="J175" s="319">
        <f t="shared" si="72"/>
        <v>0</v>
      </c>
      <c r="K175" s="319">
        <f>SUM(C175-F175-G175-H175+I175-J175)</f>
        <v>0</v>
      </c>
      <c r="L175" s="363">
        <f t="shared" ref="L175:Q175" si="73">SUM(L176,L179,L180)</f>
        <v>21</v>
      </c>
      <c r="M175" s="363">
        <f t="shared" si="73"/>
        <v>0</v>
      </c>
      <c r="N175" s="363">
        <f t="shared" si="73"/>
        <v>0</v>
      </c>
      <c r="O175" s="363">
        <f t="shared" si="73"/>
        <v>0</v>
      </c>
      <c r="P175" s="363">
        <f>SUM(P176,P179,P180)</f>
        <v>49</v>
      </c>
      <c r="Q175" s="363">
        <f t="shared" si="73"/>
        <v>0</v>
      </c>
      <c r="R175" s="363">
        <f>SUM(L175-M175-N175-O175+P175-Q175)</f>
        <v>70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317">
        <f t="shared" ref="K176:K180" si="76">SUM(C176-F176-G176-H176+I176-J176)</f>
        <v>0</v>
      </c>
      <c r="L176" s="364">
        <f t="shared" ref="L176:O176" si="77">SUM(L177:L178)</f>
        <v>20</v>
      </c>
      <c r="M176" s="364">
        <f t="shared" si="77"/>
        <v>0</v>
      </c>
      <c r="N176" s="364">
        <f t="shared" si="77"/>
        <v>0</v>
      </c>
      <c r="O176" s="364">
        <f t="shared" si="77"/>
        <v>0</v>
      </c>
      <c r="P176" s="364">
        <f>SUM(P177:P178)</f>
        <v>49</v>
      </c>
      <c r="Q176" s="364">
        <f t="shared" ref="Q176" si="78">SUM(Q177:Q178)</f>
        <v>0</v>
      </c>
      <c r="R176" s="365">
        <f t="shared" ref="R176:R184" si="79">SUM(L176-M176-N176-O176+P176-Q176)</f>
        <v>69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330">
        <v>0</v>
      </c>
      <c r="G177" s="330">
        <v>0</v>
      </c>
      <c r="H177" s="330">
        <v>0</v>
      </c>
      <c r="I177" s="69">
        <v>0</v>
      </c>
      <c r="J177" s="69">
        <v>0</v>
      </c>
      <c r="K177" s="317">
        <f t="shared" si="76"/>
        <v>0</v>
      </c>
      <c r="L177" s="366">
        <v>19</v>
      </c>
      <c r="M177" s="366">
        <v>0</v>
      </c>
      <c r="N177" s="366">
        <v>0</v>
      </c>
      <c r="O177" s="366">
        <v>0</v>
      </c>
      <c r="P177" s="366">
        <v>49</v>
      </c>
      <c r="Q177" s="366">
        <v>0</v>
      </c>
      <c r="R177" s="365">
        <f>SUM(L177-M177-N177-O177+P177-Q177)</f>
        <v>68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330">
        <v>0</v>
      </c>
      <c r="G178" s="330">
        <v>0</v>
      </c>
      <c r="H178" s="330">
        <v>0</v>
      </c>
      <c r="I178" s="69">
        <v>0</v>
      </c>
      <c r="J178" s="69">
        <v>0</v>
      </c>
      <c r="K178" s="317">
        <f t="shared" si="76"/>
        <v>0</v>
      </c>
      <c r="L178" s="366">
        <v>1</v>
      </c>
      <c r="M178" s="366">
        <v>0</v>
      </c>
      <c r="N178" s="366">
        <v>0</v>
      </c>
      <c r="O178" s="366">
        <v>0</v>
      </c>
      <c r="P178" s="366">
        <v>0</v>
      </c>
      <c r="Q178" s="366">
        <v>0</v>
      </c>
      <c r="R178" s="365">
        <f t="shared" si="79"/>
        <v>1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317">
        <f t="shared" si="76"/>
        <v>0</v>
      </c>
      <c r="L179" s="365">
        <v>1</v>
      </c>
      <c r="M179" s="365">
        <v>0</v>
      </c>
      <c r="N179" s="365">
        <v>0</v>
      </c>
      <c r="O179" s="365">
        <v>0</v>
      </c>
      <c r="P179" s="365">
        <v>0</v>
      </c>
      <c r="Q179" s="365">
        <v>0</v>
      </c>
      <c r="R179" s="365">
        <f t="shared" si="79"/>
        <v>1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317">
        <f t="shared" si="76"/>
        <v>0</v>
      </c>
      <c r="L180" s="358">
        <v>0</v>
      </c>
      <c r="M180" s="358">
        <v>0</v>
      </c>
      <c r="N180" s="358">
        <v>0</v>
      </c>
      <c r="O180" s="358">
        <v>0</v>
      </c>
      <c r="P180" s="358">
        <v>0</v>
      </c>
      <c r="Q180" s="358">
        <v>0</v>
      </c>
      <c r="R180" s="358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317">
        <f t="shared" si="80"/>
        <v>0</v>
      </c>
      <c r="G181" s="317">
        <f t="shared" si="80"/>
        <v>0</v>
      </c>
      <c r="H181" s="26"/>
      <c r="I181" s="317">
        <f t="shared" ref="I181:J181" si="81">SUM(I182:I183)</f>
        <v>0</v>
      </c>
      <c r="J181" s="317">
        <f t="shared" si="81"/>
        <v>0</v>
      </c>
      <c r="K181" s="317">
        <f>SUM(C181-F181-G181-H181+I181-J181)</f>
        <v>0</v>
      </c>
      <c r="L181" s="358">
        <f t="shared" ref="L181:N181" si="82">SUM(L182:L183)</f>
        <v>0</v>
      </c>
      <c r="M181" s="358">
        <f t="shared" si="82"/>
        <v>0</v>
      </c>
      <c r="N181" s="358">
        <f t="shared" si="82"/>
        <v>0</v>
      </c>
      <c r="O181" s="359"/>
      <c r="P181" s="358">
        <f t="shared" ref="P181:Q181" si="83">SUM(P182:P183)</f>
        <v>0</v>
      </c>
      <c r="Q181" s="358">
        <f t="shared" si="83"/>
        <v>0</v>
      </c>
      <c r="R181" s="358">
        <f t="shared" si="79"/>
        <v>0</v>
      </c>
      <c r="S181" s="532"/>
      <c r="T181" s="533"/>
      <c r="U181" s="534"/>
    </row>
    <row r="182" spans="1:26" ht="15.95" customHeight="1" x14ac:dyDescent="0.25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330">
        <v>0</v>
      </c>
      <c r="G182" s="330">
        <v>0</v>
      </c>
      <c r="H182" s="25"/>
      <c r="I182" s="69">
        <v>0</v>
      </c>
      <c r="J182" s="69">
        <v>0</v>
      </c>
      <c r="K182" s="317">
        <f t="shared" ref="K182:K193" si="84">SUM(C182-F182-G182-H182+I182-J182)</f>
        <v>0</v>
      </c>
      <c r="L182" s="367">
        <v>0</v>
      </c>
      <c r="M182" s="367">
        <v>0</v>
      </c>
      <c r="N182" s="367">
        <v>0</v>
      </c>
      <c r="O182" s="374"/>
      <c r="P182" s="367">
        <v>0</v>
      </c>
      <c r="Q182" s="367">
        <v>0</v>
      </c>
      <c r="R182" s="358">
        <f t="shared" si="79"/>
        <v>0</v>
      </c>
      <c r="S182" s="532"/>
      <c r="T182" s="533"/>
      <c r="U182" s="534"/>
    </row>
    <row r="183" spans="1:26" ht="15.95" customHeight="1" x14ac:dyDescent="0.25">
      <c r="A183" s="12"/>
      <c r="B183" s="13" t="s">
        <v>85</v>
      </c>
      <c r="C183" s="485">
        <v>0</v>
      </c>
      <c r="D183" s="486">
        <v>0</v>
      </c>
      <c r="E183" s="487">
        <v>0</v>
      </c>
      <c r="F183" s="330">
        <v>0</v>
      </c>
      <c r="G183" s="330">
        <v>0</v>
      </c>
      <c r="H183" s="25"/>
      <c r="I183" s="69">
        <v>0</v>
      </c>
      <c r="J183" s="69">
        <v>0</v>
      </c>
      <c r="K183" s="317">
        <f t="shared" si="84"/>
        <v>0</v>
      </c>
      <c r="L183" s="367">
        <v>0</v>
      </c>
      <c r="M183" s="367">
        <v>0</v>
      </c>
      <c r="N183" s="367">
        <v>0</v>
      </c>
      <c r="O183" s="374"/>
      <c r="P183" s="367">
        <v>0</v>
      </c>
      <c r="Q183" s="367">
        <v>0</v>
      </c>
      <c r="R183" s="358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317">
        <v>0</v>
      </c>
      <c r="G184" s="26"/>
      <c r="H184" s="26"/>
      <c r="I184" s="317">
        <v>0</v>
      </c>
      <c r="J184" s="317">
        <v>0</v>
      </c>
      <c r="K184" s="317">
        <f t="shared" si="84"/>
        <v>0</v>
      </c>
      <c r="L184" s="358">
        <v>1</v>
      </c>
      <c r="M184" s="358">
        <v>0</v>
      </c>
      <c r="N184" s="359"/>
      <c r="O184" s="359"/>
      <c r="P184" s="358">
        <v>1</v>
      </c>
      <c r="Q184" s="358">
        <v>0</v>
      </c>
      <c r="R184" s="358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317">
        <f t="shared" si="84"/>
        <v>0</v>
      </c>
      <c r="L185" s="358">
        <f>SUM(L186:L187)</f>
        <v>14</v>
      </c>
      <c r="M185" s="358">
        <f>SUM(M186:M187)</f>
        <v>1</v>
      </c>
      <c r="N185" s="359"/>
      <c r="O185" s="359"/>
      <c r="P185" s="358">
        <f t="shared" ref="P185:Q185" si="87">SUM(P186:P187)</f>
        <v>1</v>
      </c>
      <c r="Q185" s="358">
        <f t="shared" si="87"/>
        <v>0</v>
      </c>
      <c r="R185" s="358">
        <f>SUM(L185-M185-N185-O185+P185-Q185)</f>
        <v>14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317">
        <f t="shared" si="84"/>
        <v>0</v>
      </c>
      <c r="L186" s="358">
        <v>0</v>
      </c>
      <c r="M186" s="358">
        <v>0</v>
      </c>
      <c r="N186" s="359"/>
      <c r="O186" s="359"/>
      <c r="P186" s="358">
        <v>0</v>
      </c>
      <c r="Q186" s="358">
        <v>0</v>
      </c>
      <c r="R186" s="358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317">
        <f t="shared" si="84"/>
        <v>0</v>
      </c>
      <c r="L187" s="358">
        <v>14</v>
      </c>
      <c r="M187" s="358">
        <v>1</v>
      </c>
      <c r="N187" s="359"/>
      <c r="O187" s="359"/>
      <c r="P187" s="358">
        <v>1</v>
      </c>
      <c r="Q187" s="358">
        <v>0</v>
      </c>
      <c r="R187" s="358">
        <f>SUM(L187-M187-N187-O187+P187-Q187)</f>
        <v>14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317">
        <v>0</v>
      </c>
      <c r="G188" s="26"/>
      <c r="H188" s="26"/>
      <c r="I188" s="317">
        <v>0</v>
      </c>
      <c r="J188" s="317">
        <v>0</v>
      </c>
      <c r="K188" s="317">
        <f t="shared" si="84"/>
        <v>0</v>
      </c>
      <c r="L188" s="358">
        <v>2</v>
      </c>
      <c r="M188" s="358">
        <v>0</v>
      </c>
      <c r="N188" s="359"/>
      <c r="O188" s="359"/>
      <c r="P188" s="358">
        <v>0</v>
      </c>
      <c r="Q188" s="358">
        <v>0</v>
      </c>
      <c r="R188" s="358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317">
        <v>0</v>
      </c>
      <c r="G189" s="26"/>
      <c r="H189" s="26"/>
      <c r="I189" s="317">
        <v>0</v>
      </c>
      <c r="J189" s="317">
        <v>0</v>
      </c>
      <c r="K189" s="317">
        <f t="shared" si="84"/>
        <v>0</v>
      </c>
      <c r="L189" s="358">
        <v>1</v>
      </c>
      <c r="M189" s="358">
        <v>0</v>
      </c>
      <c r="N189" s="359"/>
      <c r="O189" s="359"/>
      <c r="P189" s="358">
        <v>1</v>
      </c>
      <c r="Q189" s="358">
        <v>0</v>
      </c>
      <c r="R189" s="358">
        <f t="shared" si="89"/>
        <v>2</v>
      </c>
      <c r="S189" s="572">
        <v>0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317">
        <v>0</v>
      </c>
      <c r="G190" s="26"/>
      <c r="H190" s="26"/>
      <c r="I190" s="317">
        <v>0</v>
      </c>
      <c r="J190" s="317">
        <v>0</v>
      </c>
      <c r="K190" s="317">
        <f t="shared" si="84"/>
        <v>0</v>
      </c>
      <c r="L190" s="358">
        <v>0</v>
      </c>
      <c r="M190" s="358">
        <v>0</v>
      </c>
      <c r="N190" s="359"/>
      <c r="O190" s="359"/>
      <c r="P190" s="358">
        <v>0</v>
      </c>
      <c r="Q190" s="358">
        <v>0</v>
      </c>
      <c r="R190" s="358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317">
        <v>0</v>
      </c>
      <c r="G191" s="26"/>
      <c r="H191" s="26"/>
      <c r="I191" s="317">
        <v>0</v>
      </c>
      <c r="J191" s="317">
        <v>0</v>
      </c>
      <c r="K191" s="317">
        <f t="shared" si="84"/>
        <v>0</v>
      </c>
      <c r="L191" s="358">
        <v>0</v>
      </c>
      <c r="M191" s="358">
        <v>0</v>
      </c>
      <c r="N191" s="359"/>
      <c r="O191" s="359"/>
      <c r="P191" s="358">
        <v>0</v>
      </c>
      <c r="Q191" s="358">
        <v>0</v>
      </c>
      <c r="R191" s="358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317">
        <v>0</v>
      </c>
      <c r="G192" s="26"/>
      <c r="H192" s="26"/>
      <c r="I192" s="70">
        <v>0</v>
      </c>
      <c r="J192" s="70">
        <v>0</v>
      </c>
      <c r="K192" s="317">
        <f t="shared" si="84"/>
        <v>0</v>
      </c>
      <c r="L192" s="358">
        <v>0</v>
      </c>
      <c r="M192" s="358">
        <v>0</v>
      </c>
      <c r="N192" s="359"/>
      <c r="O192" s="359"/>
      <c r="P192" s="358">
        <v>0</v>
      </c>
      <c r="Q192" s="358">
        <v>0</v>
      </c>
      <c r="R192" s="358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317">
        <v>0</v>
      </c>
      <c r="G193" s="26"/>
      <c r="H193" s="26"/>
      <c r="I193" s="70">
        <v>0</v>
      </c>
      <c r="J193" s="70">
        <v>0</v>
      </c>
      <c r="K193" s="317">
        <f t="shared" si="84"/>
        <v>0</v>
      </c>
      <c r="L193" s="358">
        <v>0</v>
      </c>
      <c r="M193" s="358">
        <v>0</v>
      </c>
      <c r="N193" s="359"/>
      <c r="O193" s="359"/>
      <c r="P193" s="358">
        <v>0</v>
      </c>
      <c r="Q193" s="358">
        <v>0</v>
      </c>
      <c r="R193" s="358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318">
        <v>0</v>
      </c>
      <c r="G194" s="43"/>
      <c r="H194" s="43"/>
      <c r="I194" s="71">
        <v>0</v>
      </c>
      <c r="J194" s="71">
        <v>0</v>
      </c>
      <c r="K194" s="318">
        <f t="shared" ref="K194" si="90">SUM(E194-F194-G194-H194+I194-J194)</f>
        <v>0</v>
      </c>
      <c r="L194" s="369">
        <v>0</v>
      </c>
      <c r="M194" s="369">
        <v>0</v>
      </c>
      <c r="N194" s="370"/>
      <c r="O194" s="370"/>
      <c r="P194" s="369">
        <v>0</v>
      </c>
      <c r="Q194" s="369">
        <v>0</v>
      </c>
      <c r="R194" s="369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324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September</v>
      </c>
      <c r="S207" s="482"/>
      <c r="T207" s="4">
        <f>+T167</f>
        <v>0</v>
      </c>
      <c r="U207" s="4">
        <f>+U167</f>
        <v>9</v>
      </c>
    </row>
    <row r="208" spans="1:21" s="45" customFormat="1" ht="15.95" customHeight="1" thickBot="1" x14ac:dyDescent="0.25">
      <c r="A208" s="45" t="s">
        <v>80</v>
      </c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329"/>
      <c r="G210" s="329" t="s">
        <v>30</v>
      </c>
      <c r="H210" s="329" t="s">
        <v>32</v>
      </c>
      <c r="I210" s="329"/>
      <c r="J210" s="329"/>
      <c r="K210" s="329" t="s">
        <v>43</v>
      </c>
      <c r="L210" s="329" t="s">
        <v>27</v>
      </c>
      <c r="M210" s="329"/>
      <c r="N210" s="329" t="s">
        <v>30</v>
      </c>
      <c r="O210" s="329" t="s">
        <v>32</v>
      </c>
      <c r="P210" s="329"/>
      <c r="Q210" s="329"/>
      <c r="R210" s="329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326" t="s">
        <v>29</v>
      </c>
      <c r="G211" s="326" t="s">
        <v>31</v>
      </c>
      <c r="H211" s="326" t="s">
        <v>33</v>
      </c>
      <c r="I211" s="326" t="s">
        <v>37</v>
      </c>
      <c r="J211" s="326" t="s">
        <v>36</v>
      </c>
      <c r="K211" s="326" t="s">
        <v>28</v>
      </c>
      <c r="L211" s="326" t="s">
        <v>28</v>
      </c>
      <c r="M211" s="326" t="s">
        <v>35</v>
      </c>
      <c r="N211" s="326" t="s">
        <v>31</v>
      </c>
      <c r="O211" s="326" t="s">
        <v>33</v>
      </c>
      <c r="P211" s="326" t="s">
        <v>37</v>
      </c>
      <c r="Q211" s="326" t="s">
        <v>36</v>
      </c>
      <c r="R211" s="326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328"/>
      <c r="G212" s="328"/>
      <c r="H212" s="328" t="s">
        <v>34</v>
      </c>
      <c r="I212" s="328"/>
      <c r="J212" s="328"/>
      <c r="K212" s="328" t="s">
        <v>9</v>
      </c>
      <c r="L212" s="328" t="s">
        <v>8</v>
      </c>
      <c r="M212" s="328"/>
      <c r="N212" s="328"/>
      <c r="O212" s="328" t="s">
        <v>34</v>
      </c>
      <c r="P212" s="328"/>
      <c r="Q212" s="328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326"/>
      <c r="G213" s="326"/>
      <c r="H213" s="326"/>
      <c r="I213" s="326"/>
      <c r="J213" s="326"/>
      <c r="K213" s="326" t="s">
        <v>62</v>
      </c>
      <c r="L213" s="326"/>
      <c r="M213" s="326"/>
      <c r="N213" s="326"/>
      <c r="O213" s="326"/>
      <c r="P213" s="326"/>
      <c r="Q213" s="326"/>
      <c r="R213" s="326"/>
      <c r="S213" s="498"/>
      <c r="T213" s="499"/>
      <c r="U213" s="500"/>
    </row>
    <row r="214" spans="1:21" s="8" customFormat="1" ht="15.95" customHeight="1" x14ac:dyDescent="0.2">
      <c r="A214" s="327" t="s">
        <v>10</v>
      </c>
      <c r="B214" s="327" t="s">
        <v>11</v>
      </c>
      <c r="C214" s="501" t="s">
        <v>12</v>
      </c>
      <c r="D214" s="502"/>
      <c r="E214" s="503"/>
      <c r="F214" s="327" t="s">
        <v>13</v>
      </c>
      <c r="G214" s="327" t="s">
        <v>14</v>
      </c>
      <c r="H214" s="327" t="s">
        <v>15</v>
      </c>
      <c r="I214" s="327" t="s">
        <v>16</v>
      </c>
      <c r="J214" s="327" t="s">
        <v>17</v>
      </c>
      <c r="K214" s="327" t="s">
        <v>18</v>
      </c>
      <c r="L214" s="327" t="s">
        <v>19</v>
      </c>
      <c r="M214" s="327" t="s">
        <v>20</v>
      </c>
      <c r="N214" s="327" t="s">
        <v>21</v>
      </c>
      <c r="O214" s="327" t="s">
        <v>41</v>
      </c>
      <c r="P214" s="327" t="s">
        <v>42</v>
      </c>
      <c r="Q214" s="327" t="s">
        <v>44</v>
      </c>
      <c r="R214" s="327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319">
        <f t="shared" ref="F215:J215" si="91">SUM(F216,F219,F220)</f>
        <v>0</v>
      </c>
      <c r="G215" s="319">
        <f t="shared" si="91"/>
        <v>0</v>
      </c>
      <c r="H215" s="319">
        <f t="shared" si="91"/>
        <v>0</v>
      </c>
      <c r="I215" s="319">
        <f t="shared" si="91"/>
        <v>0</v>
      </c>
      <c r="J215" s="319">
        <f t="shared" si="91"/>
        <v>0</v>
      </c>
      <c r="K215" s="319">
        <f>SUM(C215-F215-G215-H215+I215-J215)</f>
        <v>0</v>
      </c>
      <c r="L215" s="61">
        <f t="shared" ref="L215:Q215" si="92">SUM(L216,L219,L220)</f>
        <v>3</v>
      </c>
      <c r="M215" s="61">
        <f t="shared" si="92"/>
        <v>0</v>
      </c>
      <c r="N215" s="61">
        <f t="shared" si="92"/>
        <v>0</v>
      </c>
      <c r="O215" s="61">
        <f t="shared" si="92"/>
        <v>0</v>
      </c>
      <c r="P215" s="61">
        <f t="shared" si="92"/>
        <v>0</v>
      </c>
      <c r="Q215" s="61">
        <f t="shared" si="92"/>
        <v>2</v>
      </c>
      <c r="R215" s="61">
        <f>SUM(L215-M215-N215-O215+P215-Q215)</f>
        <v>1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317">
        <f t="shared" ref="K216:K220" si="95">SUM(C216-F216-G216-H216+I216-J216)</f>
        <v>0</v>
      </c>
      <c r="L216" s="63">
        <f t="shared" ref="L216:O216" si="96">SUM(L217:L218)</f>
        <v>3</v>
      </c>
      <c r="M216" s="63">
        <f t="shared" si="96"/>
        <v>0</v>
      </c>
      <c r="N216" s="63">
        <f t="shared" si="96"/>
        <v>0</v>
      </c>
      <c r="O216" s="63">
        <f t="shared" si="96"/>
        <v>0</v>
      </c>
      <c r="P216" s="63">
        <f>SUM(P217:P218)</f>
        <v>0</v>
      </c>
      <c r="Q216" s="63">
        <f t="shared" ref="Q216" si="97">SUM(Q217:Q218)</f>
        <v>2</v>
      </c>
      <c r="R216" s="64">
        <f t="shared" ref="R216:R224" si="98">SUM(L216-M216-N216-O216+P216-Q216)</f>
        <v>1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330">
        <v>0</v>
      </c>
      <c r="G217" s="330">
        <v>0</v>
      </c>
      <c r="H217" s="330">
        <v>0</v>
      </c>
      <c r="I217" s="69">
        <v>0</v>
      </c>
      <c r="J217" s="69">
        <v>0</v>
      </c>
      <c r="K217" s="317">
        <f t="shared" si="95"/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64">
        <f t="shared" si="98"/>
        <v>0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330">
        <v>0</v>
      </c>
      <c r="G218" s="330">
        <v>0</v>
      </c>
      <c r="H218" s="330">
        <v>0</v>
      </c>
      <c r="I218" s="69">
        <v>0</v>
      </c>
      <c r="J218" s="69">
        <v>0</v>
      </c>
      <c r="K218" s="317">
        <f t="shared" si="95"/>
        <v>0</v>
      </c>
      <c r="L218" s="51">
        <v>3</v>
      </c>
      <c r="M218" s="51">
        <v>0</v>
      </c>
      <c r="N218" s="51">
        <v>0</v>
      </c>
      <c r="O218" s="51">
        <v>0</v>
      </c>
      <c r="P218" s="51">
        <v>0</v>
      </c>
      <c r="Q218" s="51">
        <v>2</v>
      </c>
      <c r="R218" s="64">
        <f t="shared" si="98"/>
        <v>1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317">
        <f t="shared" si="95"/>
        <v>0</v>
      </c>
      <c r="L219" s="64">
        <v>0</v>
      </c>
      <c r="M219" s="317">
        <v>0</v>
      </c>
      <c r="N219" s="317">
        <v>0</v>
      </c>
      <c r="O219" s="317">
        <v>0</v>
      </c>
      <c r="P219" s="64">
        <v>0</v>
      </c>
      <c r="Q219" s="64">
        <v>0</v>
      </c>
      <c r="R219" s="64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317">
        <f t="shared" si="95"/>
        <v>0</v>
      </c>
      <c r="L220" s="64">
        <v>0</v>
      </c>
      <c r="M220" s="317">
        <v>0</v>
      </c>
      <c r="N220" s="317">
        <v>0</v>
      </c>
      <c r="O220" s="317">
        <v>0</v>
      </c>
      <c r="P220" s="64">
        <v>0</v>
      </c>
      <c r="Q220" s="64">
        <v>0</v>
      </c>
      <c r="R220" s="64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317">
        <f t="shared" si="99"/>
        <v>0</v>
      </c>
      <c r="G221" s="317">
        <f t="shared" si="99"/>
        <v>0</v>
      </c>
      <c r="H221" s="26"/>
      <c r="I221" s="317">
        <f t="shared" ref="I221:J221" si="100">SUM(I222:I223)</f>
        <v>0</v>
      </c>
      <c r="J221" s="317">
        <f t="shared" si="100"/>
        <v>0</v>
      </c>
      <c r="K221" s="317">
        <f>SUM(C221-F221-G221-H221+I221-J221)</f>
        <v>0</v>
      </c>
      <c r="L221" s="365">
        <f>SUM(L222:L223)</f>
        <v>1</v>
      </c>
      <c r="M221" s="317">
        <f t="shared" ref="M221:N221" si="101">SUM(M222:M223)</f>
        <v>0</v>
      </c>
      <c r="N221" s="317">
        <f t="shared" si="101"/>
        <v>0</v>
      </c>
      <c r="O221" s="26"/>
      <c r="P221" s="64">
        <f>SUM(P222:P223)</f>
        <v>10</v>
      </c>
      <c r="Q221" s="273">
        <f>SUM(Q222:Q223)</f>
        <v>0</v>
      </c>
      <c r="R221" s="64">
        <f>SUM(L221-M221-N221-O221+P221-Q221)</f>
        <v>11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330">
        <v>0</v>
      </c>
      <c r="G222" s="330">
        <v>0</v>
      </c>
      <c r="H222" s="25"/>
      <c r="I222" s="69">
        <v>0</v>
      </c>
      <c r="J222" s="69">
        <v>0</v>
      </c>
      <c r="K222" s="317">
        <f t="shared" ref="K222:K233" si="102">SUM(C222-F222-G222-H222+I222-J222)</f>
        <v>0</v>
      </c>
      <c r="L222" s="366">
        <v>0</v>
      </c>
      <c r="M222" s="330">
        <v>0</v>
      </c>
      <c r="N222" s="330">
        <v>0</v>
      </c>
      <c r="O222" s="25"/>
      <c r="P222" s="65">
        <v>10</v>
      </c>
      <c r="Q222" s="65">
        <v>0</v>
      </c>
      <c r="R222" s="273">
        <f t="shared" si="98"/>
        <v>10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330">
        <v>0</v>
      </c>
      <c r="G223" s="330">
        <v>0</v>
      </c>
      <c r="H223" s="25"/>
      <c r="I223" s="69">
        <v>0</v>
      </c>
      <c r="J223" s="69">
        <v>0</v>
      </c>
      <c r="K223" s="317">
        <f t="shared" si="102"/>
        <v>0</v>
      </c>
      <c r="L223" s="366">
        <v>1</v>
      </c>
      <c r="M223" s="330">
        <v>0</v>
      </c>
      <c r="N223" s="330">
        <v>0</v>
      </c>
      <c r="O223" s="25"/>
      <c r="P223" s="51">
        <v>0</v>
      </c>
      <c r="Q223" s="65">
        <v>0</v>
      </c>
      <c r="R223" s="64">
        <f t="shared" si="98"/>
        <v>1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317">
        <v>0</v>
      </c>
      <c r="G224" s="26"/>
      <c r="H224" s="26"/>
      <c r="I224" s="317">
        <v>0</v>
      </c>
      <c r="J224" s="317">
        <v>0</v>
      </c>
      <c r="K224" s="317">
        <f t="shared" si="102"/>
        <v>0</v>
      </c>
      <c r="L224" s="66">
        <v>5</v>
      </c>
      <c r="M224" s="325">
        <v>3</v>
      </c>
      <c r="N224" s="26"/>
      <c r="O224" s="26"/>
      <c r="P224" s="66">
        <v>1</v>
      </c>
      <c r="Q224" s="66">
        <v>2</v>
      </c>
      <c r="R224" s="64">
        <f t="shared" si="98"/>
        <v>1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317">
        <f t="shared" si="102"/>
        <v>0</v>
      </c>
      <c r="L225" s="64">
        <f>SUM(L226:L227)</f>
        <v>32</v>
      </c>
      <c r="M225" s="64">
        <f>SUM(M226:M227)</f>
        <v>6</v>
      </c>
      <c r="N225" s="26"/>
      <c r="O225" s="26"/>
      <c r="P225" s="317">
        <f t="shared" ref="P225:Q225" si="105">SUM(P226:P227)</f>
        <v>1</v>
      </c>
      <c r="Q225" s="317">
        <f t="shared" si="105"/>
        <v>4</v>
      </c>
      <c r="R225" s="317">
        <f>SUM(L225-M225-N225-O225+P225-Q225)</f>
        <v>23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317">
        <f t="shared" si="102"/>
        <v>0</v>
      </c>
      <c r="L226" s="66">
        <v>0</v>
      </c>
      <c r="M226" s="325">
        <v>0</v>
      </c>
      <c r="N226" s="26"/>
      <c r="O226" s="26"/>
      <c r="P226" s="325">
        <v>0</v>
      </c>
      <c r="Q226" s="325">
        <v>0</v>
      </c>
      <c r="R226" s="317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317">
        <f t="shared" si="102"/>
        <v>0</v>
      </c>
      <c r="L227" s="66">
        <v>32</v>
      </c>
      <c r="M227" s="325">
        <v>6</v>
      </c>
      <c r="N227" s="26"/>
      <c r="O227" s="26"/>
      <c r="P227" s="325">
        <v>1</v>
      </c>
      <c r="Q227" s="325">
        <v>4</v>
      </c>
      <c r="R227" s="317">
        <f>SUM(L227-M227-N227-O227+P227-Q227)</f>
        <v>23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317">
        <v>0</v>
      </c>
      <c r="G228" s="26"/>
      <c r="H228" s="26"/>
      <c r="I228" s="317">
        <v>0</v>
      </c>
      <c r="J228" s="317">
        <v>0</v>
      </c>
      <c r="K228" s="317">
        <f t="shared" si="102"/>
        <v>0</v>
      </c>
      <c r="L228" s="325">
        <v>5</v>
      </c>
      <c r="M228" s="325">
        <v>2</v>
      </c>
      <c r="N228" s="26"/>
      <c r="O228" s="26"/>
      <c r="P228" s="325">
        <v>1</v>
      </c>
      <c r="Q228" s="325">
        <v>2</v>
      </c>
      <c r="R228" s="317">
        <f>SUM(L228-M228-N228-O228+P228-Q228)</f>
        <v>2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317">
        <v>0</v>
      </c>
      <c r="G229" s="26"/>
      <c r="H229" s="26"/>
      <c r="I229" s="317">
        <v>0</v>
      </c>
      <c r="J229" s="317">
        <v>0</v>
      </c>
      <c r="K229" s="317">
        <f t="shared" si="102"/>
        <v>0</v>
      </c>
      <c r="L229" s="325">
        <v>0</v>
      </c>
      <c r="M229" s="325">
        <v>0</v>
      </c>
      <c r="N229" s="26"/>
      <c r="O229" s="26"/>
      <c r="P229" s="325">
        <v>0</v>
      </c>
      <c r="Q229" s="325">
        <v>0</v>
      </c>
      <c r="R229" s="317">
        <f t="shared" ref="R229:R234" si="107">SUM(L229-M229-N229-O229+P229-Q229)</f>
        <v>0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317">
        <v>0</v>
      </c>
      <c r="G230" s="26"/>
      <c r="H230" s="26"/>
      <c r="I230" s="317">
        <v>0</v>
      </c>
      <c r="J230" s="317">
        <v>0</v>
      </c>
      <c r="K230" s="317">
        <f t="shared" si="102"/>
        <v>0</v>
      </c>
      <c r="L230" s="325">
        <v>0</v>
      </c>
      <c r="M230" s="325">
        <v>0</v>
      </c>
      <c r="N230" s="26"/>
      <c r="O230" s="26"/>
      <c r="P230" s="325">
        <v>0</v>
      </c>
      <c r="Q230" s="325">
        <v>0</v>
      </c>
      <c r="R230" s="317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317">
        <v>0</v>
      </c>
      <c r="G231" s="26"/>
      <c r="H231" s="26"/>
      <c r="I231" s="317">
        <v>0</v>
      </c>
      <c r="J231" s="317">
        <v>0</v>
      </c>
      <c r="K231" s="317">
        <f t="shared" si="102"/>
        <v>0</v>
      </c>
      <c r="L231" s="325">
        <v>0</v>
      </c>
      <c r="M231" s="325">
        <v>0</v>
      </c>
      <c r="N231" s="26"/>
      <c r="O231" s="26"/>
      <c r="P231" s="325">
        <v>0</v>
      </c>
      <c r="Q231" s="325">
        <v>0</v>
      </c>
      <c r="R231" s="317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317">
        <v>0</v>
      </c>
      <c r="G232" s="26"/>
      <c r="H232" s="26"/>
      <c r="I232" s="70">
        <v>0</v>
      </c>
      <c r="J232" s="70">
        <v>0</v>
      </c>
      <c r="K232" s="317">
        <f t="shared" si="102"/>
        <v>0</v>
      </c>
      <c r="L232" s="325">
        <v>0</v>
      </c>
      <c r="M232" s="325">
        <v>0</v>
      </c>
      <c r="N232" s="26"/>
      <c r="O232" s="26"/>
      <c r="P232" s="325">
        <v>0</v>
      </c>
      <c r="Q232" s="325">
        <v>0</v>
      </c>
      <c r="R232" s="317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317">
        <v>0</v>
      </c>
      <c r="G233" s="26"/>
      <c r="H233" s="26"/>
      <c r="I233" s="70">
        <v>0</v>
      </c>
      <c r="J233" s="70">
        <v>0</v>
      </c>
      <c r="K233" s="317">
        <f t="shared" si="102"/>
        <v>0</v>
      </c>
      <c r="L233" s="325">
        <v>0</v>
      </c>
      <c r="M233" s="325">
        <v>0</v>
      </c>
      <c r="N233" s="26"/>
      <c r="O233" s="26"/>
      <c r="P233" s="325">
        <v>0</v>
      </c>
      <c r="Q233" s="325">
        <v>0</v>
      </c>
      <c r="R233" s="317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318">
        <v>0</v>
      </c>
      <c r="G234" s="43"/>
      <c r="H234" s="43"/>
      <c r="I234" s="71">
        <v>0</v>
      </c>
      <c r="J234" s="71">
        <v>0</v>
      </c>
      <c r="K234" s="318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318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324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September</v>
      </c>
      <c r="S247" s="482"/>
      <c r="T247" s="4">
        <f>+T207</f>
        <v>0</v>
      </c>
      <c r="U247" s="4">
        <f>+U207</f>
        <v>9</v>
      </c>
    </row>
    <row r="248" spans="1:21" s="45" customFormat="1" ht="15.95" customHeight="1" thickBot="1" x14ac:dyDescent="0.25">
      <c r="A248" s="45" t="s">
        <v>75</v>
      </c>
      <c r="C248" s="67">
        <v>0</v>
      </c>
      <c r="D248" s="67">
        <v>3</v>
      </c>
      <c r="E248" s="67">
        <v>2</v>
      </c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329"/>
      <c r="G250" s="329" t="s">
        <v>30</v>
      </c>
      <c r="H250" s="329" t="s">
        <v>32</v>
      </c>
      <c r="I250" s="329"/>
      <c r="J250" s="329"/>
      <c r="K250" s="329" t="s">
        <v>43</v>
      </c>
      <c r="L250" s="329" t="s">
        <v>27</v>
      </c>
      <c r="M250" s="329"/>
      <c r="N250" s="329" t="s">
        <v>30</v>
      </c>
      <c r="O250" s="329" t="s">
        <v>32</v>
      </c>
      <c r="P250" s="329"/>
      <c r="Q250" s="329"/>
      <c r="R250" s="329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326" t="s">
        <v>29</v>
      </c>
      <c r="G251" s="326" t="s">
        <v>31</v>
      </c>
      <c r="H251" s="326" t="s">
        <v>33</v>
      </c>
      <c r="I251" s="326" t="s">
        <v>37</v>
      </c>
      <c r="J251" s="326" t="s">
        <v>36</v>
      </c>
      <c r="K251" s="326" t="s">
        <v>28</v>
      </c>
      <c r="L251" s="326" t="s">
        <v>28</v>
      </c>
      <c r="M251" s="326" t="s">
        <v>35</v>
      </c>
      <c r="N251" s="326" t="s">
        <v>31</v>
      </c>
      <c r="O251" s="326" t="s">
        <v>33</v>
      </c>
      <c r="P251" s="326" t="s">
        <v>37</v>
      </c>
      <c r="Q251" s="326" t="s">
        <v>36</v>
      </c>
      <c r="R251" s="326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328"/>
      <c r="G252" s="328"/>
      <c r="H252" s="328" t="s">
        <v>34</v>
      </c>
      <c r="I252" s="328"/>
      <c r="J252" s="328"/>
      <c r="K252" s="328" t="s">
        <v>9</v>
      </c>
      <c r="L252" s="328" t="s">
        <v>8</v>
      </c>
      <c r="M252" s="328"/>
      <c r="N252" s="328"/>
      <c r="O252" s="328" t="s">
        <v>34</v>
      </c>
      <c r="P252" s="328"/>
      <c r="Q252" s="328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326"/>
      <c r="G253" s="326"/>
      <c r="H253" s="326"/>
      <c r="I253" s="326"/>
      <c r="J253" s="326"/>
      <c r="K253" s="326" t="s">
        <v>62</v>
      </c>
      <c r="L253" s="326"/>
      <c r="M253" s="326"/>
      <c r="N253" s="326"/>
      <c r="O253" s="326"/>
      <c r="P253" s="326"/>
      <c r="Q253" s="326"/>
      <c r="R253" s="326"/>
      <c r="S253" s="498"/>
      <c r="T253" s="499"/>
      <c r="U253" s="500"/>
    </row>
    <row r="254" spans="1:21" s="8" customFormat="1" ht="15.95" customHeight="1" x14ac:dyDescent="0.2">
      <c r="A254" s="327" t="s">
        <v>10</v>
      </c>
      <c r="B254" s="327" t="s">
        <v>11</v>
      </c>
      <c r="C254" s="501" t="s">
        <v>12</v>
      </c>
      <c r="D254" s="502"/>
      <c r="E254" s="503"/>
      <c r="F254" s="327" t="s">
        <v>13</v>
      </c>
      <c r="G254" s="327" t="s">
        <v>14</v>
      </c>
      <c r="H254" s="327" t="s">
        <v>15</v>
      </c>
      <c r="I254" s="327" t="s">
        <v>16</v>
      </c>
      <c r="J254" s="327" t="s">
        <v>17</v>
      </c>
      <c r="K254" s="327" t="s">
        <v>18</v>
      </c>
      <c r="L254" s="327" t="s">
        <v>19</v>
      </c>
      <c r="M254" s="327" t="s">
        <v>20</v>
      </c>
      <c r="N254" s="327" t="s">
        <v>21</v>
      </c>
      <c r="O254" s="327" t="s">
        <v>41</v>
      </c>
      <c r="P254" s="327" t="s">
        <v>42</v>
      </c>
      <c r="Q254" s="327" t="s">
        <v>44</v>
      </c>
      <c r="R254" s="327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319">
        <f t="shared" ref="F255:J255" si="109">SUM(F256,F259,F260)</f>
        <v>0</v>
      </c>
      <c r="G255" s="319">
        <f t="shared" si="109"/>
        <v>0</v>
      </c>
      <c r="H255" s="319">
        <f t="shared" si="109"/>
        <v>0</v>
      </c>
      <c r="I255" s="319">
        <f t="shared" si="109"/>
        <v>0</v>
      </c>
      <c r="J255" s="319">
        <f t="shared" si="109"/>
        <v>0</v>
      </c>
      <c r="K255" s="319">
        <f>SUM(C255-F255-G255-H255+I255-J255)</f>
        <v>0</v>
      </c>
      <c r="L255" s="319">
        <f t="shared" ref="L255:Q255" si="110">SUM(L256,L259,L260)</f>
        <v>0</v>
      </c>
      <c r="M255" s="319">
        <f t="shared" si="110"/>
        <v>0</v>
      </c>
      <c r="N255" s="319">
        <f t="shared" si="110"/>
        <v>0</v>
      </c>
      <c r="O255" s="319">
        <f t="shared" si="110"/>
        <v>0</v>
      </c>
      <c r="P255" s="61">
        <f t="shared" si="110"/>
        <v>0</v>
      </c>
      <c r="Q255" s="319">
        <f t="shared" si="110"/>
        <v>0</v>
      </c>
      <c r="R255" s="319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317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317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330">
        <v>0</v>
      </c>
      <c r="G257" s="330">
        <v>0</v>
      </c>
      <c r="H257" s="330">
        <v>0</v>
      </c>
      <c r="I257" s="69">
        <v>0</v>
      </c>
      <c r="J257" s="69">
        <v>0</v>
      </c>
      <c r="K257" s="317">
        <f t="shared" si="113"/>
        <v>0</v>
      </c>
      <c r="L257" s="330">
        <v>0</v>
      </c>
      <c r="M257" s="330">
        <v>0</v>
      </c>
      <c r="N257" s="330">
        <v>0</v>
      </c>
      <c r="O257" s="330">
        <v>0</v>
      </c>
      <c r="P257" s="330">
        <v>0</v>
      </c>
      <c r="Q257" s="330">
        <v>0</v>
      </c>
      <c r="R257" s="317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330">
        <v>0</v>
      </c>
      <c r="G258" s="330">
        <v>0</v>
      </c>
      <c r="H258" s="330">
        <v>0</v>
      </c>
      <c r="I258" s="69">
        <v>0</v>
      </c>
      <c r="J258" s="69">
        <v>0</v>
      </c>
      <c r="K258" s="317">
        <f t="shared" si="113"/>
        <v>0</v>
      </c>
      <c r="L258" s="330">
        <v>0</v>
      </c>
      <c r="M258" s="330">
        <v>0</v>
      </c>
      <c r="N258" s="330">
        <v>0</v>
      </c>
      <c r="O258" s="330">
        <v>0</v>
      </c>
      <c r="P258" s="330">
        <v>0</v>
      </c>
      <c r="Q258" s="330">
        <v>0</v>
      </c>
      <c r="R258" s="317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317">
        <f t="shared" si="113"/>
        <v>0</v>
      </c>
      <c r="L259" s="317">
        <v>0</v>
      </c>
      <c r="M259" s="317">
        <v>0</v>
      </c>
      <c r="N259" s="317">
        <v>0</v>
      </c>
      <c r="O259" s="317">
        <v>0</v>
      </c>
      <c r="P259" s="317">
        <v>0</v>
      </c>
      <c r="Q259" s="317">
        <v>0</v>
      </c>
      <c r="R259" s="317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317">
        <f t="shared" si="113"/>
        <v>0</v>
      </c>
      <c r="L260" s="317">
        <v>0</v>
      </c>
      <c r="M260" s="317">
        <v>0</v>
      </c>
      <c r="N260" s="317">
        <v>0</v>
      </c>
      <c r="O260" s="317">
        <v>0</v>
      </c>
      <c r="P260" s="317">
        <v>0</v>
      </c>
      <c r="Q260" s="317">
        <v>0</v>
      </c>
      <c r="R260" s="317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317">
        <f t="shared" si="116"/>
        <v>0</v>
      </c>
      <c r="G261" s="317">
        <f t="shared" si="116"/>
        <v>0</v>
      </c>
      <c r="H261" s="26"/>
      <c r="I261" s="317">
        <f t="shared" ref="I261:J261" si="117">SUM(I262:I263)</f>
        <v>0</v>
      </c>
      <c r="J261" s="317">
        <f t="shared" si="117"/>
        <v>0</v>
      </c>
      <c r="K261" s="317">
        <f>SUM(C261-F261-G261-H261+I261-J261)</f>
        <v>0</v>
      </c>
      <c r="L261" s="317">
        <f t="shared" ref="L261:N261" si="118">SUM(L262:L263)</f>
        <v>0</v>
      </c>
      <c r="M261" s="317">
        <f t="shared" si="118"/>
        <v>0</v>
      </c>
      <c r="N261" s="317">
        <f t="shared" si="118"/>
        <v>0</v>
      </c>
      <c r="O261" s="26"/>
      <c r="P261" s="317">
        <f t="shared" ref="P261:Q261" si="119">SUM(P262:P263)</f>
        <v>0</v>
      </c>
      <c r="Q261" s="317">
        <f t="shared" si="119"/>
        <v>0</v>
      </c>
      <c r="R261" s="317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330">
        <v>0</v>
      </c>
      <c r="G262" s="330">
        <v>0</v>
      </c>
      <c r="H262" s="25"/>
      <c r="I262" s="69">
        <v>0</v>
      </c>
      <c r="J262" s="69">
        <v>0</v>
      </c>
      <c r="K262" s="317">
        <f t="shared" ref="K262:K273" si="120">SUM(C262-F262-G262-H262+I262-J262)</f>
        <v>0</v>
      </c>
      <c r="L262" s="330">
        <v>0</v>
      </c>
      <c r="M262" s="330">
        <v>0</v>
      </c>
      <c r="N262" s="330">
        <v>0</v>
      </c>
      <c r="O262" s="25"/>
      <c r="P262" s="330">
        <v>0</v>
      </c>
      <c r="Q262" s="330">
        <v>0</v>
      </c>
      <c r="R262" s="317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330">
        <v>0</v>
      </c>
      <c r="G263" s="330">
        <v>0</v>
      </c>
      <c r="H263" s="25"/>
      <c r="I263" s="69">
        <v>0</v>
      </c>
      <c r="J263" s="69">
        <v>0</v>
      </c>
      <c r="K263" s="317">
        <f t="shared" si="120"/>
        <v>0</v>
      </c>
      <c r="L263" s="330">
        <v>0</v>
      </c>
      <c r="M263" s="330">
        <v>0</v>
      </c>
      <c r="N263" s="330">
        <v>0</v>
      </c>
      <c r="O263" s="25"/>
      <c r="P263" s="330">
        <v>0</v>
      </c>
      <c r="Q263" s="330">
        <v>0</v>
      </c>
      <c r="R263" s="317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317">
        <v>0</v>
      </c>
      <c r="G264" s="26"/>
      <c r="H264" s="26"/>
      <c r="I264" s="317">
        <v>0</v>
      </c>
      <c r="J264" s="317">
        <v>0</v>
      </c>
      <c r="K264" s="317">
        <f t="shared" si="120"/>
        <v>0</v>
      </c>
      <c r="L264" s="66">
        <v>2</v>
      </c>
      <c r="M264" s="325">
        <v>1</v>
      </c>
      <c r="N264" s="26"/>
      <c r="O264" s="26"/>
      <c r="P264" s="325">
        <v>2</v>
      </c>
      <c r="Q264" s="325">
        <v>1</v>
      </c>
      <c r="R264" s="317">
        <f>SUM(L264-M264-N264-O264+P264-Q264)</f>
        <v>2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317">
        <f t="shared" si="120"/>
        <v>0</v>
      </c>
      <c r="L265" s="64">
        <f>SUM(L266:L267)</f>
        <v>6</v>
      </c>
      <c r="M265" s="317">
        <f>SUM(M266:M267)</f>
        <v>1</v>
      </c>
      <c r="N265" s="26"/>
      <c r="O265" s="26"/>
      <c r="P265" s="317">
        <f t="shared" ref="P265:Q265" si="123">SUM(P266:P267)</f>
        <v>0</v>
      </c>
      <c r="Q265" s="317">
        <f t="shared" si="123"/>
        <v>0</v>
      </c>
      <c r="R265" s="317">
        <f>SUM(L265-M265-N265-O265+P265-Q265)</f>
        <v>5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317">
        <f t="shared" si="120"/>
        <v>0</v>
      </c>
      <c r="L266" s="66">
        <v>0</v>
      </c>
      <c r="M266" s="325">
        <v>0</v>
      </c>
      <c r="N266" s="26"/>
      <c r="O266" s="26"/>
      <c r="P266" s="325">
        <v>0</v>
      </c>
      <c r="Q266" s="325">
        <v>0</v>
      </c>
      <c r="R266" s="317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317">
        <f t="shared" si="120"/>
        <v>0</v>
      </c>
      <c r="L267" s="66">
        <v>6</v>
      </c>
      <c r="M267" s="325">
        <v>1</v>
      </c>
      <c r="N267" s="26"/>
      <c r="O267" s="26"/>
      <c r="P267" s="325">
        <v>0</v>
      </c>
      <c r="Q267" s="325">
        <v>0</v>
      </c>
      <c r="R267" s="317">
        <f>SUM(L267-M267-N267-O267+P267-Q267)</f>
        <v>5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317">
        <v>0</v>
      </c>
      <c r="G268" s="26"/>
      <c r="H268" s="26"/>
      <c r="I268" s="317">
        <v>0</v>
      </c>
      <c r="J268" s="317">
        <v>0</v>
      </c>
      <c r="K268" s="317">
        <f t="shared" si="120"/>
        <v>0</v>
      </c>
      <c r="L268" s="66">
        <v>0</v>
      </c>
      <c r="M268" s="325">
        <v>0</v>
      </c>
      <c r="N268" s="26"/>
      <c r="O268" s="26"/>
      <c r="P268" s="325">
        <v>0</v>
      </c>
      <c r="Q268" s="325">
        <v>0</v>
      </c>
      <c r="R268" s="317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317">
        <v>0</v>
      </c>
      <c r="G269" s="26"/>
      <c r="H269" s="26"/>
      <c r="I269" s="317">
        <v>0</v>
      </c>
      <c r="J269" s="317">
        <v>0</v>
      </c>
      <c r="K269" s="317">
        <f t="shared" si="120"/>
        <v>0</v>
      </c>
      <c r="L269" s="325">
        <v>0</v>
      </c>
      <c r="M269" s="325">
        <v>0</v>
      </c>
      <c r="N269" s="26"/>
      <c r="O269" s="26"/>
      <c r="P269" s="325">
        <v>0</v>
      </c>
      <c r="Q269" s="325">
        <v>0</v>
      </c>
      <c r="R269" s="317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317">
        <v>0</v>
      </c>
      <c r="G270" s="26"/>
      <c r="H270" s="26"/>
      <c r="I270" s="317">
        <v>0</v>
      </c>
      <c r="J270" s="317">
        <v>0</v>
      </c>
      <c r="K270" s="317">
        <f t="shared" si="120"/>
        <v>0</v>
      </c>
      <c r="L270" s="325">
        <v>0</v>
      </c>
      <c r="M270" s="325">
        <v>0</v>
      </c>
      <c r="N270" s="26"/>
      <c r="O270" s="26"/>
      <c r="P270" s="325">
        <v>0</v>
      </c>
      <c r="Q270" s="325">
        <v>0</v>
      </c>
      <c r="R270" s="317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317">
        <v>0</v>
      </c>
      <c r="G271" s="26"/>
      <c r="H271" s="26"/>
      <c r="I271" s="317">
        <v>0</v>
      </c>
      <c r="J271" s="317">
        <v>0</v>
      </c>
      <c r="K271" s="317">
        <f t="shared" si="120"/>
        <v>0</v>
      </c>
      <c r="L271" s="325">
        <v>0</v>
      </c>
      <c r="M271" s="325">
        <v>0</v>
      </c>
      <c r="N271" s="26"/>
      <c r="O271" s="26"/>
      <c r="P271" s="325">
        <v>0</v>
      </c>
      <c r="Q271" s="325">
        <v>0</v>
      </c>
      <c r="R271" s="317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317">
        <v>0</v>
      </c>
      <c r="G272" s="26"/>
      <c r="H272" s="26"/>
      <c r="I272" s="70">
        <v>0</v>
      </c>
      <c r="J272" s="70">
        <v>0</v>
      </c>
      <c r="K272" s="317">
        <f t="shared" si="120"/>
        <v>0</v>
      </c>
      <c r="L272" s="325">
        <v>0</v>
      </c>
      <c r="M272" s="325">
        <v>0</v>
      </c>
      <c r="N272" s="26"/>
      <c r="O272" s="26"/>
      <c r="P272" s="325">
        <v>0</v>
      </c>
      <c r="Q272" s="325">
        <v>0</v>
      </c>
      <c r="R272" s="317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317">
        <v>0</v>
      </c>
      <c r="G273" s="26"/>
      <c r="H273" s="26"/>
      <c r="I273" s="70">
        <v>0</v>
      </c>
      <c r="J273" s="70">
        <v>0</v>
      </c>
      <c r="K273" s="317">
        <f t="shared" si="120"/>
        <v>0</v>
      </c>
      <c r="L273" s="325">
        <v>0</v>
      </c>
      <c r="M273" s="325">
        <v>0</v>
      </c>
      <c r="N273" s="26"/>
      <c r="O273" s="26"/>
      <c r="P273" s="325">
        <v>0</v>
      </c>
      <c r="Q273" s="325">
        <v>0</v>
      </c>
      <c r="R273" s="317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318">
        <v>0</v>
      </c>
      <c r="G274" s="43"/>
      <c r="H274" s="43"/>
      <c r="I274" s="71">
        <v>0</v>
      </c>
      <c r="J274" s="71">
        <v>0</v>
      </c>
      <c r="K274" s="318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318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324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September</v>
      </c>
      <c r="S287" s="482"/>
      <c r="T287" s="4">
        <f>+T247</f>
        <v>0</v>
      </c>
      <c r="U287" s="4">
        <f>+U247</f>
        <v>9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329"/>
      <c r="G290" s="329" t="s">
        <v>30</v>
      </c>
      <c r="H290" s="329" t="s">
        <v>32</v>
      </c>
      <c r="I290" s="329"/>
      <c r="J290" s="329"/>
      <c r="K290" s="329" t="s">
        <v>43</v>
      </c>
      <c r="L290" s="329" t="s">
        <v>27</v>
      </c>
      <c r="M290" s="329"/>
      <c r="N290" s="329" t="s">
        <v>30</v>
      </c>
      <c r="O290" s="329" t="s">
        <v>32</v>
      </c>
      <c r="P290" s="329"/>
      <c r="Q290" s="329"/>
      <c r="R290" s="329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326" t="s">
        <v>29</v>
      </c>
      <c r="G291" s="326" t="s">
        <v>31</v>
      </c>
      <c r="H291" s="326" t="s">
        <v>33</v>
      </c>
      <c r="I291" s="326" t="s">
        <v>37</v>
      </c>
      <c r="J291" s="326" t="s">
        <v>36</v>
      </c>
      <c r="K291" s="326" t="s">
        <v>28</v>
      </c>
      <c r="L291" s="326" t="s">
        <v>28</v>
      </c>
      <c r="M291" s="326" t="s">
        <v>35</v>
      </c>
      <c r="N291" s="326" t="s">
        <v>31</v>
      </c>
      <c r="O291" s="326" t="s">
        <v>33</v>
      </c>
      <c r="P291" s="326" t="s">
        <v>37</v>
      </c>
      <c r="Q291" s="326" t="s">
        <v>36</v>
      </c>
      <c r="R291" s="326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328"/>
      <c r="G292" s="328"/>
      <c r="H292" s="328" t="s">
        <v>34</v>
      </c>
      <c r="I292" s="328"/>
      <c r="J292" s="328"/>
      <c r="K292" s="328" t="s">
        <v>9</v>
      </c>
      <c r="L292" s="328" t="s">
        <v>8</v>
      </c>
      <c r="M292" s="328"/>
      <c r="N292" s="328"/>
      <c r="O292" s="328" t="s">
        <v>34</v>
      </c>
      <c r="P292" s="328"/>
      <c r="Q292" s="328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326"/>
      <c r="G293" s="326"/>
      <c r="H293" s="326"/>
      <c r="I293" s="326"/>
      <c r="J293" s="326"/>
      <c r="K293" s="326" t="s">
        <v>62</v>
      </c>
      <c r="L293" s="326"/>
      <c r="M293" s="326"/>
      <c r="N293" s="326"/>
      <c r="O293" s="326"/>
      <c r="P293" s="326"/>
      <c r="Q293" s="326"/>
      <c r="R293" s="326"/>
      <c r="S293" s="498"/>
      <c r="T293" s="499"/>
      <c r="U293" s="500"/>
    </row>
    <row r="294" spans="1:21" s="8" customFormat="1" ht="15.95" customHeight="1" x14ac:dyDescent="0.2">
      <c r="A294" s="327" t="s">
        <v>10</v>
      </c>
      <c r="B294" s="327" t="s">
        <v>11</v>
      </c>
      <c r="C294" s="501" t="s">
        <v>12</v>
      </c>
      <c r="D294" s="502"/>
      <c r="E294" s="503"/>
      <c r="F294" s="327" t="s">
        <v>13</v>
      </c>
      <c r="G294" s="327" t="s">
        <v>14</v>
      </c>
      <c r="H294" s="327" t="s">
        <v>15</v>
      </c>
      <c r="I294" s="327" t="s">
        <v>16</v>
      </c>
      <c r="J294" s="327" t="s">
        <v>17</v>
      </c>
      <c r="K294" s="327" t="s">
        <v>18</v>
      </c>
      <c r="L294" s="327" t="s">
        <v>19</v>
      </c>
      <c r="M294" s="327" t="s">
        <v>20</v>
      </c>
      <c r="N294" s="327" t="s">
        <v>21</v>
      </c>
      <c r="O294" s="327" t="s">
        <v>41</v>
      </c>
      <c r="P294" s="327" t="s">
        <v>42</v>
      </c>
      <c r="Q294" s="327" t="s">
        <v>44</v>
      </c>
      <c r="R294" s="327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319">
        <f t="shared" ref="F295:J295" si="127">SUM(F296,F299,F300)</f>
        <v>0</v>
      </c>
      <c r="G295" s="319">
        <f t="shared" si="127"/>
        <v>0</v>
      </c>
      <c r="H295" s="319">
        <f t="shared" si="127"/>
        <v>0</v>
      </c>
      <c r="I295" s="319">
        <f t="shared" si="127"/>
        <v>0</v>
      </c>
      <c r="J295" s="319">
        <f t="shared" si="127"/>
        <v>0</v>
      </c>
      <c r="K295" s="319">
        <f>SUM(C295-F295-G295-H295+I295-J295)</f>
        <v>0</v>
      </c>
      <c r="L295" s="375">
        <f t="shared" ref="L295:Q295" si="128">SUM(L296,L299,L300)</f>
        <v>4</v>
      </c>
      <c r="M295" s="375">
        <f t="shared" si="128"/>
        <v>0</v>
      </c>
      <c r="N295" s="363">
        <f t="shared" si="128"/>
        <v>2</v>
      </c>
      <c r="O295" s="363">
        <f t="shared" si="128"/>
        <v>2</v>
      </c>
      <c r="P295" s="363">
        <f t="shared" si="128"/>
        <v>0</v>
      </c>
      <c r="Q295" s="363">
        <f t="shared" si="128"/>
        <v>0</v>
      </c>
      <c r="R295" s="363">
        <f>SUM(L295-M295-N295-O295+P295-Q295)</f>
        <v>0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317">
        <f t="shared" ref="K296:K300" si="131">SUM(C296-F296-G296-H296+I296-J296)</f>
        <v>0</v>
      </c>
      <c r="L296" s="376">
        <f t="shared" ref="L296:O296" si="132">SUM(L297:L298)</f>
        <v>4</v>
      </c>
      <c r="M296" s="376">
        <f t="shared" si="132"/>
        <v>0</v>
      </c>
      <c r="N296" s="364">
        <f t="shared" si="132"/>
        <v>2</v>
      </c>
      <c r="O296" s="364">
        <f t="shared" si="132"/>
        <v>2</v>
      </c>
      <c r="P296" s="364">
        <f>SUM(P297:P298)</f>
        <v>0</v>
      </c>
      <c r="Q296" s="364">
        <f t="shared" ref="Q296" si="133">SUM(Q297:Q298)</f>
        <v>0</v>
      </c>
      <c r="R296" s="365">
        <f t="shared" ref="R296:R304" si="134">SUM(L296-M296-N296-O296+P296-Q296)</f>
        <v>0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330">
        <v>0</v>
      </c>
      <c r="G297" s="330">
        <v>0</v>
      </c>
      <c r="H297" s="330">
        <v>0</v>
      </c>
      <c r="I297" s="69">
        <v>0</v>
      </c>
      <c r="J297" s="69">
        <v>0</v>
      </c>
      <c r="K297" s="317">
        <f t="shared" si="131"/>
        <v>0</v>
      </c>
      <c r="L297" s="367">
        <v>0</v>
      </c>
      <c r="M297" s="367">
        <v>0</v>
      </c>
      <c r="N297" s="366">
        <v>0</v>
      </c>
      <c r="O297" s="366">
        <v>0</v>
      </c>
      <c r="P297" s="366">
        <v>0</v>
      </c>
      <c r="Q297" s="366">
        <v>0</v>
      </c>
      <c r="R297" s="365">
        <f t="shared" si="134"/>
        <v>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330">
        <v>0</v>
      </c>
      <c r="G298" s="330">
        <v>0</v>
      </c>
      <c r="H298" s="330">
        <v>0</v>
      </c>
      <c r="I298" s="69">
        <v>0</v>
      </c>
      <c r="J298" s="69">
        <v>0</v>
      </c>
      <c r="K298" s="317">
        <f t="shared" si="131"/>
        <v>0</v>
      </c>
      <c r="L298" s="367">
        <v>4</v>
      </c>
      <c r="M298" s="367">
        <v>0</v>
      </c>
      <c r="N298" s="366">
        <v>2</v>
      </c>
      <c r="O298" s="366">
        <v>2</v>
      </c>
      <c r="P298" s="366">
        <v>0</v>
      </c>
      <c r="Q298" s="366">
        <v>0</v>
      </c>
      <c r="R298" s="365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317">
        <f t="shared" si="131"/>
        <v>0</v>
      </c>
      <c r="L299" s="358">
        <v>0</v>
      </c>
      <c r="M299" s="358">
        <v>0</v>
      </c>
      <c r="N299" s="358">
        <v>0</v>
      </c>
      <c r="O299" s="358">
        <v>0</v>
      </c>
      <c r="P299" s="358">
        <v>0</v>
      </c>
      <c r="Q299" s="358">
        <v>0</v>
      </c>
      <c r="R299" s="358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317">
        <f t="shared" si="131"/>
        <v>0</v>
      </c>
      <c r="L300" s="358">
        <v>0</v>
      </c>
      <c r="M300" s="358">
        <v>0</v>
      </c>
      <c r="N300" s="358">
        <v>0</v>
      </c>
      <c r="O300" s="358">
        <v>0</v>
      </c>
      <c r="P300" s="358">
        <v>0</v>
      </c>
      <c r="Q300" s="358">
        <v>0</v>
      </c>
      <c r="R300" s="358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317">
        <f t="shared" si="135"/>
        <v>0</v>
      </c>
      <c r="G301" s="317">
        <f t="shared" si="135"/>
        <v>0</v>
      </c>
      <c r="H301" s="26"/>
      <c r="I301" s="317">
        <f t="shared" ref="I301:J301" si="136">SUM(I302:I303)</f>
        <v>0</v>
      </c>
      <c r="J301" s="317">
        <f t="shared" si="136"/>
        <v>0</v>
      </c>
      <c r="K301" s="317">
        <f>SUM(C301-F301-G301-H301+I301-J301)</f>
        <v>0</v>
      </c>
      <c r="L301" s="358">
        <f t="shared" ref="L301:N301" si="137">SUM(L302:L303)</f>
        <v>0</v>
      </c>
      <c r="M301" s="358">
        <f t="shared" si="137"/>
        <v>0</v>
      </c>
      <c r="N301" s="358">
        <f t="shared" si="137"/>
        <v>0</v>
      </c>
      <c r="O301" s="359"/>
      <c r="P301" s="358">
        <f>SUM(P302:P303)</f>
        <v>0</v>
      </c>
      <c r="Q301" s="358">
        <f t="shared" ref="Q301" si="138">SUM(Q302:Q303)</f>
        <v>0</v>
      </c>
      <c r="R301" s="358">
        <f t="shared" si="134"/>
        <v>0</v>
      </c>
      <c r="S301" s="532"/>
      <c r="T301" s="533"/>
      <c r="U301" s="534"/>
    </row>
    <row r="302" spans="1:21" ht="15.75" x14ac:dyDescent="0.25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330">
        <v>0</v>
      </c>
      <c r="G302" s="330">
        <v>0</v>
      </c>
      <c r="H302" s="25"/>
      <c r="I302" s="69">
        <v>0</v>
      </c>
      <c r="J302" s="69">
        <v>0</v>
      </c>
      <c r="K302" s="317">
        <f t="shared" ref="K302:K313" si="139">SUM(C302-F302-G302-H302+I302-J302)</f>
        <v>0</v>
      </c>
      <c r="L302" s="367">
        <v>0</v>
      </c>
      <c r="M302" s="367">
        <v>0</v>
      </c>
      <c r="N302" s="367">
        <v>0</v>
      </c>
      <c r="O302" s="374"/>
      <c r="P302" s="367">
        <v>0</v>
      </c>
      <c r="Q302" s="367">
        <v>0</v>
      </c>
      <c r="R302" s="358">
        <f t="shared" si="134"/>
        <v>0</v>
      </c>
      <c r="S302" s="532"/>
      <c r="T302" s="533"/>
      <c r="U302" s="534"/>
    </row>
    <row r="303" spans="1:21" ht="15.75" x14ac:dyDescent="0.25">
      <c r="A303" s="12"/>
      <c r="B303" s="13" t="s">
        <v>85</v>
      </c>
      <c r="C303" s="485">
        <v>0</v>
      </c>
      <c r="D303" s="486">
        <v>0</v>
      </c>
      <c r="E303" s="487">
        <v>0</v>
      </c>
      <c r="F303" s="330">
        <v>0</v>
      </c>
      <c r="G303" s="330">
        <v>0</v>
      </c>
      <c r="H303" s="25"/>
      <c r="I303" s="69">
        <v>0</v>
      </c>
      <c r="J303" s="69">
        <v>0</v>
      </c>
      <c r="K303" s="317">
        <f t="shared" si="139"/>
        <v>0</v>
      </c>
      <c r="L303" s="367">
        <v>0</v>
      </c>
      <c r="M303" s="367">
        <v>0</v>
      </c>
      <c r="N303" s="367">
        <v>0</v>
      </c>
      <c r="O303" s="374"/>
      <c r="P303" s="367">
        <v>0</v>
      </c>
      <c r="Q303" s="367">
        <v>0</v>
      </c>
      <c r="R303" s="358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317">
        <v>0</v>
      </c>
      <c r="G304" s="26"/>
      <c r="H304" s="26"/>
      <c r="I304" s="317">
        <v>0</v>
      </c>
      <c r="J304" s="317">
        <v>0</v>
      </c>
      <c r="K304" s="317">
        <f t="shared" si="139"/>
        <v>0</v>
      </c>
      <c r="L304" s="358">
        <v>2</v>
      </c>
      <c r="M304" s="358">
        <v>0</v>
      </c>
      <c r="N304" s="359"/>
      <c r="O304" s="359"/>
      <c r="P304" s="358">
        <v>0</v>
      </c>
      <c r="Q304" s="358">
        <v>0</v>
      </c>
      <c r="R304" s="358">
        <f t="shared" si="134"/>
        <v>2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317">
        <f t="shared" si="139"/>
        <v>0</v>
      </c>
      <c r="L305" s="358">
        <f>SUM(L306:L307)</f>
        <v>5</v>
      </c>
      <c r="M305" s="358">
        <f>SUM(M306:M307)</f>
        <v>2</v>
      </c>
      <c r="N305" s="359"/>
      <c r="O305" s="359"/>
      <c r="P305" s="358">
        <f t="shared" ref="P305:Q305" si="142">SUM(P306:P307)</f>
        <v>0</v>
      </c>
      <c r="Q305" s="358">
        <f t="shared" si="142"/>
        <v>0</v>
      </c>
      <c r="R305" s="358">
        <f>SUM(L305-M305-N305-O305+P305-Q305)</f>
        <v>3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317">
        <f t="shared" si="139"/>
        <v>0</v>
      </c>
      <c r="L306" s="358">
        <v>0</v>
      </c>
      <c r="M306" s="358">
        <v>0</v>
      </c>
      <c r="N306" s="359"/>
      <c r="O306" s="359"/>
      <c r="P306" s="358">
        <v>0</v>
      </c>
      <c r="Q306" s="358">
        <v>0</v>
      </c>
      <c r="R306" s="358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317">
        <f t="shared" si="139"/>
        <v>0</v>
      </c>
      <c r="L307" s="358">
        <v>5</v>
      </c>
      <c r="M307" s="358">
        <v>2</v>
      </c>
      <c r="N307" s="359"/>
      <c r="O307" s="359"/>
      <c r="P307" s="358">
        <v>0</v>
      </c>
      <c r="Q307" s="358">
        <v>0</v>
      </c>
      <c r="R307" s="358">
        <f>SUM(L307-M307-N307-O307+P307-Q307)</f>
        <v>3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317">
        <v>0</v>
      </c>
      <c r="G308" s="26"/>
      <c r="H308" s="26"/>
      <c r="I308" s="317">
        <v>0</v>
      </c>
      <c r="J308" s="317">
        <v>0</v>
      </c>
      <c r="K308" s="317">
        <f t="shared" si="139"/>
        <v>0</v>
      </c>
      <c r="L308" s="358">
        <v>2</v>
      </c>
      <c r="M308" s="358">
        <v>2</v>
      </c>
      <c r="N308" s="359"/>
      <c r="O308" s="359"/>
      <c r="P308" s="358">
        <v>0</v>
      </c>
      <c r="Q308" s="358">
        <v>0</v>
      </c>
      <c r="R308" s="358">
        <f t="shared" ref="R308:R314" si="144">SUM(L308-M308-N308-O308+P308-Q308)</f>
        <v>0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317">
        <v>0</v>
      </c>
      <c r="G309" s="26"/>
      <c r="H309" s="26"/>
      <c r="I309" s="317">
        <v>0</v>
      </c>
      <c r="J309" s="317">
        <v>0</v>
      </c>
      <c r="K309" s="317">
        <f t="shared" si="139"/>
        <v>0</v>
      </c>
      <c r="L309" s="358">
        <v>1</v>
      </c>
      <c r="M309" s="358">
        <v>1</v>
      </c>
      <c r="N309" s="359"/>
      <c r="O309" s="359"/>
      <c r="P309" s="358">
        <v>0</v>
      </c>
      <c r="Q309" s="358">
        <v>0</v>
      </c>
      <c r="R309" s="358">
        <f t="shared" si="144"/>
        <v>0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317">
        <v>0</v>
      </c>
      <c r="G310" s="26"/>
      <c r="H310" s="26"/>
      <c r="I310" s="317">
        <v>0</v>
      </c>
      <c r="J310" s="317">
        <v>0</v>
      </c>
      <c r="K310" s="317">
        <f t="shared" si="139"/>
        <v>0</v>
      </c>
      <c r="L310" s="358">
        <v>0</v>
      </c>
      <c r="M310" s="358">
        <v>0</v>
      </c>
      <c r="N310" s="359"/>
      <c r="O310" s="359"/>
      <c r="P310" s="358">
        <v>0</v>
      </c>
      <c r="Q310" s="358">
        <v>0</v>
      </c>
      <c r="R310" s="358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317">
        <v>0</v>
      </c>
      <c r="G311" s="26"/>
      <c r="H311" s="26"/>
      <c r="I311" s="317">
        <v>0</v>
      </c>
      <c r="J311" s="317">
        <v>0</v>
      </c>
      <c r="K311" s="317">
        <f t="shared" si="139"/>
        <v>0</v>
      </c>
      <c r="L311" s="358">
        <v>0</v>
      </c>
      <c r="M311" s="358">
        <v>0</v>
      </c>
      <c r="N311" s="359"/>
      <c r="O311" s="359"/>
      <c r="P311" s="358">
        <v>0</v>
      </c>
      <c r="Q311" s="358">
        <v>0</v>
      </c>
      <c r="R311" s="358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317">
        <v>0</v>
      </c>
      <c r="G312" s="26"/>
      <c r="H312" s="26"/>
      <c r="I312" s="70">
        <v>0</v>
      </c>
      <c r="J312" s="70">
        <v>0</v>
      </c>
      <c r="K312" s="317">
        <f t="shared" si="139"/>
        <v>0</v>
      </c>
      <c r="L312" s="358">
        <v>0</v>
      </c>
      <c r="M312" s="358">
        <v>0</v>
      </c>
      <c r="N312" s="359"/>
      <c r="O312" s="359"/>
      <c r="P312" s="358">
        <v>0</v>
      </c>
      <c r="Q312" s="358">
        <v>0</v>
      </c>
      <c r="R312" s="358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317">
        <v>0</v>
      </c>
      <c r="G313" s="26"/>
      <c r="H313" s="26"/>
      <c r="I313" s="70">
        <v>0</v>
      </c>
      <c r="J313" s="70">
        <v>0</v>
      </c>
      <c r="K313" s="317">
        <f t="shared" si="139"/>
        <v>0</v>
      </c>
      <c r="L313" s="358">
        <v>0</v>
      </c>
      <c r="M313" s="358">
        <v>0</v>
      </c>
      <c r="N313" s="359"/>
      <c r="O313" s="359"/>
      <c r="P313" s="358">
        <v>0</v>
      </c>
      <c r="Q313" s="358">
        <v>0</v>
      </c>
      <c r="R313" s="358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318">
        <v>0</v>
      </c>
      <c r="G314" s="43"/>
      <c r="H314" s="43"/>
      <c r="I314" s="71">
        <v>0</v>
      </c>
      <c r="J314" s="71">
        <v>0</v>
      </c>
      <c r="K314" s="318">
        <f t="shared" ref="K314" si="145">SUM(E314-F314-G314-H314+I314-J314)</f>
        <v>0</v>
      </c>
      <c r="L314" s="369">
        <v>0</v>
      </c>
      <c r="M314" s="369">
        <v>0</v>
      </c>
      <c r="N314" s="370"/>
      <c r="O314" s="370"/>
      <c r="P314" s="369">
        <v>0</v>
      </c>
      <c r="Q314" s="369">
        <v>0</v>
      </c>
      <c r="R314" s="369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324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September</v>
      </c>
      <c r="S328" s="482"/>
      <c r="T328" s="4">
        <f>+T287</f>
        <v>0</v>
      </c>
      <c r="U328" s="4">
        <f>+U287</f>
        <v>9</v>
      </c>
    </row>
    <row r="329" spans="1:21" s="45" customFormat="1" ht="15.95" customHeight="1" thickBot="1" x14ac:dyDescent="0.25">
      <c r="A329" s="45" t="s">
        <v>73</v>
      </c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329"/>
      <c r="G331" s="329" t="s">
        <v>30</v>
      </c>
      <c r="H331" s="329" t="s">
        <v>32</v>
      </c>
      <c r="I331" s="329"/>
      <c r="J331" s="329"/>
      <c r="K331" s="329" t="s">
        <v>43</v>
      </c>
      <c r="L331" s="329" t="s">
        <v>27</v>
      </c>
      <c r="M331" s="329"/>
      <c r="N331" s="329" t="s">
        <v>30</v>
      </c>
      <c r="O331" s="329" t="s">
        <v>32</v>
      </c>
      <c r="P331" s="329"/>
      <c r="Q331" s="329"/>
      <c r="R331" s="329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326" t="s">
        <v>29</v>
      </c>
      <c r="G332" s="326" t="s">
        <v>31</v>
      </c>
      <c r="H332" s="326" t="s">
        <v>33</v>
      </c>
      <c r="I332" s="326" t="s">
        <v>37</v>
      </c>
      <c r="J332" s="326" t="s">
        <v>36</v>
      </c>
      <c r="K332" s="326" t="s">
        <v>28</v>
      </c>
      <c r="L332" s="326" t="s">
        <v>28</v>
      </c>
      <c r="M332" s="326" t="s">
        <v>35</v>
      </c>
      <c r="N332" s="326" t="s">
        <v>31</v>
      </c>
      <c r="O332" s="326" t="s">
        <v>33</v>
      </c>
      <c r="P332" s="326" t="s">
        <v>37</v>
      </c>
      <c r="Q332" s="326" t="s">
        <v>36</v>
      </c>
      <c r="R332" s="326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328"/>
      <c r="G333" s="328"/>
      <c r="H333" s="328" t="s">
        <v>34</v>
      </c>
      <c r="I333" s="328"/>
      <c r="J333" s="328"/>
      <c r="K333" s="328" t="s">
        <v>9</v>
      </c>
      <c r="L333" s="328" t="s">
        <v>8</v>
      </c>
      <c r="M333" s="328"/>
      <c r="N333" s="328"/>
      <c r="O333" s="328" t="s">
        <v>34</v>
      </c>
      <c r="P333" s="328"/>
      <c r="Q333" s="328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326"/>
      <c r="G334" s="326"/>
      <c r="H334" s="326"/>
      <c r="I334" s="326"/>
      <c r="J334" s="326"/>
      <c r="K334" s="326" t="s">
        <v>62</v>
      </c>
      <c r="L334" s="326"/>
      <c r="M334" s="326"/>
      <c r="N334" s="326"/>
      <c r="O334" s="326"/>
      <c r="P334" s="326"/>
      <c r="Q334" s="326"/>
      <c r="R334" s="326"/>
      <c r="S334" s="498"/>
      <c r="T334" s="499"/>
      <c r="U334" s="500"/>
    </row>
    <row r="335" spans="1:21" s="8" customFormat="1" ht="15.95" customHeight="1" x14ac:dyDescent="0.2">
      <c r="A335" s="327" t="s">
        <v>10</v>
      </c>
      <c r="B335" s="327" t="s">
        <v>11</v>
      </c>
      <c r="C335" s="501" t="s">
        <v>12</v>
      </c>
      <c r="D335" s="502"/>
      <c r="E335" s="503"/>
      <c r="F335" s="327" t="s">
        <v>13</v>
      </c>
      <c r="G335" s="327" t="s">
        <v>14</v>
      </c>
      <c r="H335" s="327" t="s">
        <v>15</v>
      </c>
      <c r="I335" s="327" t="s">
        <v>16</v>
      </c>
      <c r="J335" s="327" t="s">
        <v>17</v>
      </c>
      <c r="K335" s="327" t="s">
        <v>18</v>
      </c>
      <c r="L335" s="327" t="s">
        <v>19</v>
      </c>
      <c r="M335" s="327" t="s">
        <v>20</v>
      </c>
      <c r="N335" s="327" t="s">
        <v>21</v>
      </c>
      <c r="O335" s="327" t="s">
        <v>41</v>
      </c>
      <c r="P335" s="327" t="s">
        <v>42</v>
      </c>
      <c r="Q335" s="327" t="s">
        <v>44</v>
      </c>
      <c r="R335" s="327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319">
        <f t="shared" ref="F336:J336" si="146">SUM(F337,F340,F341)</f>
        <v>0</v>
      </c>
      <c r="G336" s="319">
        <f t="shared" si="146"/>
        <v>0</v>
      </c>
      <c r="H336" s="319">
        <f t="shared" si="146"/>
        <v>0</v>
      </c>
      <c r="I336" s="319">
        <f t="shared" si="146"/>
        <v>0</v>
      </c>
      <c r="J336" s="319">
        <f t="shared" si="146"/>
        <v>0</v>
      </c>
      <c r="K336" s="319">
        <f>SUM(C336-F336-G336-H336+I336-J336)</f>
        <v>0</v>
      </c>
      <c r="L336" s="319">
        <f t="shared" ref="L336:Q336" si="147">SUM(L337,L340,L341)</f>
        <v>0</v>
      </c>
      <c r="M336" s="319">
        <f t="shared" si="147"/>
        <v>0</v>
      </c>
      <c r="N336" s="319">
        <f t="shared" si="147"/>
        <v>0</v>
      </c>
      <c r="O336" s="319">
        <f t="shared" si="147"/>
        <v>0</v>
      </c>
      <c r="P336" s="61">
        <f t="shared" si="147"/>
        <v>0</v>
      </c>
      <c r="Q336" s="61">
        <f t="shared" si="147"/>
        <v>0</v>
      </c>
      <c r="R336" s="61">
        <f>SUM(L336-M336-N336-O336+P336-Q336)</f>
        <v>0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317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317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330">
        <v>0</v>
      </c>
      <c r="G338" s="330">
        <v>0</v>
      </c>
      <c r="H338" s="330">
        <v>0</v>
      </c>
      <c r="I338" s="69">
        <v>0</v>
      </c>
      <c r="J338" s="69">
        <v>0</v>
      </c>
      <c r="K338" s="317">
        <f t="shared" si="150"/>
        <v>0</v>
      </c>
      <c r="L338" s="330">
        <v>0</v>
      </c>
      <c r="M338" s="330">
        <v>0</v>
      </c>
      <c r="N338" s="330">
        <v>0</v>
      </c>
      <c r="O338" s="330">
        <v>0</v>
      </c>
      <c r="P338" s="330">
        <v>0</v>
      </c>
      <c r="Q338" s="330">
        <v>0</v>
      </c>
      <c r="R338" s="317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330">
        <v>0</v>
      </c>
      <c r="G339" s="330">
        <v>0</v>
      </c>
      <c r="H339" s="330">
        <v>0</v>
      </c>
      <c r="I339" s="69">
        <v>0</v>
      </c>
      <c r="J339" s="69">
        <v>0</v>
      </c>
      <c r="K339" s="317">
        <f t="shared" si="150"/>
        <v>0</v>
      </c>
      <c r="L339" s="330">
        <v>0</v>
      </c>
      <c r="M339" s="330">
        <v>0</v>
      </c>
      <c r="N339" s="330">
        <v>0</v>
      </c>
      <c r="O339" s="330">
        <v>0</v>
      </c>
      <c r="P339" s="330">
        <v>0</v>
      </c>
      <c r="Q339" s="330">
        <v>0</v>
      </c>
      <c r="R339" s="317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317">
        <f t="shared" si="150"/>
        <v>0</v>
      </c>
      <c r="L340" s="317">
        <v>0</v>
      </c>
      <c r="M340" s="317">
        <v>0</v>
      </c>
      <c r="N340" s="317">
        <v>0</v>
      </c>
      <c r="O340" s="317">
        <v>0</v>
      </c>
      <c r="P340" s="317">
        <v>0</v>
      </c>
      <c r="Q340" s="317">
        <v>0</v>
      </c>
      <c r="R340" s="317">
        <f t="shared" si="153"/>
        <v>0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317">
        <f t="shared" si="150"/>
        <v>0</v>
      </c>
      <c r="L341" s="317">
        <v>0</v>
      </c>
      <c r="M341" s="317">
        <v>0</v>
      </c>
      <c r="N341" s="317">
        <v>0</v>
      </c>
      <c r="O341" s="317">
        <v>0</v>
      </c>
      <c r="P341" s="317">
        <v>0</v>
      </c>
      <c r="Q341" s="317">
        <v>0</v>
      </c>
      <c r="R341" s="317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317">
        <f t="shared" si="154"/>
        <v>0</v>
      </c>
      <c r="G342" s="317">
        <f t="shared" si="154"/>
        <v>0</v>
      </c>
      <c r="H342" s="26"/>
      <c r="I342" s="317">
        <f t="shared" ref="I342:J342" si="155">SUM(I343:I344)</f>
        <v>0</v>
      </c>
      <c r="J342" s="317">
        <f t="shared" si="155"/>
        <v>0</v>
      </c>
      <c r="K342" s="317">
        <f>SUM(C342-F342-G342-H342+I342-J342)</f>
        <v>0</v>
      </c>
      <c r="L342" s="317">
        <f>SUM(L343:L344)</f>
        <v>0</v>
      </c>
      <c r="M342" s="317">
        <f t="shared" ref="M342:N342" si="156">SUM(M343:M344)</f>
        <v>0</v>
      </c>
      <c r="N342" s="317">
        <f t="shared" si="156"/>
        <v>0</v>
      </c>
      <c r="O342" s="26"/>
      <c r="P342" s="317">
        <f t="shared" ref="P342:Q342" si="157">SUM(P343:P344)</f>
        <v>0</v>
      </c>
      <c r="Q342" s="317">
        <f t="shared" si="157"/>
        <v>0</v>
      </c>
      <c r="R342" s="317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330">
        <v>0</v>
      </c>
      <c r="G343" s="330">
        <v>0</v>
      </c>
      <c r="H343" s="25"/>
      <c r="I343" s="69">
        <v>0</v>
      </c>
      <c r="J343" s="69">
        <v>0</v>
      </c>
      <c r="K343" s="317">
        <f t="shared" ref="K343:K354" si="158">SUM(C343-F343-G343-H343+I343-J343)</f>
        <v>0</v>
      </c>
      <c r="L343" s="330">
        <v>0</v>
      </c>
      <c r="M343" s="330">
        <v>0</v>
      </c>
      <c r="N343" s="330">
        <v>0</v>
      </c>
      <c r="O343" s="25"/>
      <c r="P343" s="330">
        <v>0</v>
      </c>
      <c r="Q343" s="330">
        <v>0</v>
      </c>
      <c r="R343" s="317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330">
        <v>0</v>
      </c>
      <c r="G344" s="330">
        <v>0</v>
      </c>
      <c r="H344" s="25"/>
      <c r="I344" s="69">
        <v>0</v>
      </c>
      <c r="J344" s="69">
        <v>0</v>
      </c>
      <c r="K344" s="317">
        <f t="shared" si="158"/>
        <v>0</v>
      </c>
      <c r="L344" s="330">
        <v>0</v>
      </c>
      <c r="M344" s="330">
        <v>0</v>
      </c>
      <c r="N344" s="330">
        <v>0</v>
      </c>
      <c r="O344" s="25"/>
      <c r="P344" s="330">
        <v>0</v>
      </c>
      <c r="Q344" s="330">
        <v>0</v>
      </c>
      <c r="R344" s="317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317">
        <v>0</v>
      </c>
      <c r="G345" s="26"/>
      <c r="H345" s="26"/>
      <c r="I345" s="317">
        <v>0</v>
      </c>
      <c r="J345" s="317">
        <v>0</v>
      </c>
      <c r="K345" s="317">
        <f t="shared" si="158"/>
        <v>0</v>
      </c>
      <c r="L345" s="325">
        <v>0</v>
      </c>
      <c r="M345" s="325">
        <v>0</v>
      </c>
      <c r="N345" s="26"/>
      <c r="O345" s="26"/>
      <c r="P345" s="325">
        <v>0</v>
      </c>
      <c r="Q345" s="325">
        <v>0</v>
      </c>
      <c r="R345" s="317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317">
        <f t="shared" si="158"/>
        <v>0</v>
      </c>
      <c r="L346" s="68">
        <f>SUM(L347:L348)</f>
        <v>12</v>
      </c>
      <c r="M346" s="317">
        <f>SUM(M347:M348)</f>
        <v>0</v>
      </c>
      <c r="N346" s="26"/>
      <c r="O346" s="26"/>
      <c r="P346" s="317">
        <f t="shared" ref="P346:Q346" si="161">SUM(P347:P348)</f>
        <v>0</v>
      </c>
      <c r="Q346" s="317">
        <f t="shared" si="161"/>
        <v>0</v>
      </c>
      <c r="R346" s="46">
        <f>SUM(L346-M346-N346-O346+P346-Q346)</f>
        <v>12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317">
        <f t="shared" si="158"/>
        <v>0</v>
      </c>
      <c r="L347" s="325">
        <v>0</v>
      </c>
      <c r="M347" s="325">
        <v>0</v>
      </c>
      <c r="N347" s="26"/>
      <c r="O347" s="26"/>
      <c r="P347" s="325">
        <v>0</v>
      </c>
      <c r="Q347" s="325">
        <v>0</v>
      </c>
      <c r="R347" s="317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317">
        <f t="shared" si="158"/>
        <v>0</v>
      </c>
      <c r="L348" s="47">
        <v>12</v>
      </c>
      <c r="M348" s="325">
        <v>0</v>
      </c>
      <c r="N348" s="26"/>
      <c r="O348" s="26"/>
      <c r="P348" s="325">
        <v>0</v>
      </c>
      <c r="Q348" s="325">
        <v>0</v>
      </c>
      <c r="R348" s="46">
        <f t="shared" si="162"/>
        <v>12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317">
        <v>0</v>
      </c>
      <c r="G349" s="26"/>
      <c r="H349" s="26"/>
      <c r="I349" s="317">
        <v>0</v>
      </c>
      <c r="J349" s="317">
        <v>0</v>
      </c>
      <c r="K349" s="317">
        <f t="shared" si="158"/>
        <v>0</v>
      </c>
      <c r="L349" s="325">
        <v>0</v>
      </c>
      <c r="M349" s="325">
        <v>0</v>
      </c>
      <c r="N349" s="26"/>
      <c r="O349" s="26"/>
      <c r="P349" s="325">
        <v>0</v>
      </c>
      <c r="Q349" s="325">
        <v>0</v>
      </c>
      <c r="R349" s="317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317">
        <v>0</v>
      </c>
      <c r="G350" s="26"/>
      <c r="H350" s="26"/>
      <c r="I350" s="317">
        <v>0</v>
      </c>
      <c r="J350" s="317">
        <v>0</v>
      </c>
      <c r="K350" s="317">
        <f t="shared" si="158"/>
        <v>0</v>
      </c>
      <c r="L350" s="66">
        <v>0</v>
      </c>
      <c r="M350" s="325">
        <v>0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317">
        <v>0</v>
      </c>
      <c r="G351" s="26"/>
      <c r="H351" s="26"/>
      <c r="I351" s="317">
        <v>0</v>
      </c>
      <c r="J351" s="317">
        <v>0</v>
      </c>
      <c r="K351" s="317">
        <f t="shared" si="158"/>
        <v>0</v>
      </c>
      <c r="L351" s="325">
        <v>0</v>
      </c>
      <c r="M351" s="325">
        <v>0</v>
      </c>
      <c r="N351" s="26"/>
      <c r="O351" s="26"/>
      <c r="P351" s="325">
        <v>0</v>
      </c>
      <c r="Q351" s="325">
        <v>0</v>
      </c>
      <c r="R351" s="317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317">
        <v>0</v>
      </c>
      <c r="G352" s="26"/>
      <c r="H352" s="26"/>
      <c r="I352" s="317">
        <v>0</v>
      </c>
      <c r="J352" s="317">
        <v>0</v>
      </c>
      <c r="K352" s="317">
        <f t="shared" si="158"/>
        <v>0</v>
      </c>
      <c r="L352" s="325">
        <v>0</v>
      </c>
      <c r="M352" s="325">
        <v>0</v>
      </c>
      <c r="N352" s="26"/>
      <c r="O352" s="26"/>
      <c r="P352" s="325">
        <v>0</v>
      </c>
      <c r="Q352" s="325">
        <v>0</v>
      </c>
      <c r="R352" s="317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317">
        <v>0</v>
      </c>
      <c r="G353" s="26"/>
      <c r="H353" s="26"/>
      <c r="I353" s="70">
        <v>0</v>
      </c>
      <c r="J353" s="70">
        <v>0</v>
      </c>
      <c r="K353" s="317">
        <f t="shared" si="158"/>
        <v>0</v>
      </c>
      <c r="L353" s="325">
        <v>0</v>
      </c>
      <c r="M353" s="325">
        <v>0</v>
      </c>
      <c r="N353" s="26"/>
      <c r="O353" s="26"/>
      <c r="P353" s="325">
        <v>0</v>
      </c>
      <c r="Q353" s="325">
        <v>0</v>
      </c>
      <c r="R353" s="317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317">
        <v>0</v>
      </c>
      <c r="G354" s="26"/>
      <c r="H354" s="26"/>
      <c r="I354" s="70">
        <v>0</v>
      </c>
      <c r="J354" s="70">
        <v>0</v>
      </c>
      <c r="K354" s="317">
        <f t="shared" si="158"/>
        <v>0</v>
      </c>
      <c r="L354" s="325">
        <v>0</v>
      </c>
      <c r="M354" s="325">
        <v>0</v>
      </c>
      <c r="N354" s="26"/>
      <c r="O354" s="26"/>
      <c r="P354" s="325">
        <v>0</v>
      </c>
      <c r="Q354" s="325">
        <v>0</v>
      </c>
      <c r="R354" s="317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318">
        <v>0</v>
      </c>
      <c r="G355" s="43"/>
      <c r="H355" s="43"/>
      <c r="I355" s="71">
        <v>0</v>
      </c>
      <c r="J355" s="71">
        <v>0</v>
      </c>
      <c r="K355" s="318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318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324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September</v>
      </c>
      <c r="S370" s="482"/>
      <c r="T370" s="4">
        <f>+T328</f>
        <v>0</v>
      </c>
      <c r="U370" s="4">
        <f>+U328</f>
        <v>9</v>
      </c>
    </row>
    <row r="371" spans="1:21" s="45" customFormat="1" ht="15.95" customHeight="1" thickBot="1" x14ac:dyDescent="0.25">
      <c r="A371" s="45" t="s">
        <v>83</v>
      </c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329"/>
      <c r="G373" s="329" t="s">
        <v>30</v>
      </c>
      <c r="H373" s="329" t="s">
        <v>32</v>
      </c>
      <c r="I373" s="329"/>
      <c r="J373" s="329"/>
      <c r="K373" s="329" t="s">
        <v>43</v>
      </c>
      <c r="L373" s="329" t="s">
        <v>27</v>
      </c>
      <c r="M373" s="329"/>
      <c r="N373" s="329" t="s">
        <v>30</v>
      </c>
      <c r="O373" s="329" t="s">
        <v>32</v>
      </c>
      <c r="P373" s="329"/>
      <c r="Q373" s="329"/>
      <c r="R373" s="329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326" t="s">
        <v>29</v>
      </c>
      <c r="G374" s="326" t="s">
        <v>31</v>
      </c>
      <c r="H374" s="326" t="s">
        <v>33</v>
      </c>
      <c r="I374" s="326" t="s">
        <v>37</v>
      </c>
      <c r="J374" s="326" t="s">
        <v>36</v>
      </c>
      <c r="K374" s="326" t="s">
        <v>28</v>
      </c>
      <c r="L374" s="326" t="s">
        <v>28</v>
      </c>
      <c r="M374" s="326" t="s">
        <v>35</v>
      </c>
      <c r="N374" s="326" t="s">
        <v>31</v>
      </c>
      <c r="O374" s="326" t="s">
        <v>33</v>
      </c>
      <c r="P374" s="326" t="s">
        <v>37</v>
      </c>
      <c r="Q374" s="326" t="s">
        <v>36</v>
      </c>
      <c r="R374" s="326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328"/>
      <c r="G375" s="328"/>
      <c r="H375" s="328" t="s">
        <v>34</v>
      </c>
      <c r="I375" s="328"/>
      <c r="J375" s="328"/>
      <c r="K375" s="328" t="s">
        <v>9</v>
      </c>
      <c r="L375" s="328" t="s">
        <v>8</v>
      </c>
      <c r="M375" s="328"/>
      <c r="N375" s="328"/>
      <c r="O375" s="328" t="s">
        <v>34</v>
      </c>
      <c r="P375" s="328"/>
      <c r="Q375" s="328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326"/>
      <c r="G376" s="326"/>
      <c r="H376" s="326"/>
      <c r="I376" s="326"/>
      <c r="J376" s="326"/>
      <c r="K376" s="326" t="s">
        <v>62</v>
      </c>
      <c r="L376" s="326"/>
      <c r="M376" s="326"/>
      <c r="N376" s="326"/>
      <c r="O376" s="326"/>
      <c r="P376" s="326"/>
      <c r="Q376" s="326"/>
      <c r="R376" s="326"/>
      <c r="S376" s="498"/>
      <c r="T376" s="499"/>
      <c r="U376" s="500"/>
    </row>
    <row r="377" spans="1:21" s="8" customFormat="1" ht="11.25" x14ac:dyDescent="0.2">
      <c r="A377" s="327" t="s">
        <v>10</v>
      </c>
      <c r="B377" s="327" t="s">
        <v>11</v>
      </c>
      <c r="C377" s="501" t="s">
        <v>12</v>
      </c>
      <c r="D377" s="502"/>
      <c r="E377" s="503"/>
      <c r="F377" s="327" t="s">
        <v>13</v>
      </c>
      <c r="G377" s="327" t="s">
        <v>14</v>
      </c>
      <c r="H377" s="327" t="s">
        <v>15</v>
      </c>
      <c r="I377" s="327" t="s">
        <v>16</v>
      </c>
      <c r="J377" s="327" t="s">
        <v>17</v>
      </c>
      <c r="K377" s="327" t="s">
        <v>18</v>
      </c>
      <c r="L377" s="327" t="s">
        <v>19</v>
      </c>
      <c r="M377" s="327" t="s">
        <v>20</v>
      </c>
      <c r="N377" s="327" t="s">
        <v>21</v>
      </c>
      <c r="O377" s="327" t="s">
        <v>41</v>
      </c>
      <c r="P377" s="327" t="s">
        <v>42</v>
      </c>
      <c r="Q377" s="327" t="s">
        <v>44</v>
      </c>
      <c r="R377" s="327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380" t="s">
        <v>22</v>
      </c>
      <c r="C378" s="520">
        <f>SUM(C379,C382,C383)</f>
        <v>0</v>
      </c>
      <c r="D378" s="521"/>
      <c r="E378" s="522"/>
      <c r="F378" s="319">
        <f t="shared" ref="F378:J378" si="164">SUM(F379,F382,F383)</f>
        <v>0</v>
      </c>
      <c r="G378" s="319">
        <f t="shared" si="164"/>
        <v>0</v>
      </c>
      <c r="H378" s="319">
        <f t="shared" si="164"/>
        <v>0</v>
      </c>
      <c r="I378" s="319">
        <f t="shared" si="164"/>
        <v>0</v>
      </c>
      <c r="J378" s="319">
        <f t="shared" si="164"/>
        <v>0</v>
      </c>
      <c r="K378" s="319">
        <f>SUM(C378-F378-G378-H378+I378-J378)</f>
        <v>0</v>
      </c>
      <c r="L378" s="377">
        <f t="shared" ref="L378:Q378" si="165">SUM(L379,L382,L383)</f>
        <v>183</v>
      </c>
      <c r="M378" s="363">
        <f t="shared" si="165"/>
        <v>90</v>
      </c>
      <c r="N378" s="363">
        <f t="shared" si="165"/>
        <v>0</v>
      </c>
      <c r="O378" s="363">
        <f t="shared" si="165"/>
        <v>0</v>
      </c>
      <c r="P378" s="363">
        <f t="shared" si="165"/>
        <v>60</v>
      </c>
      <c r="Q378" s="363">
        <f t="shared" si="165"/>
        <v>54</v>
      </c>
      <c r="R378" s="363">
        <f>SUM(L378-M378-N378-O378+P378-Q378)</f>
        <v>99</v>
      </c>
      <c r="S378" s="569"/>
      <c r="T378" s="569"/>
      <c r="U378" s="569"/>
    </row>
    <row r="379" spans="1:21" s="23" customFormat="1" ht="15.75" x14ac:dyDescent="0.25">
      <c r="A379" s="14"/>
      <c r="B379" s="381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317">
        <f t="shared" ref="K379:K383" si="168">SUM(C379-F379-G379-H379+I379-J379)</f>
        <v>0</v>
      </c>
      <c r="L379" s="378">
        <f t="shared" ref="L379:O379" si="169">SUM(L380:L381)</f>
        <v>183</v>
      </c>
      <c r="M379" s="364">
        <f t="shared" si="169"/>
        <v>90</v>
      </c>
      <c r="N379" s="364">
        <f t="shared" si="169"/>
        <v>0</v>
      </c>
      <c r="O379" s="364">
        <f t="shared" si="169"/>
        <v>0</v>
      </c>
      <c r="P379" s="364">
        <f>SUM(P380:P381)</f>
        <v>60</v>
      </c>
      <c r="Q379" s="364">
        <f t="shared" ref="Q379" si="170">SUM(Q380:Q381)</f>
        <v>54</v>
      </c>
      <c r="R379" s="365">
        <f t="shared" ref="R379:R387" si="171">SUM(L379-M379-N379-O379+P379-Q379)</f>
        <v>99</v>
      </c>
      <c r="S379" s="484"/>
      <c r="T379" s="484"/>
      <c r="U379" s="484"/>
    </row>
    <row r="380" spans="1:21" ht="15.75" x14ac:dyDescent="0.2">
      <c r="A380" s="12"/>
      <c r="B380" s="382" t="s">
        <v>84</v>
      </c>
      <c r="C380" s="485">
        <v>0</v>
      </c>
      <c r="D380" s="486">
        <v>0</v>
      </c>
      <c r="E380" s="487">
        <v>0</v>
      </c>
      <c r="F380" s="330">
        <v>0</v>
      </c>
      <c r="G380" s="330">
        <v>0</v>
      </c>
      <c r="H380" s="330">
        <v>0</v>
      </c>
      <c r="I380" s="69">
        <v>0</v>
      </c>
      <c r="J380" s="69">
        <v>0</v>
      </c>
      <c r="K380" s="317">
        <f t="shared" si="168"/>
        <v>0</v>
      </c>
      <c r="L380" s="379">
        <v>183</v>
      </c>
      <c r="M380" s="366">
        <v>90</v>
      </c>
      <c r="N380" s="366">
        <v>0</v>
      </c>
      <c r="O380" s="366">
        <v>0</v>
      </c>
      <c r="P380" s="366">
        <v>60</v>
      </c>
      <c r="Q380" s="366">
        <v>54</v>
      </c>
      <c r="R380" s="365">
        <f t="shared" si="171"/>
        <v>99</v>
      </c>
      <c r="S380" s="488"/>
      <c r="T380" s="488"/>
      <c r="U380" s="488"/>
    </row>
    <row r="381" spans="1:21" ht="12.75" customHeight="1" x14ac:dyDescent="0.2">
      <c r="A381" s="12"/>
      <c r="B381" s="382" t="s">
        <v>85</v>
      </c>
      <c r="C381" s="485">
        <v>0</v>
      </c>
      <c r="D381" s="486">
        <v>0</v>
      </c>
      <c r="E381" s="487">
        <v>0</v>
      </c>
      <c r="F381" s="330">
        <v>0</v>
      </c>
      <c r="G381" s="330">
        <v>0</v>
      </c>
      <c r="H381" s="330">
        <v>0</v>
      </c>
      <c r="I381" s="69">
        <v>0</v>
      </c>
      <c r="J381" s="69">
        <v>0</v>
      </c>
      <c r="K381" s="317">
        <f t="shared" si="168"/>
        <v>0</v>
      </c>
      <c r="L381" s="366">
        <v>0</v>
      </c>
      <c r="M381" s="366">
        <v>0</v>
      </c>
      <c r="N381" s="366">
        <v>0</v>
      </c>
      <c r="O381" s="366">
        <v>0</v>
      </c>
      <c r="P381" s="366">
        <v>0</v>
      </c>
      <c r="Q381" s="366">
        <v>0</v>
      </c>
      <c r="R381" s="365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383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317">
        <f t="shared" si="168"/>
        <v>0</v>
      </c>
      <c r="L382" s="365">
        <v>0</v>
      </c>
      <c r="M382" s="365">
        <v>0</v>
      </c>
      <c r="N382" s="365">
        <v>0</v>
      </c>
      <c r="O382" s="365">
        <v>0</v>
      </c>
      <c r="P382" s="365">
        <v>0</v>
      </c>
      <c r="Q382" s="365">
        <v>0</v>
      </c>
      <c r="R382" s="365">
        <f t="shared" si="171"/>
        <v>0</v>
      </c>
      <c r="S382" s="488"/>
      <c r="T382" s="488"/>
      <c r="U382" s="488"/>
    </row>
    <row r="383" spans="1:21" ht="15.75" x14ac:dyDescent="0.2">
      <c r="A383" s="12"/>
      <c r="B383" s="383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317">
        <f t="shared" si="168"/>
        <v>0</v>
      </c>
      <c r="L383" s="365">
        <v>0</v>
      </c>
      <c r="M383" s="365">
        <v>0</v>
      </c>
      <c r="N383" s="365">
        <v>0</v>
      </c>
      <c r="O383" s="365">
        <v>0</v>
      </c>
      <c r="P383" s="365">
        <v>0</v>
      </c>
      <c r="Q383" s="365">
        <v>0</v>
      </c>
      <c r="R383" s="365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383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317">
        <f t="shared" si="172"/>
        <v>0</v>
      </c>
      <c r="G384" s="317">
        <f t="shared" si="172"/>
        <v>0</v>
      </c>
      <c r="H384" s="26"/>
      <c r="I384" s="317">
        <f t="shared" ref="I384:J384" si="173">SUM(I385:I386)</f>
        <v>0</v>
      </c>
      <c r="J384" s="317">
        <f t="shared" si="173"/>
        <v>0</v>
      </c>
      <c r="K384" s="317">
        <f>SUM(C384-F384-G384-H384+I384-J384)</f>
        <v>0</v>
      </c>
      <c r="L384" s="365">
        <f t="shared" ref="L384:Q384" si="174">SUM(L385:L386)</f>
        <v>16</v>
      </c>
      <c r="M384" s="365">
        <f>SUM(M385:M386)</f>
        <v>1</v>
      </c>
      <c r="N384" s="365">
        <f t="shared" si="174"/>
        <v>0</v>
      </c>
      <c r="O384" s="359"/>
      <c r="P384" s="365">
        <f t="shared" si="174"/>
        <v>83</v>
      </c>
      <c r="Q384" s="365">
        <f t="shared" si="174"/>
        <v>0</v>
      </c>
      <c r="R384" s="365">
        <f>SUM(L384-M384-N384-O384+P384-Q384)</f>
        <v>98</v>
      </c>
      <c r="S384" s="488"/>
      <c r="T384" s="488"/>
      <c r="U384" s="488"/>
    </row>
    <row r="385" spans="1:21" ht="15.75" x14ac:dyDescent="0.2">
      <c r="A385" s="12"/>
      <c r="B385" s="382" t="s">
        <v>84</v>
      </c>
      <c r="C385" s="485">
        <v>0</v>
      </c>
      <c r="D385" s="486">
        <v>658</v>
      </c>
      <c r="E385" s="487">
        <v>658</v>
      </c>
      <c r="F385" s="330">
        <v>0</v>
      </c>
      <c r="G385" s="330">
        <v>0</v>
      </c>
      <c r="H385" s="25"/>
      <c r="I385" s="69">
        <v>0</v>
      </c>
      <c r="J385" s="69">
        <v>0</v>
      </c>
      <c r="K385" s="317">
        <f t="shared" ref="K385:K396" si="175">SUM(C385-F385-G385-H385+I385-J385)</f>
        <v>0</v>
      </c>
      <c r="L385" s="366">
        <v>16</v>
      </c>
      <c r="M385" s="366">
        <v>1</v>
      </c>
      <c r="N385" s="366">
        <v>0</v>
      </c>
      <c r="O385" s="359"/>
      <c r="P385" s="366">
        <v>83</v>
      </c>
      <c r="Q385" s="366">
        <v>0</v>
      </c>
      <c r="R385" s="365">
        <f t="shared" si="171"/>
        <v>98</v>
      </c>
      <c r="S385" s="488"/>
      <c r="T385" s="488"/>
      <c r="U385" s="488"/>
    </row>
    <row r="386" spans="1:21" ht="15.75" x14ac:dyDescent="0.2">
      <c r="A386" s="12"/>
      <c r="B386" s="382" t="s">
        <v>85</v>
      </c>
      <c r="C386" s="485">
        <v>0</v>
      </c>
      <c r="D386" s="486">
        <v>0</v>
      </c>
      <c r="E386" s="487">
        <v>0</v>
      </c>
      <c r="F386" s="330">
        <v>0</v>
      </c>
      <c r="G386" s="330">
        <v>0</v>
      </c>
      <c r="H386" s="25"/>
      <c r="I386" s="69">
        <v>0</v>
      </c>
      <c r="J386" s="69">
        <v>0</v>
      </c>
      <c r="K386" s="317">
        <f t="shared" si="175"/>
        <v>0</v>
      </c>
      <c r="L386" s="366">
        <v>0</v>
      </c>
      <c r="M386" s="366">
        <v>0</v>
      </c>
      <c r="N386" s="366">
        <v>0</v>
      </c>
      <c r="O386" s="359"/>
      <c r="P386" s="366">
        <v>0</v>
      </c>
      <c r="Q386" s="366">
        <v>0</v>
      </c>
      <c r="R386" s="365">
        <f t="shared" si="171"/>
        <v>0</v>
      </c>
      <c r="S386" s="488"/>
      <c r="T386" s="488"/>
      <c r="U386" s="488"/>
    </row>
    <row r="387" spans="1:21" ht="12.75" customHeight="1" x14ac:dyDescent="0.2">
      <c r="A387" s="9">
        <v>3</v>
      </c>
      <c r="B387" s="383" t="s">
        <v>54</v>
      </c>
      <c r="C387" s="504">
        <v>0</v>
      </c>
      <c r="D387" s="505">
        <v>0</v>
      </c>
      <c r="E387" s="506">
        <v>0</v>
      </c>
      <c r="F387" s="317">
        <v>0</v>
      </c>
      <c r="G387" s="26"/>
      <c r="H387" s="26"/>
      <c r="I387" s="317">
        <v>0</v>
      </c>
      <c r="J387" s="317">
        <v>0</v>
      </c>
      <c r="K387" s="317">
        <f t="shared" si="175"/>
        <v>0</v>
      </c>
      <c r="L387" s="365">
        <v>0</v>
      </c>
      <c r="M387" s="365">
        <v>0</v>
      </c>
      <c r="N387" s="359"/>
      <c r="O387" s="359"/>
      <c r="P387" s="365">
        <v>0</v>
      </c>
      <c r="Q387" s="365">
        <v>0</v>
      </c>
      <c r="R387" s="365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383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317">
        <f t="shared" si="175"/>
        <v>0</v>
      </c>
      <c r="L388" s="365">
        <f t="shared" ref="L388:Q388" si="178">SUM(L389:L390)</f>
        <v>0</v>
      </c>
      <c r="M388" s="365">
        <f t="shared" si="178"/>
        <v>0</v>
      </c>
      <c r="N388" s="359"/>
      <c r="O388" s="359"/>
      <c r="P388" s="365">
        <f t="shared" si="178"/>
        <v>0</v>
      </c>
      <c r="Q388" s="365">
        <f t="shared" si="178"/>
        <v>0</v>
      </c>
      <c r="R388" s="365">
        <f>SUM(L388-M388-N388-O388+P388-Q388)</f>
        <v>0</v>
      </c>
      <c r="S388" s="488"/>
      <c r="T388" s="488"/>
      <c r="U388" s="488"/>
    </row>
    <row r="389" spans="1:21" ht="15" customHeight="1" x14ac:dyDescent="0.2">
      <c r="A389" s="14"/>
      <c r="B389" s="382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317">
        <f t="shared" si="175"/>
        <v>0</v>
      </c>
      <c r="L389" s="365">
        <v>0</v>
      </c>
      <c r="M389" s="365">
        <v>0</v>
      </c>
      <c r="N389" s="359"/>
      <c r="O389" s="359"/>
      <c r="P389" s="365">
        <v>0</v>
      </c>
      <c r="Q389" s="365">
        <v>0</v>
      </c>
      <c r="R389" s="365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382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317">
        <f t="shared" si="175"/>
        <v>0</v>
      </c>
      <c r="L390" s="365">
        <v>0</v>
      </c>
      <c r="M390" s="365">
        <v>0</v>
      </c>
      <c r="N390" s="359"/>
      <c r="O390" s="359"/>
      <c r="P390" s="365">
        <v>0</v>
      </c>
      <c r="Q390" s="365">
        <v>0</v>
      </c>
      <c r="R390" s="365">
        <f>SUM(L390-M390-N390-O390+P390-Q390)</f>
        <v>0</v>
      </c>
      <c r="S390" s="488"/>
      <c r="T390" s="488"/>
      <c r="U390" s="488"/>
    </row>
    <row r="391" spans="1:21" ht="12.75" customHeight="1" x14ac:dyDescent="0.2">
      <c r="A391" s="14">
        <v>5</v>
      </c>
      <c r="B391" s="383" t="s">
        <v>55</v>
      </c>
      <c r="C391" s="504">
        <v>0</v>
      </c>
      <c r="D391" s="505">
        <v>0</v>
      </c>
      <c r="E391" s="506">
        <v>0</v>
      </c>
      <c r="F391" s="317">
        <v>0</v>
      </c>
      <c r="G391" s="26"/>
      <c r="H391" s="26"/>
      <c r="I391" s="317">
        <v>0</v>
      </c>
      <c r="J391" s="317">
        <v>0</v>
      </c>
      <c r="K391" s="317">
        <f t="shared" si="175"/>
        <v>0</v>
      </c>
      <c r="L391" s="358">
        <v>0</v>
      </c>
      <c r="M391" s="358">
        <v>0</v>
      </c>
      <c r="N391" s="359"/>
      <c r="O391" s="359"/>
      <c r="P391" s="358">
        <v>0</v>
      </c>
      <c r="Q391" s="358">
        <v>0</v>
      </c>
      <c r="R391" s="358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383" t="s">
        <v>56</v>
      </c>
      <c r="C392" s="504">
        <v>0</v>
      </c>
      <c r="D392" s="505">
        <v>0</v>
      </c>
      <c r="E392" s="506">
        <v>0</v>
      </c>
      <c r="F392" s="317">
        <v>0</v>
      </c>
      <c r="G392" s="26"/>
      <c r="H392" s="26"/>
      <c r="I392" s="317">
        <v>0</v>
      </c>
      <c r="J392" s="317">
        <v>0</v>
      </c>
      <c r="K392" s="317">
        <f t="shared" si="175"/>
        <v>0</v>
      </c>
      <c r="L392" s="358">
        <v>0</v>
      </c>
      <c r="M392" s="358">
        <v>0</v>
      </c>
      <c r="N392" s="359"/>
      <c r="O392" s="359"/>
      <c r="P392" s="358">
        <v>0</v>
      </c>
      <c r="Q392" s="358">
        <v>0</v>
      </c>
      <c r="R392" s="358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383" t="s">
        <v>57</v>
      </c>
      <c r="C393" s="504">
        <v>0</v>
      </c>
      <c r="D393" s="505">
        <v>0</v>
      </c>
      <c r="E393" s="506">
        <v>0</v>
      </c>
      <c r="F393" s="317">
        <v>0</v>
      </c>
      <c r="G393" s="26"/>
      <c r="H393" s="26"/>
      <c r="I393" s="317">
        <v>0</v>
      </c>
      <c r="J393" s="317">
        <v>0</v>
      </c>
      <c r="K393" s="317">
        <f t="shared" si="175"/>
        <v>0</v>
      </c>
      <c r="L393" s="358">
        <v>0</v>
      </c>
      <c r="M393" s="358">
        <v>0</v>
      </c>
      <c r="N393" s="359"/>
      <c r="O393" s="359"/>
      <c r="P393" s="358">
        <v>0</v>
      </c>
      <c r="Q393" s="358">
        <v>0</v>
      </c>
      <c r="R393" s="358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383" t="s">
        <v>58</v>
      </c>
      <c r="C394" s="504">
        <v>0</v>
      </c>
      <c r="D394" s="505">
        <v>0</v>
      </c>
      <c r="E394" s="506">
        <v>0</v>
      </c>
      <c r="F394" s="317">
        <v>0</v>
      </c>
      <c r="G394" s="26"/>
      <c r="H394" s="26"/>
      <c r="I394" s="317">
        <v>0</v>
      </c>
      <c r="J394" s="317">
        <v>0</v>
      </c>
      <c r="K394" s="317">
        <f t="shared" si="175"/>
        <v>0</v>
      </c>
      <c r="L394" s="358">
        <v>0</v>
      </c>
      <c r="M394" s="358">
        <v>0</v>
      </c>
      <c r="N394" s="359"/>
      <c r="O394" s="359"/>
      <c r="P394" s="358">
        <v>0</v>
      </c>
      <c r="Q394" s="358">
        <v>0</v>
      </c>
      <c r="R394" s="358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383" t="s">
        <v>24</v>
      </c>
      <c r="C395" s="504">
        <v>0</v>
      </c>
      <c r="D395" s="505">
        <v>0</v>
      </c>
      <c r="E395" s="506">
        <v>0</v>
      </c>
      <c r="F395" s="317">
        <v>0</v>
      </c>
      <c r="G395" s="26"/>
      <c r="H395" s="26"/>
      <c r="I395" s="70">
        <v>0</v>
      </c>
      <c r="J395" s="70">
        <v>0</v>
      </c>
      <c r="K395" s="317">
        <f t="shared" si="175"/>
        <v>0</v>
      </c>
      <c r="L395" s="358">
        <v>0</v>
      </c>
      <c r="M395" s="358">
        <v>0</v>
      </c>
      <c r="N395" s="359"/>
      <c r="O395" s="359"/>
      <c r="P395" s="358">
        <v>0</v>
      </c>
      <c r="Q395" s="358">
        <v>0</v>
      </c>
      <c r="R395" s="358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383" t="s">
        <v>25</v>
      </c>
      <c r="C396" s="504">
        <v>0</v>
      </c>
      <c r="D396" s="505">
        <v>0</v>
      </c>
      <c r="E396" s="506">
        <v>0</v>
      </c>
      <c r="F396" s="317">
        <v>0</v>
      </c>
      <c r="G396" s="26"/>
      <c r="H396" s="26"/>
      <c r="I396" s="70">
        <v>0</v>
      </c>
      <c r="J396" s="70">
        <v>0</v>
      </c>
      <c r="K396" s="317">
        <f t="shared" si="175"/>
        <v>0</v>
      </c>
      <c r="L396" s="358">
        <v>0</v>
      </c>
      <c r="M396" s="358">
        <v>0</v>
      </c>
      <c r="N396" s="359"/>
      <c r="O396" s="359"/>
      <c r="P396" s="358">
        <v>0</v>
      </c>
      <c r="Q396" s="358">
        <v>0</v>
      </c>
      <c r="R396" s="358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384" t="s">
        <v>59</v>
      </c>
      <c r="C397" s="557">
        <v>0</v>
      </c>
      <c r="D397" s="558">
        <v>0</v>
      </c>
      <c r="E397" s="559">
        <v>0</v>
      </c>
      <c r="F397" s="318">
        <v>0</v>
      </c>
      <c r="G397" s="43"/>
      <c r="H397" s="43"/>
      <c r="I397" s="71">
        <v>0</v>
      </c>
      <c r="J397" s="71">
        <v>0</v>
      </c>
      <c r="K397" s="318">
        <f t="shared" ref="K397" si="181">SUM(E397-F397-G397-H397+I397-J397)</f>
        <v>0</v>
      </c>
      <c r="L397" s="369">
        <v>0</v>
      </c>
      <c r="M397" s="369">
        <v>0</v>
      </c>
      <c r="N397" s="370"/>
      <c r="O397" s="370"/>
      <c r="P397" s="369">
        <v>0</v>
      </c>
      <c r="Q397" s="369">
        <v>0</v>
      </c>
      <c r="R397" s="369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324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5" t="s">
        <v>69</v>
      </c>
      <c r="B410" s="45"/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September</v>
      </c>
      <c r="S410" s="482"/>
      <c r="T410" s="4">
        <f>+T370</f>
        <v>0</v>
      </c>
      <c r="U410" s="4">
        <f>+U370</f>
        <v>9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329"/>
      <c r="G413" s="329" t="s">
        <v>30</v>
      </c>
      <c r="H413" s="329" t="s">
        <v>32</v>
      </c>
      <c r="I413" s="329"/>
      <c r="J413" s="329"/>
      <c r="K413" s="329" t="s">
        <v>43</v>
      </c>
      <c r="L413" s="329" t="s">
        <v>27</v>
      </c>
      <c r="M413" s="329"/>
      <c r="N413" s="329" t="s">
        <v>30</v>
      </c>
      <c r="O413" s="329" t="s">
        <v>32</v>
      </c>
      <c r="P413" s="329"/>
      <c r="Q413" s="329"/>
      <c r="R413" s="329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326" t="s">
        <v>29</v>
      </c>
      <c r="G414" s="326" t="s">
        <v>31</v>
      </c>
      <c r="H414" s="326" t="s">
        <v>33</v>
      </c>
      <c r="I414" s="326" t="s">
        <v>37</v>
      </c>
      <c r="J414" s="326" t="s">
        <v>36</v>
      </c>
      <c r="K414" s="326" t="s">
        <v>28</v>
      </c>
      <c r="L414" s="326" t="s">
        <v>28</v>
      </c>
      <c r="M414" s="326" t="s">
        <v>35</v>
      </c>
      <c r="N414" s="326" t="s">
        <v>31</v>
      </c>
      <c r="O414" s="326" t="s">
        <v>33</v>
      </c>
      <c r="P414" s="326" t="s">
        <v>37</v>
      </c>
      <c r="Q414" s="326" t="s">
        <v>36</v>
      </c>
      <c r="R414" s="326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328"/>
      <c r="G415" s="328"/>
      <c r="H415" s="328" t="s">
        <v>34</v>
      </c>
      <c r="I415" s="328"/>
      <c r="J415" s="328"/>
      <c r="K415" s="328" t="s">
        <v>9</v>
      </c>
      <c r="L415" s="328" t="s">
        <v>8</v>
      </c>
      <c r="M415" s="328"/>
      <c r="N415" s="328"/>
      <c r="O415" s="328" t="s">
        <v>34</v>
      </c>
      <c r="P415" s="328"/>
      <c r="Q415" s="328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326"/>
      <c r="G416" s="326"/>
      <c r="H416" s="326"/>
      <c r="I416" s="326"/>
      <c r="J416" s="326"/>
      <c r="K416" s="326" t="s">
        <v>62</v>
      </c>
      <c r="L416" s="326"/>
      <c r="M416" s="326"/>
      <c r="N416" s="326"/>
      <c r="O416" s="326"/>
      <c r="P416" s="326"/>
      <c r="Q416" s="326"/>
      <c r="R416" s="326"/>
      <c r="S416" s="498"/>
      <c r="T416" s="499"/>
      <c r="U416" s="500"/>
    </row>
    <row r="417" spans="1:22" s="8" customFormat="1" ht="11.25" x14ac:dyDescent="0.2">
      <c r="A417" s="327" t="s">
        <v>10</v>
      </c>
      <c r="B417" s="327" t="s">
        <v>11</v>
      </c>
      <c r="C417" s="501" t="s">
        <v>12</v>
      </c>
      <c r="D417" s="502"/>
      <c r="E417" s="503"/>
      <c r="F417" s="327" t="s">
        <v>13</v>
      </c>
      <c r="G417" s="327" t="s">
        <v>14</v>
      </c>
      <c r="H417" s="327" t="s">
        <v>15</v>
      </c>
      <c r="I417" s="327" t="s">
        <v>16</v>
      </c>
      <c r="J417" s="327" t="s">
        <v>17</v>
      </c>
      <c r="K417" s="327" t="s">
        <v>18</v>
      </c>
      <c r="L417" s="327" t="s">
        <v>19</v>
      </c>
      <c r="M417" s="327" t="s">
        <v>20</v>
      </c>
      <c r="N417" s="327" t="s">
        <v>21</v>
      </c>
      <c r="O417" s="327" t="s">
        <v>41</v>
      </c>
      <c r="P417" s="327" t="s">
        <v>42</v>
      </c>
      <c r="Q417" s="327" t="s">
        <v>44</v>
      </c>
      <c r="R417" s="327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618">
        <f>SUM(C419,C422,C423)</f>
        <v>42</v>
      </c>
      <c r="D418" s="619"/>
      <c r="E418" s="620"/>
      <c r="F418" s="363">
        <f t="shared" ref="F418:H418" si="182">SUM(F419,F422,F423)</f>
        <v>34</v>
      </c>
      <c r="G418" s="363">
        <f t="shared" si="182"/>
        <v>0</v>
      </c>
      <c r="H418" s="363">
        <f t="shared" si="182"/>
        <v>0</v>
      </c>
      <c r="I418" s="363">
        <f>SUM(I419,I422,I423)</f>
        <v>33</v>
      </c>
      <c r="J418" s="385">
        <v>0</v>
      </c>
      <c r="K418" s="365">
        <f>SUM(C418-F418-G418-H418+I418-J418)</f>
        <v>41</v>
      </c>
      <c r="L418" s="375">
        <f t="shared" ref="L418:Q418" si="183">SUM(L419,L422,L423)</f>
        <v>10</v>
      </c>
      <c r="M418" s="375">
        <f t="shared" si="183"/>
        <v>0</v>
      </c>
      <c r="N418" s="375">
        <f t="shared" si="183"/>
        <v>0</v>
      </c>
      <c r="O418" s="375">
        <f t="shared" si="183"/>
        <v>0</v>
      </c>
      <c r="P418" s="363">
        <f>SUM(P419,P422,P423)</f>
        <v>0</v>
      </c>
      <c r="Q418" s="363">
        <f t="shared" si="183"/>
        <v>0</v>
      </c>
      <c r="R418" s="363">
        <f>SUM(L418-M418-N418-O418+P418-Q418)</f>
        <v>10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624">
        <f t="shared" ref="C419:H419" si="184">SUM(C420:C421)</f>
        <v>42</v>
      </c>
      <c r="D419" s="625"/>
      <c r="E419" s="626"/>
      <c r="F419" s="364">
        <f t="shared" si="184"/>
        <v>34</v>
      </c>
      <c r="G419" s="364">
        <f t="shared" si="184"/>
        <v>0</v>
      </c>
      <c r="H419" s="364">
        <f t="shared" si="184"/>
        <v>0</v>
      </c>
      <c r="I419" s="364">
        <f>SUM(I420:I421)</f>
        <v>33</v>
      </c>
      <c r="J419" s="385">
        <v>0</v>
      </c>
      <c r="K419" s="365">
        <f t="shared" ref="K419" si="185">SUM(C419-F419-G419-H419+I419-J419)</f>
        <v>41</v>
      </c>
      <c r="L419" s="376">
        <f t="shared" ref="L419:O419" si="186">SUM(L420:L421)</f>
        <v>10</v>
      </c>
      <c r="M419" s="376">
        <f t="shared" si="186"/>
        <v>0</v>
      </c>
      <c r="N419" s="376">
        <f t="shared" si="186"/>
        <v>0</v>
      </c>
      <c r="O419" s="376">
        <f t="shared" si="186"/>
        <v>0</v>
      </c>
      <c r="P419" s="364">
        <f>SUM(P420:P421)</f>
        <v>0</v>
      </c>
      <c r="Q419" s="364">
        <f t="shared" ref="Q419" si="187">SUM(Q420:Q421)</f>
        <v>0</v>
      </c>
      <c r="R419" s="365">
        <f t="shared" ref="R419:R437" si="188">SUM(L419-M419-N419-O419+P419-Q419)</f>
        <v>10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627">
        <v>41</v>
      </c>
      <c r="D420" s="628"/>
      <c r="E420" s="629"/>
      <c r="F420" s="366">
        <v>34</v>
      </c>
      <c r="G420" s="366">
        <v>0</v>
      </c>
      <c r="H420" s="366">
        <v>0</v>
      </c>
      <c r="I420" s="385">
        <v>33</v>
      </c>
      <c r="J420" s="385">
        <v>0</v>
      </c>
      <c r="K420" s="365">
        <f>SUM(C420-F420-G420-H420+I420-J420)</f>
        <v>40</v>
      </c>
      <c r="L420" s="367">
        <v>10</v>
      </c>
      <c r="M420" s="367">
        <v>0</v>
      </c>
      <c r="N420" s="367">
        <v>0</v>
      </c>
      <c r="O420" s="367">
        <v>0</v>
      </c>
      <c r="P420" s="366">
        <v>0</v>
      </c>
      <c r="Q420" s="366">
        <v>0</v>
      </c>
      <c r="R420" s="365">
        <f t="shared" si="188"/>
        <v>10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627">
        <v>1</v>
      </c>
      <c r="D421" s="628">
        <v>0</v>
      </c>
      <c r="E421" s="629">
        <v>0</v>
      </c>
      <c r="F421" s="366">
        <v>0</v>
      </c>
      <c r="G421" s="366">
        <v>0</v>
      </c>
      <c r="H421" s="366">
        <v>0</v>
      </c>
      <c r="I421" s="385">
        <v>0</v>
      </c>
      <c r="J421" s="385">
        <v>0</v>
      </c>
      <c r="K421" s="365">
        <f>SUM(C421-F421-G421-H421+I421-J421)</f>
        <v>1</v>
      </c>
      <c r="L421" s="367">
        <v>0</v>
      </c>
      <c r="M421" s="367">
        <v>0</v>
      </c>
      <c r="N421" s="367">
        <v>0</v>
      </c>
      <c r="O421" s="367">
        <v>0</v>
      </c>
      <c r="P421" s="367">
        <v>0</v>
      </c>
      <c r="Q421" s="367">
        <v>0</v>
      </c>
      <c r="R421" s="358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621">
        <v>0</v>
      </c>
      <c r="D422" s="622">
        <v>0</v>
      </c>
      <c r="E422" s="623">
        <v>0</v>
      </c>
      <c r="F422" s="386">
        <v>0</v>
      </c>
      <c r="G422" s="386">
        <v>0</v>
      </c>
      <c r="H422" s="386">
        <v>0</v>
      </c>
      <c r="I422" s="386">
        <v>0</v>
      </c>
      <c r="J422" s="385">
        <v>0</v>
      </c>
      <c r="K422" s="365">
        <f t="shared" ref="K422:K437" si="189">SUM(E422-F422-G422-H422+I422-J422)</f>
        <v>0</v>
      </c>
      <c r="L422" s="358">
        <v>0</v>
      </c>
      <c r="M422" s="358">
        <v>0</v>
      </c>
      <c r="N422" s="358">
        <v>0</v>
      </c>
      <c r="O422" s="358">
        <v>0</v>
      </c>
      <c r="P422" s="358">
        <v>0</v>
      </c>
      <c r="Q422" s="358">
        <v>0</v>
      </c>
      <c r="R422" s="358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621">
        <v>0</v>
      </c>
      <c r="D423" s="622">
        <v>0</v>
      </c>
      <c r="E423" s="623">
        <v>0</v>
      </c>
      <c r="F423" s="386">
        <v>0</v>
      </c>
      <c r="G423" s="386">
        <v>0</v>
      </c>
      <c r="H423" s="386">
        <v>0</v>
      </c>
      <c r="I423" s="386">
        <v>0</v>
      </c>
      <c r="J423" s="385">
        <v>0</v>
      </c>
      <c r="K423" s="365">
        <f t="shared" si="189"/>
        <v>0</v>
      </c>
      <c r="L423" s="358">
        <v>0</v>
      </c>
      <c r="M423" s="358">
        <v>0</v>
      </c>
      <c r="N423" s="358">
        <v>0</v>
      </c>
      <c r="O423" s="358">
        <v>0</v>
      </c>
      <c r="P423" s="358">
        <v>0</v>
      </c>
      <c r="Q423" s="358">
        <v>0</v>
      </c>
      <c r="R423" s="358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621">
        <f>SUM(C425:C426)</f>
        <v>30</v>
      </c>
      <c r="D424" s="622">
        <f t="shared" ref="D424:G424" si="190">SUM(D425:D426)</f>
        <v>658</v>
      </c>
      <c r="E424" s="623">
        <f t="shared" si="190"/>
        <v>658</v>
      </c>
      <c r="F424" s="365">
        <f>SUM(F425:F426)</f>
        <v>30</v>
      </c>
      <c r="G424" s="365">
        <f t="shared" si="190"/>
        <v>0</v>
      </c>
      <c r="H424" s="364"/>
      <c r="I424" s="365">
        <f t="shared" ref="I424" si="191">SUM(I425:I426)</f>
        <v>0</v>
      </c>
      <c r="J424" s="385">
        <v>0</v>
      </c>
      <c r="K424" s="365">
        <f>SUM(C424-F424-G424-H424+I424-J424)</f>
        <v>0</v>
      </c>
      <c r="L424" s="358">
        <f t="shared" ref="L424:N424" si="192">SUM(L425:L426)</f>
        <v>0</v>
      </c>
      <c r="M424" s="358">
        <f t="shared" si="192"/>
        <v>0</v>
      </c>
      <c r="N424" s="358">
        <f t="shared" si="192"/>
        <v>0</v>
      </c>
      <c r="O424" s="359"/>
      <c r="P424" s="365">
        <f t="shared" ref="P424:Q424" si="193">SUM(P425:P426)</f>
        <v>0</v>
      </c>
      <c r="Q424" s="365">
        <f t="shared" si="193"/>
        <v>0</v>
      </c>
      <c r="R424" s="365">
        <f t="shared" si="188"/>
        <v>0</v>
      </c>
      <c r="S424" s="488"/>
      <c r="T424" s="488"/>
      <c r="U424" s="488"/>
    </row>
    <row r="425" spans="1:22" ht="12.75" customHeight="1" x14ac:dyDescent="0.25">
      <c r="A425" s="12"/>
      <c r="B425" s="13" t="s">
        <v>84</v>
      </c>
      <c r="C425" s="633">
        <v>30</v>
      </c>
      <c r="D425" s="634">
        <v>658</v>
      </c>
      <c r="E425" s="635">
        <v>658</v>
      </c>
      <c r="F425" s="366">
        <v>30</v>
      </c>
      <c r="G425" s="366">
        <v>0</v>
      </c>
      <c r="H425" s="368"/>
      <c r="I425" s="385">
        <v>0</v>
      </c>
      <c r="J425" s="385">
        <v>0</v>
      </c>
      <c r="K425" s="365">
        <f>SUM(C425-F425-G425-H425+I425-J425)</f>
        <v>0</v>
      </c>
      <c r="L425" s="367">
        <v>0</v>
      </c>
      <c r="M425" s="367">
        <v>0</v>
      </c>
      <c r="N425" s="367">
        <v>0</v>
      </c>
      <c r="O425" s="374"/>
      <c r="P425" s="366">
        <v>0</v>
      </c>
      <c r="Q425" s="366">
        <v>0</v>
      </c>
      <c r="R425" s="365">
        <f t="shared" si="188"/>
        <v>0</v>
      </c>
      <c r="S425" s="488"/>
      <c r="T425" s="488"/>
      <c r="U425" s="488"/>
    </row>
    <row r="426" spans="1:22" ht="13.5" customHeight="1" x14ac:dyDescent="0.25">
      <c r="A426" s="12"/>
      <c r="B426" s="13" t="s">
        <v>85</v>
      </c>
      <c r="C426" s="633">
        <v>0</v>
      </c>
      <c r="D426" s="634">
        <v>0</v>
      </c>
      <c r="E426" s="635">
        <v>0</v>
      </c>
      <c r="F426" s="366">
        <v>0</v>
      </c>
      <c r="G426" s="366">
        <v>0</v>
      </c>
      <c r="H426" s="368"/>
      <c r="I426" s="385">
        <v>0</v>
      </c>
      <c r="J426" s="385">
        <v>0</v>
      </c>
      <c r="K426" s="365">
        <f t="shared" si="189"/>
        <v>0</v>
      </c>
      <c r="L426" s="367">
        <v>0</v>
      </c>
      <c r="M426" s="367">
        <v>0</v>
      </c>
      <c r="N426" s="367">
        <v>0</v>
      </c>
      <c r="O426" s="374"/>
      <c r="P426" s="367">
        <v>0</v>
      </c>
      <c r="Q426" s="367">
        <v>0</v>
      </c>
      <c r="R426" s="358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621">
        <v>9</v>
      </c>
      <c r="D427" s="622">
        <v>0</v>
      </c>
      <c r="E427" s="623">
        <v>0</v>
      </c>
      <c r="F427" s="365">
        <v>4</v>
      </c>
      <c r="G427" s="364"/>
      <c r="H427" s="364"/>
      <c r="I427" s="365">
        <v>0</v>
      </c>
      <c r="J427" s="365">
        <v>0</v>
      </c>
      <c r="K427" s="365">
        <f>SUM(C427-F427-G427-H427+I427-J427)</f>
        <v>5</v>
      </c>
      <c r="L427" s="358">
        <v>0</v>
      </c>
      <c r="M427" s="358">
        <v>0</v>
      </c>
      <c r="N427" s="359"/>
      <c r="O427" s="359"/>
      <c r="P427" s="358">
        <v>0</v>
      </c>
      <c r="Q427" s="358">
        <v>0</v>
      </c>
      <c r="R427" s="358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630">
        <f>SUM(C429:C430)</f>
        <v>0</v>
      </c>
      <c r="D428" s="631">
        <f t="shared" ref="D428:E428" si="194">SUM(D429:D430)</f>
        <v>0</v>
      </c>
      <c r="E428" s="632">
        <f t="shared" si="194"/>
        <v>0</v>
      </c>
      <c r="F428" s="364">
        <f>SUM(F429:F430)</f>
        <v>0</v>
      </c>
      <c r="G428" s="364"/>
      <c r="H428" s="364"/>
      <c r="I428" s="364">
        <v>0</v>
      </c>
      <c r="J428" s="364">
        <v>0</v>
      </c>
      <c r="K428" s="365">
        <f t="shared" si="189"/>
        <v>0</v>
      </c>
      <c r="L428" s="358">
        <f t="shared" ref="L428:Q428" si="195">SUM(L429:L430)</f>
        <v>0</v>
      </c>
      <c r="M428" s="358">
        <f t="shared" si="195"/>
        <v>0</v>
      </c>
      <c r="N428" s="359"/>
      <c r="O428" s="359"/>
      <c r="P428" s="358">
        <f t="shared" si="195"/>
        <v>0</v>
      </c>
      <c r="Q428" s="358">
        <f t="shared" si="195"/>
        <v>0</v>
      </c>
      <c r="R428" s="358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5">
      <c r="A429" s="14"/>
      <c r="B429" s="13" t="s">
        <v>84</v>
      </c>
      <c r="C429" s="630">
        <v>0</v>
      </c>
      <c r="D429" s="631"/>
      <c r="E429" s="632"/>
      <c r="F429" s="364">
        <v>0</v>
      </c>
      <c r="G429" s="364"/>
      <c r="H429" s="364"/>
      <c r="I429" s="364">
        <v>0</v>
      </c>
      <c r="J429" s="364">
        <v>0</v>
      </c>
      <c r="K429" s="365">
        <f t="shared" si="189"/>
        <v>0</v>
      </c>
      <c r="L429" s="367">
        <v>0</v>
      </c>
      <c r="M429" s="367">
        <v>0</v>
      </c>
      <c r="N429" s="374"/>
      <c r="O429" s="374"/>
      <c r="P429" s="367">
        <v>0</v>
      </c>
      <c r="Q429" s="367">
        <v>0</v>
      </c>
      <c r="R429" s="358">
        <f t="shared" si="188"/>
        <v>0</v>
      </c>
      <c r="S429" s="488"/>
      <c r="T429" s="488"/>
      <c r="U429" s="488"/>
    </row>
    <row r="430" spans="1:22" ht="12.75" customHeight="1" x14ac:dyDescent="0.25">
      <c r="A430" s="14"/>
      <c r="B430" s="13" t="s">
        <v>85</v>
      </c>
      <c r="C430" s="630">
        <v>0</v>
      </c>
      <c r="D430" s="631"/>
      <c r="E430" s="632"/>
      <c r="F430" s="364">
        <v>0</v>
      </c>
      <c r="G430" s="364"/>
      <c r="H430" s="364"/>
      <c r="I430" s="364">
        <v>0</v>
      </c>
      <c r="J430" s="364">
        <v>0</v>
      </c>
      <c r="K430" s="365">
        <f t="shared" si="189"/>
        <v>0</v>
      </c>
      <c r="L430" s="367">
        <v>0</v>
      </c>
      <c r="M430" s="367">
        <v>0</v>
      </c>
      <c r="N430" s="374"/>
      <c r="O430" s="374"/>
      <c r="P430" s="367">
        <v>0</v>
      </c>
      <c r="Q430" s="367">
        <v>0</v>
      </c>
      <c r="R430" s="358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621">
        <v>0</v>
      </c>
      <c r="D431" s="622">
        <v>0</v>
      </c>
      <c r="E431" s="623">
        <v>0</v>
      </c>
      <c r="F431" s="365">
        <v>0</v>
      </c>
      <c r="G431" s="364"/>
      <c r="H431" s="364"/>
      <c r="I431" s="365">
        <v>0</v>
      </c>
      <c r="J431" s="365">
        <v>0</v>
      </c>
      <c r="K431" s="365">
        <f t="shared" si="189"/>
        <v>0</v>
      </c>
      <c r="L431" s="358">
        <v>0</v>
      </c>
      <c r="M431" s="358">
        <v>0</v>
      </c>
      <c r="N431" s="359"/>
      <c r="O431" s="359"/>
      <c r="P431" s="358">
        <v>0</v>
      </c>
      <c r="Q431" s="358">
        <v>0</v>
      </c>
      <c r="R431" s="358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621">
        <v>0</v>
      </c>
      <c r="D432" s="622">
        <v>0</v>
      </c>
      <c r="E432" s="623">
        <v>0</v>
      </c>
      <c r="F432" s="365">
        <v>0</v>
      </c>
      <c r="G432" s="364"/>
      <c r="H432" s="364"/>
      <c r="I432" s="365">
        <v>0</v>
      </c>
      <c r="J432" s="365">
        <v>0</v>
      </c>
      <c r="K432" s="365">
        <f t="shared" si="189"/>
        <v>0</v>
      </c>
      <c r="L432" s="358">
        <v>0</v>
      </c>
      <c r="M432" s="358">
        <v>0</v>
      </c>
      <c r="N432" s="359"/>
      <c r="O432" s="359"/>
      <c r="P432" s="358">
        <v>0</v>
      </c>
      <c r="Q432" s="358">
        <v>0</v>
      </c>
      <c r="R432" s="358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636">
        <v>0</v>
      </c>
      <c r="D433" s="637">
        <v>0</v>
      </c>
      <c r="E433" s="638">
        <v>0</v>
      </c>
      <c r="F433" s="358">
        <v>0</v>
      </c>
      <c r="G433" s="359"/>
      <c r="H433" s="359"/>
      <c r="I433" s="358">
        <v>0</v>
      </c>
      <c r="J433" s="358">
        <v>0</v>
      </c>
      <c r="K433" s="358">
        <f t="shared" si="189"/>
        <v>0</v>
      </c>
      <c r="L433" s="358">
        <v>0</v>
      </c>
      <c r="M433" s="358">
        <v>0</v>
      </c>
      <c r="N433" s="359"/>
      <c r="O433" s="359"/>
      <c r="P433" s="358">
        <v>0</v>
      </c>
      <c r="Q433" s="358">
        <v>0</v>
      </c>
      <c r="R433" s="358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636">
        <v>0</v>
      </c>
      <c r="D434" s="637">
        <v>0</v>
      </c>
      <c r="E434" s="638">
        <v>0</v>
      </c>
      <c r="F434" s="358">
        <v>0</v>
      </c>
      <c r="G434" s="359"/>
      <c r="H434" s="359"/>
      <c r="I434" s="358">
        <v>0</v>
      </c>
      <c r="J434" s="358">
        <v>0</v>
      </c>
      <c r="K434" s="358">
        <f t="shared" si="189"/>
        <v>0</v>
      </c>
      <c r="L434" s="358">
        <v>0</v>
      </c>
      <c r="M434" s="358">
        <v>0</v>
      </c>
      <c r="N434" s="359"/>
      <c r="O434" s="359"/>
      <c r="P434" s="358">
        <v>0</v>
      </c>
      <c r="Q434" s="358">
        <v>0</v>
      </c>
      <c r="R434" s="358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636">
        <v>0</v>
      </c>
      <c r="D435" s="637">
        <v>0</v>
      </c>
      <c r="E435" s="638">
        <v>0</v>
      </c>
      <c r="F435" s="358">
        <v>0</v>
      </c>
      <c r="G435" s="359"/>
      <c r="H435" s="359"/>
      <c r="I435" s="387">
        <v>0</v>
      </c>
      <c r="J435" s="387">
        <v>0</v>
      </c>
      <c r="K435" s="358">
        <f t="shared" si="189"/>
        <v>0</v>
      </c>
      <c r="L435" s="358">
        <v>0</v>
      </c>
      <c r="M435" s="358">
        <v>0</v>
      </c>
      <c r="N435" s="359"/>
      <c r="O435" s="359"/>
      <c r="P435" s="358">
        <v>0</v>
      </c>
      <c r="Q435" s="358">
        <v>0</v>
      </c>
      <c r="R435" s="358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636">
        <v>0</v>
      </c>
      <c r="D436" s="637">
        <v>0</v>
      </c>
      <c r="E436" s="638">
        <v>0</v>
      </c>
      <c r="F436" s="358">
        <v>0</v>
      </c>
      <c r="G436" s="359"/>
      <c r="H436" s="359"/>
      <c r="I436" s="387">
        <v>0</v>
      </c>
      <c r="J436" s="387">
        <v>0</v>
      </c>
      <c r="K436" s="358">
        <f t="shared" si="189"/>
        <v>0</v>
      </c>
      <c r="L436" s="358">
        <v>0</v>
      </c>
      <c r="M436" s="358">
        <v>0</v>
      </c>
      <c r="N436" s="359"/>
      <c r="O436" s="359"/>
      <c r="P436" s="358">
        <v>0</v>
      </c>
      <c r="Q436" s="358">
        <v>0</v>
      </c>
      <c r="R436" s="358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639">
        <v>0</v>
      </c>
      <c r="D437" s="640">
        <v>0</v>
      </c>
      <c r="E437" s="641">
        <v>0</v>
      </c>
      <c r="F437" s="369">
        <v>0</v>
      </c>
      <c r="G437" s="370"/>
      <c r="H437" s="370"/>
      <c r="I437" s="388">
        <v>0</v>
      </c>
      <c r="J437" s="388">
        <v>0</v>
      </c>
      <c r="K437" s="369">
        <f t="shared" si="189"/>
        <v>0</v>
      </c>
      <c r="L437" s="369">
        <v>0</v>
      </c>
      <c r="M437" s="369">
        <v>0</v>
      </c>
      <c r="N437" s="370"/>
      <c r="O437" s="370"/>
      <c r="P437" s="369">
        <v>0</v>
      </c>
      <c r="Q437" s="369">
        <v>0</v>
      </c>
      <c r="R437" s="369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324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September</v>
      </c>
      <c r="S454" s="482"/>
      <c r="T454" s="4">
        <f>+T410</f>
        <v>0</v>
      </c>
      <c r="U454" s="4">
        <f>+U410</f>
        <v>9</v>
      </c>
    </row>
    <row r="455" spans="1:21" s="45" customFormat="1" ht="13.5" customHeight="1" thickBot="1" x14ac:dyDescent="0.25">
      <c r="A455" s="45" t="s">
        <v>76</v>
      </c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329"/>
      <c r="G457" s="329" t="s">
        <v>30</v>
      </c>
      <c r="H457" s="329" t="s">
        <v>32</v>
      </c>
      <c r="I457" s="329"/>
      <c r="J457" s="329"/>
      <c r="K457" s="329" t="s">
        <v>43</v>
      </c>
      <c r="L457" s="329" t="s">
        <v>27</v>
      </c>
      <c r="M457" s="329"/>
      <c r="N457" s="329" t="s">
        <v>30</v>
      </c>
      <c r="O457" s="329" t="s">
        <v>32</v>
      </c>
      <c r="P457" s="329"/>
      <c r="Q457" s="329"/>
      <c r="R457" s="329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326" t="s">
        <v>29</v>
      </c>
      <c r="G458" s="326" t="s">
        <v>31</v>
      </c>
      <c r="H458" s="326" t="s">
        <v>33</v>
      </c>
      <c r="I458" s="326" t="s">
        <v>37</v>
      </c>
      <c r="J458" s="326" t="s">
        <v>36</v>
      </c>
      <c r="K458" s="326" t="s">
        <v>28</v>
      </c>
      <c r="L458" s="326" t="s">
        <v>28</v>
      </c>
      <c r="M458" s="326" t="s">
        <v>35</v>
      </c>
      <c r="N458" s="326" t="s">
        <v>31</v>
      </c>
      <c r="O458" s="326" t="s">
        <v>33</v>
      </c>
      <c r="P458" s="326" t="s">
        <v>37</v>
      </c>
      <c r="Q458" s="326" t="s">
        <v>36</v>
      </c>
      <c r="R458" s="326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328"/>
      <c r="G459" s="328"/>
      <c r="H459" s="328" t="s">
        <v>34</v>
      </c>
      <c r="I459" s="328"/>
      <c r="J459" s="328"/>
      <c r="K459" s="328" t="s">
        <v>9</v>
      </c>
      <c r="L459" s="328" t="s">
        <v>8</v>
      </c>
      <c r="M459" s="328"/>
      <c r="N459" s="328"/>
      <c r="O459" s="328" t="s">
        <v>34</v>
      </c>
      <c r="P459" s="328"/>
      <c r="Q459" s="328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326"/>
      <c r="G460" s="326"/>
      <c r="H460" s="326"/>
      <c r="I460" s="326"/>
      <c r="J460" s="326"/>
      <c r="K460" s="326" t="s">
        <v>62</v>
      </c>
      <c r="L460" s="326"/>
      <c r="M460" s="326"/>
      <c r="N460" s="326"/>
      <c r="O460" s="326"/>
      <c r="P460" s="326"/>
      <c r="Q460" s="326"/>
      <c r="R460" s="326"/>
      <c r="S460" s="498"/>
      <c r="T460" s="499"/>
      <c r="U460" s="500"/>
    </row>
    <row r="461" spans="1:21" s="8" customFormat="1" ht="11.25" x14ac:dyDescent="0.2">
      <c r="A461" s="327" t="s">
        <v>10</v>
      </c>
      <c r="B461" s="327" t="s">
        <v>11</v>
      </c>
      <c r="C461" s="501" t="s">
        <v>12</v>
      </c>
      <c r="D461" s="502"/>
      <c r="E461" s="503"/>
      <c r="F461" s="327" t="s">
        <v>13</v>
      </c>
      <c r="G461" s="327" t="s">
        <v>14</v>
      </c>
      <c r="H461" s="327" t="s">
        <v>15</v>
      </c>
      <c r="I461" s="327" t="s">
        <v>16</v>
      </c>
      <c r="J461" s="327" t="s">
        <v>17</v>
      </c>
      <c r="K461" s="327" t="s">
        <v>18</v>
      </c>
      <c r="L461" s="327" t="s">
        <v>19</v>
      </c>
      <c r="M461" s="327" t="s">
        <v>20</v>
      </c>
      <c r="N461" s="327" t="s">
        <v>21</v>
      </c>
      <c r="O461" s="327" t="s">
        <v>41</v>
      </c>
      <c r="P461" s="327" t="s">
        <v>42</v>
      </c>
      <c r="Q461" s="327" t="s">
        <v>44</v>
      </c>
      <c r="R461" s="327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319">
        <f t="shared" ref="F462:J462" si="196">SUM(F463,F466,F467)</f>
        <v>0</v>
      </c>
      <c r="G462" s="319">
        <f t="shared" si="196"/>
        <v>0</v>
      </c>
      <c r="H462" s="319">
        <f t="shared" si="196"/>
        <v>0</v>
      </c>
      <c r="I462" s="319">
        <f t="shared" si="196"/>
        <v>0</v>
      </c>
      <c r="J462" s="319">
        <f t="shared" si="196"/>
        <v>0</v>
      </c>
      <c r="K462" s="319">
        <f>SUM(C462-F462-G462-H462+I462-J462)</f>
        <v>0</v>
      </c>
      <c r="L462" s="61">
        <f>SUM(L463,L466,L467)</f>
        <v>1</v>
      </c>
      <c r="M462" s="61">
        <f t="shared" ref="M462:Q462" si="197">SUM(M463,M466,M467)</f>
        <v>0</v>
      </c>
      <c r="N462" s="61">
        <f t="shared" si="197"/>
        <v>0</v>
      </c>
      <c r="O462" s="61">
        <f t="shared" si="197"/>
        <v>0</v>
      </c>
      <c r="P462" s="61">
        <f t="shared" si="197"/>
        <v>77</v>
      </c>
      <c r="Q462" s="61">
        <f t="shared" si="197"/>
        <v>0</v>
      </c>
      <c r="R462" s="61">
        <f>SUM(L462-M462-N462-O462+P462-Q462)</f>
        <v>78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317">
        <f t="shared" ref="K463:K480" si="200">SUM(C463-F463-G463-H463+I463-J463)</f>
        <v>0</v>
      </c>
      <c r="L463" s="63">
        <f t="shared" ref="L463:O463" si="201">SUM(L464:L465)</f>
        <v>0</v>
      </c>
      <c r="M463" s="63">
        <f t="shared" si="201"/>
        <v>0</v>
      </c>
      <c r="N463" s="63">
        <f t="shared" si="201"/>
        <v>0</v>
      </c>
      <c r="O463" s="63">
        <f t="shared" si="201"/>
        <v>0</v>
      </c>
      <c r="P463" s="63">
        <f>SUM(P464:P465)</f>
        <v>77</v>
      </c>
      <c r="Q463" s="63">
        <f t="shared" ref="Q463" si="202">SUM(Q464:Q465)</f>
        <v>0</v>
      </c>
      <c r="R463" s="64">
        <f t="shared" ref="R463:R471" si="203">SUM(L463-M463-N463-O463+P463-Q463)</f>
        <v>77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330">
        <v>0</v>
      </c>
      <c r="G464" s="330">
        <v>0</v>
      </c>
      <c r="H464" s="330">
        <v>0</v>
      </c>
      <c r="I464" s="69">
        <v>0</v>
      </c>
      <c r="J464" s="69">
        <v>0</v>
      </c>
      <c r="K464" s="317">
        <f t="shared" si="200"/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v>77</v>
      </c>
      <c r="Q464" s="51">
        <v>0</v>
      </c>
      <c r="R464" s="64">
        <f t="shared" si="203"/>
        <v>77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330">
        <v>0</v>
      </c>
      <c r="G465" s="330">
        <v>0</v>
      </c>
      <c r="H465" s="330">
        <v>0</v>
      </c>
      <c r="I465" s="69">
        <v>0</v>
      </c>
      <c r="J465" s="69">
        <v>0</v>
      </c>
      <c r="K465" s="317">
        <f t="shared" si="200"/>
        <v>0</v>
      </c>
      <c r="L465" s="330">
        <v>0</v>
      </c>
      <c r="M465" s="330">
        <v>0</v>
      </c>
      <c r="N465" s="330">
        <v>0</v>
      </c>
      <c r="O465" s="330">
        <v>0</v>
      </c>
      <c r="P465" s="330">
        <v>0</v>
      </c>
      <c r="Q465" s="330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317">
        <f t="shared" si="200"/>
        <v>0</v>
      </c>
      <c r="L466" s="317">
        <v>0</v>
      </c>
      <c r="M466" s="317">
        <v>0</v>
      </c>
      <c r="N466" s="317">
        <v>0</v>
      </c>
      <c r="O466" s="317">
        <v>0</v>
      </c>
      <c r="P466" s="317">
        <v>0</v>
      </c>
      <c r="Q466" s="317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317">
        <f t="shared" si="200"/>
        <v>0</v>
      </c>
      <c r="L467" s="317">
        <v>1</v>
      </c>
      <c r="M467" s="317">
        <v>0</v>
      </c>
      <c r="N467" s="317">
        <v>0</v>
      </c>
      <c r="O467" s="317">
        <v>0</v>
      </c>
      <c r="P467" s="317">
        <v>0</v>
      </c>
      <c r="Q467" s="317">
        <v>0</v>
      </c>
      <c r="R467" s="64">
        <f t="shared" si="203"/>
        <v>1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317">
        <f t="shared" si="204"/>
        <v>0</v>
      </c>
      <c r="G468" s="317">
        <f t="shared" si="204"/>
        <v>0</v>
      </c>
      <c r="H468" s="26"/>
      <c r="I468" s="317">
        <f t="shared" ref="I468:J468" si="205">SUM(I469:I470)</f>
        <v>0</v>
      </c>
      <c r="J468" s="317">
        <f t="shared" si="205"/>
        <v>0</v>
      </c>
      <c r="K468" s="317">
        <f>SUM(C468-F468-G468-H468+I468-J468)</f>
        <v>0</v>
      </c>
      <c r="L468" s="317">
        <f>SUM(L469:L470)</f>
        <v>13</v>
      </c>
      <c r="M468" s="317">
        <f t="shared" ref="M468:N468" si="206">SUM(M469:M470)</f>
        <v>0</v>
      </c>
      <c r="N468" s="317">
        <f t="shared" si="206"/>
        <v>0</v>
      </c>
      <c r="O468" s="26"/>
      <c r="P468" s="317">
        <f t="shared" ref="P468:Q468" si="207">SUM(P469:P470)</f>
        <v>73</v>
      </c>
      <c r="Q468" s="317">
        <f t="shared" si="207"/>
        <v>0</v>
      </c>
      <c r="R468" s="64">
        <f t="shared" si="203"/>
        <v>86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330">
        <v>0</v>
      </c>
      <c r="G469" s="330">
        <v>0</v>
      </c>
      <c r="H469" s="25"/>
      <c r="I469" s="69">
        <v>0</v>
      </c>
      <c r="J469" s="69">
        <v>0</v>
      </c>
      <c r="K469" s="317">
        <f t="shared" si="200"/>
        <v>0</v>
      </c>
      <c r="L469" s="330">
        <v>13</v>
      </c>
      <c r="M469" s="330">
        <v>0</v>
      </c>
      <c r="N469" s="330">
        <v>0</v>
      </c>
      <c r="O469" s="25"/>
      <c r="P469" s="330">
        <v>73</v>
      </c>
      <c r="Q469" s="330">
        <v>0</v>
      </c>
      <c r="R469" s="64">
        <f>SUM(L469-M469-N469-O469+P469-Q469)</f>
        <v>86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330">
        <v>0</v>
      </c>
      <c r="G470" s="330">
        <v>0</v>
      </c>
      <c r="H470" s="25"/>
      <c r="I470" s="69">
        <v>0</v>
      </c>
      <c r="J470" s="69">
        <v>0</v>
      </c>
      <c r="K470" s="317">
        <f t="shared" si="200"/>
        <v>0</v>
      </c>
      <c r="L470" s="330">
        <v>0</v>
      </c>
      <c r="M470" s="330">
        <v>0</v>
      </c>
      <c r="N470" s="330">
        <v>0</v>
      </c>
      <c r="O470" s="25"/>
      <c r="P470" s="330">
        <v>0</v>
      </c>
      <c r="Q470" s="330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317">
        <v>0</v>
      </c>
      <c r="G471" s="26"/>
      <c r="H471" s="26"/>
      <c r="I471" s="317">
        <v>0</v>
      </c>
      <c r="J471" s="317">
        <v>0</v>
      </c>
      <c r="K471" s="317">
        <f t="shared" si="200"/>
        <v>0</v>
      </c>
      <c r="L471" s="325">
        <v>0</v>
      </c>
      <c r="M471" s="325">
        <v>0</v>
      </c>
      <c r="N471" s="26"/>
      <c r="O471" s="26"/>
      <c r="P471" s="325">
        <v>0</v>
      </c>
      <c r="Q471" s="325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317">
        <f t="shared" si="200"/>
        <v>0</v>
      </c>
      <c r="L472" s="317">
        <f>SUM(L473:L474)</f>
        <v>2</v>
      </c>
      <c r="M472" s="317">
        <f>SUM(M473:M474)</f>
        <v>1</v>
      </c>
      <c r="N472" s="26"/>
      <c r="O472" s="26"/>
      <c r="P472" s="317">
        <f t="shared" ref="P472:Q472" si="210">SUM(P473:P474)</f>
        <v>0</v>
      </c>
      <c r="Q472" s="317">
        <f t="shared" si="210"/>
        <v>0</v>
      </c>
      <c r="R472" s="64">
        <f>SUM(L472-M472-N472-O472+P472-Q472)</f>
        <v>1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317">
        <f t="shared" si="200"/>
        <v>0</v>
      </c>
      <c r="L473" s="325">
        <v>0</v>
      </c>
      <c r="M473" s="325">
        <v>0</v>
      </c>
      <c r="N473" s="26"/>
      <c r="O473" s="26"/>
      <c r="P473" s="325">
        <v>0</v>
      </c>
      <c r="Q473" s="325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317">
        <f t="shared" si="200"/>
        <v>0</v>
      </c>
      <c r="L474" s="325">
        <v>2</v>
      </c>
      <c r="M474" s="325">
        <v>1</v>
      </c>
      <c r="N474" s="26"/>
      <c r="O474" s="26"/>
      <c r="P474" s="325">
        <v>0</v>
      </c>
      <c r="Q474" s="325">
        <v>0</v>
      </c>
      <c r="R474" s="64">
        <f>SUM(L474-M474-N474-O474+P474-Q474)</f>
        <v>1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317">
        <v>0</v>
      </c>
      <c r="G475" s="26"/>
      <c r="H475" s="26"/>
      <c r="I475" s="317">
        <v>0</v>
      </c>
      <c r="J475" s="317">
        <v>0</v>
      </c>
      <c r="K475" s="317">
        <f t="shared" si="200"/>
        <v>0</v>
      </c>
      <c r="L475" s="325">
        <v>0</v>
      </c>
      <c r="M475" s="325">
        <v>0</v>
      </c>
      <c r="N475" s="26"/>
      <c r="O475" s="26"/>
      <c r="P475" s="325">
        <v>0</v>
      </c>
      <c r="Q475" s="325">
        <v>0</v>
      </c>
      <c r="R475" s="317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317">
        <v>0</v>
      </c>
      <c r="G476" s="26"/>
      <c r="H476" s="26"/>
      <c r="I476" s="317">
        <v>0</v>
      </c>
      <c r="J476" s="317">
        <v>0</v>
      </c>
      <c r="K476" s="317">
        <f t="shared" si="200"/>
        <v>0</v>
      </c>
      <c r="L476" s="325">
        <v>0</v>
      </c>
      <c r="M476" s="325">
        <v>0</v>
      </c>
      <c r="N476" s="26"/>
      <c r="O476" s="26"/>
      <c r="P476" s="325">
        <v>0</v>
      </c>
      <c r="Q476" s="325">
        <v>0</v>
      </c>
      <c r="R476" s="317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317">
        <v>0</v>
      </c>
      <c r="G477" s="26"/>
      <c r="H477" s="26"/>
      <c r="I477" s="317">
        <v>0</v>
      </c>
      <c r="J477" s="317">
        <v>0</v>
      </c>
      <c r="K477" s="317">
        <f t="shared" si="200"/>
        <v>0</v>
      </c>
      <c r="L477" s="325">
        <v>0</v>
      </c>
      <c r="M477" s="325">
        <v>0</v>
      </c>
      <c r="N477" s="26"/>
      <c r="O477" s="26"/>
      <c r="P477" s="325">
        <v>0</v>
      </c>
      <c r="Q477" s="325">
        <v>0</v>
      </c>
      <c r="R477" s="317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317">
        <v>0</v>
      </c>
      <c r="G478" s="26"/>
      <c r="H478" s="26"/>
      <c r="I478" s="317">
        <v>0</v>
      </c>
      <c r="J478" s="317">
        <v>0</v>
      </c>
      <c r="K478" s="317">
        <f t="shared" si="200"/>
        <v>0</v>
      </c>
      <c r="L478" s="325">
        <v>0</v>
      </c>
      <c r="M478" s="325">
        <v>0</v>
      </c>
      <c r="N478" s="26"/>
      <c r="O478" s="26"/>
      <c r="P478" s="325">
        <v>0</v>
      </c>
      <c r="Q478" s="325">
        <v>0</v>
      </c>
      <c r="R478" s="317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317">
        <v>0</v>
      </c>
      <c r="G479" s="26"/>
      <c r="H479" s="26"/>
      <c r="I479" s="70">
        <v>0</v>
      </c>
      <c r="J479" s="70">
        <v>0</v>
      </c>
      <c r="K479" s="317">
        <f t="shared" si="200"/>
        <v>0</v>
      </c>
      <c r="L479" s="325">
        <v>0</v>
      </c>
      <c r="M479" s="325">
        <v>0</v>
      </c>
      <c r="N479" s="26"/>
      <c r="O479" s="26"/>
      <c r="P479" s="325">
        <v>0</v>
      </c>
      <c r="Q479" s="325">
        <v>0</v>
      </c>
      <c r="R479" s="317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317">
        <v>0</v>
      </c>
      <c r="G480" s="26"/>
      <c r="H480" s="26"/>
      <c r="I480" s="70">
        <v>0</v>
      </c>
      <c r="J480" s="70">
        <v>0</v>
      </c>
      <c r="K480" s="317">
        <f t="shared" si="200"/>
        <v>0</v>
      </c>
      <c r="L480" s="325">
        <v>0</v>
      </c>
      <c r="M480" s="325">
        <v>0</v>
      </c>
      <c r="N480" s="26"/>
      <c r="O480" s="26"/>
      <c r="P480" s="325">
        <v>0</v>
      </c>
      <c r="Q480" s="325">
        <v>0</v>
      </c>
      <c r="R480" s="317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318">
        <v>0</v>
      </c>
      <c r="G481" s="43"/>
      <c r="H481" s="43"/>
      <c r="I481" s="71">
        <v>0</v>
      </c>
      <c r="J481" s="71">
        <v>0</v>
      </c>
      <c r="K481" s="318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318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324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September</v>
      </c>
      <c r="S495" s="482"/>
      <c r="T495" s="4">
        <f>+T87:U87</f>
        <v>0</v>
      </c>
      <c r="U495" s="4">
        <f>+U47</f>
        <v>9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3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3" ht="12.75" customHeight="1" x14ac:dyDescent="0.2">
      <c r="A498" s="536"/>
      <c r="B498" s="473"/>
      <c r="C498" s="517" t="s">
        <v>27</v>
      </c>
      <c r="D498" s="518"/>
      <c r="E498" s="519"/>
      <c r="F498" s="329"/>
      <c r="G498" s="329" t="s">
        <v>30</v>
      </c>
      <c r="H498" s="329" t="s">
        <v>32</v>
      </c>
      <c r="I498" s="329"/>
      <c r="J498" s="329"/>
      <c r="K498" s="35" t="s">
        <v>43</v>
      </c>
      <c r="L498" s="322" t="s">
        <v>27</v>
      </c>
      <c r="M498" s="329"/>
      <c r="N498" s="329" t="s">
        <v>30</v>
      </c>
      <c r="O498" s="329" t="s">
        <v>32</v>
      </c>
      <c r="P498" s="329"/>
      <c r="Q498" s="329"/>
      <c r="R498" s="329" t="s">
        <v>64</v>
      </c>
      <c r="S498" s="492" t="s">
        <v>68</v>
      </c>
      <c r="T498" s="493"/>
      <c r="U498" s="587"/>
    </row>
    <row r="499" spans="1:23" ht="12.75" customHeight="1" x14ac:dyDescent="0.2">
      <c r="A499" s="536"/>
      <c r="B499" s="473"/>
      <c r="C499" s="492" t="s">
        <v>28</v>
      </c>
      <c r="D499" s="493"/>
      <c r="E499" s="494"/>
      <c r="F499" s="326" t="s">
        <v>29</v>
      </c>
      <c r="G499" s="326" t="s">
        <v>31</v>
      </c>
      <c r="H499" s="326" t="s">
        <v>33</v>
      </c>
      <c r="I499" s="326" t="s">
        <v>37</v>
      </c>
      <c r="J499" s="326" t="s">
        <v>36</v>
      </c>
      <c r="K499" s="36" t="s">
        <v>28</v>
      </c>
      <c r="L499" s="323" t="s">
        <v>28</v>
      </c>
      <c r="M499" s="326" t="s">
        <v>35</v>
      </c>
      <c r="N499" s="326" t="s">
        <v>31</v>
      </c>
      <c r="O499" s="326" t="s">
        <v>33</v>
      </c>
      <c r="P499" s="326" t="s">
        <v>37</v>
      </c>
      <c r="Q499" s="326" t="s">
        <v>36</v>
      </c>
      <c r="R499" s="326" t="s">
        <v>38</v>
      </c>
      <c r="S499" s="492" t="s">
        <v>66</v>
      </c>
      <c r="T499" s="493"/>
      <c r="U499" s="587"/>
    </row>
    <row r="500" spans="1:23" ht="12.75" customHeight="1" x14ac:dyDescent="0.2">
      <c r="A500" s="536"/>
      <c r="B500" s="473"/>
      <c r="C500" s="489" t="s">
        <v>8</v>
      </c>
      <c r="D500" s="490"/>
      <c r="E500" s="491"/>
      <c r="F500" s="328"/>
      <c r="G500" s="328"/>
      <c r="H500" s="328" t="s">
        <v>34</v>
      </c>
      <c r="I500" s="328"/>
      <c r="J500" s="328"/>
      <c r="K500" s="37" t="s">
        <v>9</v>
      </c>
      <c r="L500" s="320" t="s">
        <v>8</v>
      </c>
      <c r="M500" s="328"/>
      <c r="N500" s="328"/>
      <c r="O500" s="328" t="s">
        <v>34</v>
      </c>
      <c r="P500" s="328"/>
      <c r="Q500" s="328"/>
      <c r="R500" s="20" t="s">
        <v>63</v>
      </c>
      <c r="S500" s="492" t="s">
        <v>67</v>
      </c>
      <c r="T500" s="493"/>
      <c r="U500" s="587"/>
    </row>
    <row r="501" spans="1:23" ht="12.75" customHeight="1" x14ac:dyDescent="0.2">
      <c r="A501" s="537"/>
      <c r="B501" s="474"/>
      <c r="C501" s="495"/>
      <c r="D501" s="496"/>
      <c r="E501" s="497"/>
      <c r="F501" s="326"/>
      <c r="G501" s="326"/>
      <c r="H501" s="326"/>
      <c r="I501" s="326"/>
      <c r="J501" s="326"/>
      <c r="K501" s="36" t="s">
        <v>62</v>
      </c>
      <c r="L501" s="323"/>
      <c r="M501" s="326"/>
      <c r="N501" s="326"/>
      <c r="O501" s="326"/>
      <c r="P501" s="326"/>
      <c r="Q501" s="326"/>
      <c r="R501" s="326"/>
      <c r="S501" s="498"/>
      <c r="T501" s="499"/>
      <c r="U501" s="599"/>
    </row>
    <row r="502" spans="1:23" s="8" customFormat="1" ht="11.25" x14ac:dyDescent="0.2">
      <c r="A502" s="28" t="s">
        <v>10</v>
      </c>
      <c r="B502" s="327" t="s">
        <v>11</v>
      </c>
      <c r="C502" s="501" t="s">
        <v>12</v>
      </c>
      <c r="D502" s="502"/>
      <c r="E502" s="503"/>
      <c r="F502" s="327" t="s">
        <v>13</v>
      </c>
      <c r="G502" s="327" t="s">
        <v>14</v>
      </c>
      <c r="H502" s="327" t="s">
        <v>15</v>
      </c>
      <c r="I502" s="327" t="s">
        <v>16</v>
      </c>
      <c r="J502" s="327" t="s">
        <v>17</v>
      </c>
      <c r="K502" s="39" t="s">
        <v>18</v>
      </c>
      <c r="L502" s="321" t="s">
        <v>19</v>
      </c>
      <c r="M502" s="327" t="s">
        <v>20</v>
      </c>
      <c r="N502" s="327" t="s">
        <v>21</v>
      </c>
      <c r="O502" s="327" t="s">
        <v>41</v>
      </c>
      <c r="P502" s="327" t="s">
        <v>42</v>
      </c>
      <c r="Q502" s="327" t="s">
        <v>44</v>
      </c>
      <c r="R502" s="327" t="s">
        <v>70</v>
      </c>
      <c r="S502" s="501" t="s">
        <v>71</v>
      </c>
      <c r="T502" s="502"/>
      <c r="U502" s="600"/>
    </row>
    <row r="503" spans="1:23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42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34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341">
        <f t="shared" si="214"/>
        <v>33</v>
      </c>
      <c r="J503" s="95">
        <f t="shared" si="214"/>
        <v>0</v>
      </c>
      <c r="K503" s="95">
        <f t="shared" si="214"/>
        <v>41</v>
      </c>
      <c r="L503" s="59">
        <f t="shared" si="214"/>
        <v>222</v>
      </c>
      <c r="M503" s="59">
        <f t="shared" si="214"/>
        <v>90</v>
      </c>
      <c r="N503" s="59">
        <f t="shared" si="214"/>
        <v>2</v>
      </c>
      <c r="O503" s="59">
        <f t="shared" si="214"/>
        <v>2</v>
      </c>
      <c r="P503" s="205">
        <f t="shared" si="214"/>
        <v>325</v>
      </c>
      <c r="Q503" s="59">
        <f t="shared" si="214"/>
        <v>56</v>
      </c>
      <c r="R503" s="59">
        <f t="shared" si="214"/>
        <v>397</v>
      </c>
      <c r="S503" s="589"/>
      <c r="T503" s="590"/>
      <c r="U503" s="591"/>
      <c r="W503" s="16" t="s">
        <v>43</v>
      </c>
    </row>
    <row r="504" spans="1:23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42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34</v>
      </c>
      <c r="G504" s="96">
        <f t="shared" si="217"/>
        <v>0</v>
      </c>
      <c r="H504" s="96">
        <f t="shared" si="214"/>
        <v>0</v>
      </c>
      <c r="I504" s="96">
        <f t="shared" si="214"/>
        <v>33</v>
      </c>
      <c r="J504" s="96">
        <f t="shared" si="214"/>
        <v>0</v>
      </c>
      <c r="K504" s="96">
        <f t="shared" si="214"/>
        <v>41</v>
      </c>
      <c r="L504" s="46">
        <f t="shared" si="214"/>
        <v>220</v>
      </c>
      <c r="M504" s="46">
        <f t="shared" si="214"/>
        <v>90</v>
      </c>
      <c r="N504" s="46">
        <f t="shared" si="214"/>
        <v>2</v>
      </c>
      <c r="O504" s="46">
        <f t="shared" si="214"/>
        <v>2</v>
      </c>
      <c r="P504" s="46">
        <f t="shared" si="214"/>
        <v>325</v>
      </c>
      <c r="Q504" s="46">
        <f t="shared" si="214"/>
        <v>56</v>
      </c>
      <c r="R504" s="46">
        <f t="shared" si="214"/>
        <v>395</v>
      </c>
      <c r="S504" s="593"/>
      <c r="T504" s="594"/>
      <c r="U504" s="595"/>
    </row>
    <row r="505" spans="1:23" ht="15.75" x14ac:dyDescent="0.2">
      <c r="A505" s="12"/>
      <c r="B505" s="13" t="s">
        <v>84</v>
      </c>
      <c r="C505" s="592">
        <f t="shared" si="215"/>
        <v>41</v>
      </c>
      <c r="D505" s="592">
        <f t="shared" si="216"/>
        <v>0</v>
      </c>
      <c r="E505" s="592">
        <f t="shared" si="216"/>
        <v>0</v>
      </c>
      <c r="F505" s="96">
        <f t="shared" si="217"/>
        <v>34</v>
      </c>
      <c r="G505" s="96">
        <f t="shared" si="217"/>
        <v>0</v>
      </c>
      <c r="H505" s="96">
        <f t="shared" si="214"/>
        <v>0</v>
      </c>
      <c r="I505" s="96">
        <f t="shared" si="214"/>
        <v>33</v>
      </c>
      <c r="J505" s="96">
        <f t="shared" si="214"/>
        <v>0</v>
      </c>
      <c r="K505" s="96">
        <f t="shared" si="214"/>
        <v>40</v>
      </c>
      <c r="L505" s="46">
        <f t="shared" si="214"/>
        <v>212</v>
      </c>
      <c r="M505" s="46">
        <f t="shared" si="214"/>
        <v>90</v>
      </c>
      <c r="N505" s="46">
        <f t="shared" si="214"/>
        <v>0</v>
      </c>
      <c r="O505" s="46">
        <f t="shared" si="214"/>
        <v>0</v>
      </c>
      <c r="P505" s="46">
        <f t="shared" si="214"/>
        <v>286</v>
      </c>
      <c r="Q505" s="46">
        <f t="shared" si="214"/>
        <v>54</v>
      </c>
      <c r="R505" s="46">
        <f t="shared" si="214"/>
        <v>354</v>
      </c>
      <c r="S505" s="596"/>
      <c r="T505" s="597"/>
      <c r="U505" s="598"/>
    </row>
    <row r="506" spans="1:23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1</v>
      </c>
      <c r="L506" s="46">
        <f t="shared" si="214"/>
        <v>8</v>
      </c>
      <c r="M506" s="46">
        <f t="shared" si="214"/>
        <v>0</v>
      </c>
      <c r="N506" s="46">
        <f t="shared" si="214"/>
        <v>2</v>
      </c>
      <c r="O506" s="46">
        <f t="shared" si="214"/>
        <v>2</v>
      </c>
      <c r="P506" s="46">
        <f t="shared" si="214"/>
        <v>39</v>
      </c>
      <c r="Q506" s="46">
        <f t="shared" si="214"/>
        <v>2</v>
      </c>
      <c r="R506" s="46">
        <f t="shared" si="214"/>
        <v>41</v>
      </c>
      <c r="S506" s="596"/>
      <c r="T506" s="597"/>
      <c r="U506" s="598"/>
    </row>
    <row r="507" spans="1:23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1</v>
      </c>
      <c r="M507" s="46">
        <f t="shared" si="214"/>
        <v>0</v>
      </c>
      <c r="N507" s="46">
        <f t="shared" si="214"/>
        <v>0</v>
      </c>
      <c r="O507" s="46">
        <f t="shared" si="214"/>
        <v>0</v>
      </c>
      <c r="P507" s="46">
        <f t="shared" si="214"/>
        <v>0</v>
      </c>
      <c r="Q507" s="46">
        <f t="shared" si="214"/>
        <v>0</v>
      </c>
      <c r="R507" s="46">
        <f t="shared" si="214"/>
        <v>1</v>
      </c>
      <c r="S507" s="596"/>
      <c r="T507" s="597"/>
      <c r="U507" s="598"/>
    </row>
    <row r="508" spans="1:23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1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1</v>
      </c>
      <c r="S508" s="596"/>
      <c r="T508" s="597"/>
      <c r="U508" s="598"/>
    </row>
    <row r="509" spans="1:23" ht="15.75" x14ac:dyDescent="0.2">
      <c r="A509" s="14">
        <v>2</v>
      </c>
      <c r="B509" s="10" t="s">
        <v>23</v>
      </c>
      <c r="C509" s="592">
        <f>SUM(C21,C61,C101,C141,C181,C221,C261,C301,C342,C384,C424,C468)</f>
        <v>30</v>
      </c>
      <c r="D509" s="592">
        <f t="shared" si="216"/>
        <v>7238</v>
      </c>
      <c r="E509" s="592">
        <f t="shared" si="216"/>
        <v>7238</v>
      </c>
      <c r="F509" s="96">
        <f t="shared" ref="F509" si="218">SUM(F21,F61,F101,F141,F181,F221,F261,F301,F342,F384,F424,F468)</f>
        <v>30</v>
      </c>
      <c r="G509" s="96">
        <f t="shared" si="217"/>
        <v>0</v>
      </c>
      <c r="H509" s="26"/>
      <c r="I509" s="243">
        <f t="shared" si="214"/>
        <v>0</v>
      </c>
      <c r="J509" s="243">
        <f t="shared" si="214"/>
        <v>0</v>
      </c>
      <c r="K509" s="243">
        <f t="shared" si="214"/>
        <v>0</v>
      </c>
      <c r="L509" s="181">
        <f t="shared" si="214"/>
        <v>38</v>
      </c>
      <c r="M509" s="181">
        <f>SUM(M21,M61,M101,M141,M181,M221,M261,M301,M342,M384,M424,M468)</f>
        <v>4</v>
      </c>
      <c r="N509" s="181">
        <f t="shared" si="214"/>
        <v>0</v>
      </c>
      <c r="O509" s="55"/>
      <c r="P509" s="206">
        <f t="shared" si="214"/>
        <v>266</v>
      </c>
      <c r="Q509" s="46">
        <f t="shared" si="214"/>
        <v>5</v>
      </c>
      <c r="R509" s="46">
        <f t="shared" si="214"/>
        <v>295</v>
      </c>
      <c r="S509" s="596"/>
      <c r="T509" s="597"/>
      <c r="U509" s="598"/>
    </row>
    <row r="510" spans="1:23" ht="15.75" x14ac:dyDescent="0.2">
      <c r="A510" s="12"/>
      <c r="B510" s="13" t="s">
        <v>84</v>
      </c>
      <c r="C510" s="592">
        <f t="shared" si="215"/>
        <v>30</v>
      </c>
      <c r="D510" s="592">
        <f t="shared" si="216"/>
        <v>7238</v>
      </c>
      <c r="E510" s="592">
        <f t="shared" si="216"/>
        <v>7238</v>
      </c>
      <c r="F510" s="96">
        <f t="shared" ref="F510" si="219">SUM(F22,F62,F102,F142,F182,F222,F262,F302,F343,F385,F425,F469)</f>
        <v>30</v>
      </c>
      <c r="G510" s="96">
        <f t="shared" si="217"/>
        <v>0</v>
      </c>
      <c r="H510" s="25"/>
      <c r="I510" s="96">
        <f t="shared" si="214"/>
        <v>0</v>
      </c>
      <c r="J510" s="96">
        <f t="shared" si="214"/>
        <v>0</v>
      </c>
      <c r="K510" s="96">
        <f t="shared" si="214"/>
        <v>0</v>
      </c>
      <c r="L510" s="46">
        <f t="shared" si="214"/>
        <v>29</v>
      </c>
      <c r="M510" s="46">
        <f t="shared" si="214"/>
        <v>1</v>
      </c>
      <c r="N510" s="46">
        <f t="shared" si="214"/>
        <v>0</v>
      </c>
      <c r="O510" s="55"/>
      <c r="P510" s="46">
        <f t="shared" si="214"/>
        <v>266</v>
      </c>
      <c r="Q510" s="46">
        <f t="shared" si="214"/>
        <v>5</v>
      </c>
      <c r="R510" s="46">
        <f t="shared" si="214"/>
        <v>289</v>
      </c>
      <c r="S510" s="596"/>
      <c r="T510" s="597"/>
      <c r="U510" s="598"/>
    </row>
    <row r="511" spans="1:23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9</v>
      </c>
      <c r="M511" s="46">
        <f t="shared" si="214"/>
        <v>3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6</v>
      </c>
      <c r="S511" s="596"/>
      <c r="T511" s="597"/>
      <c r="U511" s="598"/>
      <c r="W511" s="1" t="s">
        <v>43</v>
      </c>
    </row>
    <row r="512" spans="1:23" ht="15.75" x14ac:dyDescent="0.2">
      <c r="A512" s="9">
        <v>3</v>
      </c>
      <c r="B512" s="10" t="s">
        <v>54</v>
      </c>
      <c r="C512" s="592">
        <f t="shared" si="215"/>
        <v>9</v>
      </c>
      <c r="D512" s="592">
        <f t="shared" si="216"/>
        <v>0</v>
      </c>
      <c r="E512" s="592">
        <f t="shared" si="216"/>
        <v>0</v>
      </c>
      <c r="F512" s="96">
        <f t="shared" si="217"/>
        <v>4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5</v>
      </c>
      <c r="L512" s="46">
        <f t="shared" si="214"/>
        <v>10</v>
      </c>
      <c r="M512" s="46">
        <f t="shared" si="214"/>
        <v>4</v>
      </c>
      <c r="N512" s="48"/>
      <c r="O512" s="48"/>
      <c r="P512" s="46">
        <f t="shared" si="214"/>
        <v>4</v>
      </c>
      <c r="Q512" s="46">
        <f t="shared" si="214"/>
        <v>3</v>
      </c>
      <c r="R512" s="46">
        <f t="shared" si="214"/>
        <v>7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78</v>
      </c>
      <c r="M513" s="46">
        <f t="shared" si="214"/>
        <v>16</v>
      </c>
      <c r="N513" s="48"/>
      <c r="O513" s="48"/>
      <c r="P513" s="46">
        <f t="shared" si="214"/>
        <v>6</v>
      </c>
      <c r="Q513" s="46">
        <f t="shared" si="214"/>
        <v>4</v>
      </c>
      <c r="R513" s="46">
        <f t="shared" si="214"/>
        <v>64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78</v>
      </c>
      <c r="M515" s="46">
        <f t="shared" si="214"/>
        <v>16</v>
      </c>
      <c r="N515" s="48"/>
      <c r="O515" s="48"/>
      <c r="P515" s="46">
        <f t="shared" si="214"/>
        <v>6</v>
      </c>
      <c r="Q515" s="46">
        <f t="shared" si="214"/>
        <v>4</v>
      </c>
      <c r="R515" s="46">
        <f t="shared" si="214"/>
        <v>64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9</v>
      </c>
      <c r="M516" s="46">
        <f t="shared" si="214"/>
        <v>4</v>
      </c>
      <c r="N516" s="48"/>
      <c r="O516" s="48"/>
      <c r="P516" s="46">
        <f t="shared" si="214"/>
        <v>1</v>
      </c>
      <c r="Q516" s="46">
        <f t="shared" si="214"/>
        <v>2</v>
      </c>
      <c r="R516" s="46">
        <f t="shared" si="214"/>
        <v>4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2</v>
      </c>
      <c r="M517" s="46">
        <f t="shared" si="214"/>
        <v>1</v>
      </c>
      <c r="N517" s="48"/>
      <c r="O517" s="48"/>
      <c r="P517" s="46">
        <f t="shared" si="214"/>
        <v>1</v>
      </c>
      <c r="Q517" s="46">
        <f t="shared" si="214"/>
        <v>0</v>
      </c>
      <c r="R517" s="46">
        <f t="shared" si="214"/>
        <v>2</v>
      </c>
      <c r="S517" s="604">
        <f t="shared" si="214"/>
        <v>0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20">SUM(I31,I71,I111,I151,I191,I231,I271,I311,I352,I394,I434,I478)</f>
        <v>0</v>
      </c>
      <c r="J519" s="96">
        <f t="shared" si="220"/>
        <v>0</v>
      </c>
      <c r="K519" s="96">
        <f t="shared" si="220"/>
        <v>0</v>
      </c>
      <c r="L519" s="46">
        <f t="shared" si="220"/>
        <v>0</v>
      </c>
      <c r="M519" s="46">
        <f t="shared" si="220"/>
        <v>0</v>
      </c>
      <c r="N519" s="48"/>
      <c r="O519" s="48"/>
      <c r="P519" s="46">
        <f t="shared" ref="P519:S522" si="221">SUM(P31,P71,P111,P151,P191,P231,P271,P311,P352,P394,P434,P478)</f>
        <v>0</v>
      </c>
      <c r="Q519" s="46">
        <f t="shared" si="221"/>
        <v>0</v>
      </c>
      <c r="R519" s="46">
        <f t="shared" si="221"/>
        <v>0</v>
      </c>
      <c r="S519" s="604">
        <f t="shared" si="221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2">SUM(D112,D32,D353,D232,D152,D395,D272,D312,D192,D479,D435,D72)</f>
        <v>0</v>
      </c>
      <c r="E520" s="592">
        <f t="shared" si="222"/>
        <v>0</v>
      </c>
      <c r="F520" s="96">
        <f t="shared" ref="F520:F522" si="223">SUM(F32,F72,F112,F152,F192,F232,F272,F312,F353,F395,F435,F479)</f>
        <v>0</v>
      </c>
      <c r="G520" s="26"/>
      <c r="H520" s="26"/>
      <c r="I520" s="96">
        <f t="shared" si="220"/>
        <v>0</v>
      </c>
      <c r="J520" s="96">
        <f t="shared" si="220"/>
        <v>0</v>
      </c>
      <c r="K520" s="96">
        <f t="shared" si="220"/>
        <v>0</v>
      </c>
      <c r="L520" s="46">
        <f t="shared" si="220"/>
        <v>0</v>
      </c>
      <c r="M520" s="46">
        <f t="shared" si="220"/>
        <v>0</v>
      </c>
      <c r="N520" s="48"/>
      <c r="O520" s="48"/>
      <c r="P520" s="46">
        <f t="shared" si="221"/>
        <v>0</v>
      </c>
      <c r="Q520" s="46">
        <f t="shared" si="221"/>
        <v>0</v>
      </c>
      <c r="R520" s="46">
        <f t="shared" si="221"/>
        <v>0</v>
      </c>
      <c r="S520" s="604">
        <f t="shared" si="221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2"/>
        <v>0</v>
      </c>
      <c r="E521" s="592">
        <f t="shared" si="222"/>
        <v>0</v>
      </c>
      <c r="F521" s="96">
        <f t="shared" si="223"/>
        <v>0</v>
      </c>
      <c r="G521" s="26"/>
      <c r="H521" s="26"/>
      <c r="I521" s="96">
        <f t="shared" si="220"/>
        <v>0</v>
      </c>
      <c r="J521" s="96">
        <f t="shared" si="220"/>
        <v>0</v>
      </c>
      <c r="K521" s="96">
        <f t="shared" si="220"/>
        <v>0</v>
      </c>
      <c r="L521" s="46">
        <f t="shared" si="220"/>
        <v>0</v>
      </c>
      <c r="M521" s="46">
        <f t="shared" si="220"/>
        <v>0</v>
      </c>
      <c r="N521" s="48"/>
      <c r="O521" s="48"/>
      <c r="P521" s="46">
        <f t="shared" si="221"/>
        <v>0</v>
      </c>
      <c r="Q521" s="46">
        <f t="shared" si="221"/>
        <v>0</v>
      </c>
      <c r="R521" s="46">
        <f t="shared" si="221"/>
        <v>0</v>
      </c>
      <c r="S521" s="604">
        <f t="shared" si="221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2"/>
        <v>0</v>
      </c>
      <c r="E522" s="607">
        <f t="shared" si="222"/>
        <v>0</v>
      </c>
      <c r="F522" s="97">
        <f t="shared" si="223"/>
        <v>0</v>
      </c>
      <c r="G522" s="43"/>
      <c r="H522" s="43"/>
      <c r="I522" s="97">
        <f t="shared" si="220"/>
        <v>0</v>
      </c>
      <c r="J522" s="97">
        <f t="shared" si="220"/>
        <v>0</v>
      </c>
      <c r="K522" s="97">
        <f t="shared" si="220"/>
        <v>0</v>
      </c>
      <c r="L522" s="57">
        <f t="shared" si="220"/>
        <v>0</v>
      </c>
      <c r="M522" s="57">
        <f t="shared" si="220"/>
        <v>0</v>
      </c>
      <c r="N522" s="56"/>
      <c r="O522" s="56"/>
      <c r="P522" s="57">
        <f t="shared" si="221"/>
        <v>0</v>
      </c>
      <c r="Q522" s="57">
        <f t="shared" si="221"/>
        <v>0</v>
      </c>
      <c r="R522" s="57">
        <f t="shared" si="221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526"/>
  <sheetViews>
    <sheetView topLeftCell="A443" zoomScale="70" zoomScaleNormal="70" workbookViewId="0">
      <pane xSplit="2" topLeftCell="C1" activePane="topRight" state="frozen"/>
      <selection pane="topRight" activeCell="Z473" sqref="Z473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351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99</v>
      </c>
      <c r="S7" s="482"/>
      <c r="T7" s="4">
        <v>1</v>
      </c>
      <c r="U7" s="4">
        <v>0</v>
      </c>
    </row>
    <row r="8" spans="1:21" s="45" customFormat="1" ht="13.5" customHeight="1" thickBot="1" x14ac:dyDescent="0.25">
      <c r="A8" s="207" t="s">
        <v>72</v>
      </c>
      <c r="B8" s="207"/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356"/>
      <c r="G10" s="356" t="s">
        <v>30</v>
      </c>
      <c r="H10" s="356" t="s">
        <v>32</v>
      </c>
      <c r="I10" s="356"/>
      <c r="J10" s="356"/>
      <c r="K10" s="356" t="s">
        <v>43</v>
      </c>
      <c r="L10" s="356" t="s">
        <v>27</v>
      </c>
      <c r="M10" s="356"/>
      <c r="N10" s="356" t="s">
        <v>30</v>
      </c>
      <c r="O10" s="356" t="s">
        <v>32</v>
      </c>
      <c r="P10" s="356"/>
      <c r="Q10" s="356"/>
      <c r="R10" s="356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353" t="s">
        <v>29</v>
      </c>
      <c r="G11" s="353" t="s">
        <v>31</v>
      </c>
      <c r="H11" s="353" t="s">
        <v>33</v>
      </c>
      <c r="I11" s="353" t="s">
        <v>37</v>
      </c>
      <c r="J11" s="353" t="s">
        <v>36</v>
      </c>
      <c r="K11" s="353" t="s">
        <v>28</v>
      </c>
      <c r="L11" s="353" t="s">
        <v>28</v>
      </c>
      <c r="M11" s="353" t="s">
        <v>35</v>
      </c>
      <c r="N11" s="353" t="s">
        <v>31</v>
      </c>
      <c r="O11" s="353" t="s">
        <v>33</v>
      </c>
      <c r="P11" s="353" t="s">
        <v>37</v>
      </c>
      <c r="Q11" s="353" t="s">
        <v>36</v>
      </c>
      <c r="R11" s="353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355"/>
      <c r="G12" s="355"/>
      <c r="H12" s="355" t="s">
        <v>34</v>
      </c>
      <c r="I12" s="355"/>
      <c r="J12" s="355"/>
      <c r="K12" s="355" t="s">
        <v>9</v>
      </c>
      <c r="L12" s="355" t="s">
        <v>8</v>
      </c>
      <c r="M12" s="355"/>
      <c r="N12" s="355"/>
      <c r="O12" s="355" t="s">
        <v>34</v>
      </c>
      <c r="P12" s="355"/>
      <c r="Q12" s="355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353"/>
      <c r="G13" s="353"/>
      <c r="H13" s="353"/>
      <c r="I13" s="353"/>
      <c r="J13" s="353"/>
      <c r="K13" s="353" t="s">
        <v>62</v>
      </c>
      <c r="L13" s="353"/>
      <c r="M13" s="353"/>
      <c r="N13" s="353"/>
      <c r="O13" s="353"/>
      <c r="P13" s="353"/>
      <c r="Q13" s="353"/>
      <c r="R13" s="353"/>
      <c r="S13" s="498"/>
      <c r="T13" s="499"/>
      <c r="U13" s="500"/>
    </row>
    <row r="14" spans="1:21" s="8" customFormat="1" ht="12.75" customHeight="1" x14ac:dyDescent="0.2">
      <c r="A14" s="354" t="s">
        <v>10</v>
      </c>
      <c r="B14" s="354" t="s">
        <v>11</v>
      </c>
      <c r="C14" s="501" t="s">
        <v>12</v>
      </c>
      <c r="D14" s="502"/>
      <c r="E14" s="503"/>
      <c r="F14" s="354" t="s">
        <v>13</v>
      </c>
      <c r="G14" s="354" t="s">
        <v>14</v>
      </c>
      <c r="H14" s="354" t="s">
        <v>15</v>
      </c>
      <c r="I14" s="354" t="s">
        <v>16</v>
      </c>
      <c r="J14" s="354" t="s">
        <v>17</v>
      </c>
      <c r="K14" s="354" t="s">
        <v>18</v>
      </c>
      <c r="L14" s="354" t="s">
        <v>19</v>
      </c>
      <c r="M14" s="354" t="s">
        <v>20</v>
      </c>
      <c r="N14" s="354" t="s">
        <v>21</v>
      </c>
      <c r="O14" s="354" t="s">
        <v>41</v>
      </c>
      <c r="P14" s="354" t="s">
        <v>42</v>
      </c>
      <c r="Q14" s="354" t="s">
        <v>44</v>
      </c>
      <c r="R14" s="354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346">
        <f t="shared" ref="F15:J15" si="0">SUM(F16,F19,F20)</f>
        <v>0</v>
      </c>
      <c r="G15" s="346">
        <f t="shared" si="0"/>
        <v>0</v>
      </c>
      <c r="H15" s="346">
        <f t="shared" si="0"/>
        <v>0</v>
      </c>
      <c r="I15" s="346">
        <f t="shared" si="0"/>
        <v>0</v>
      </c>
      <c r="J15" s="346">
        <f t="shared" si="0"/>
        <v>0</v>
      </c>
      <c r="K15" s="346">
        <f>SUM(C15-F15-G15-H15+I15-J15)</f>
        <v>0</v>
      </c>
      <c r="L15" s="346">
        <f t="shared" ref="L15:Q15" si="1">SUM(L16,L19,L20)</f>
        <v>0</v>
      </c>
      <c r="M15" s="346">
        <f t="shared" si="1"/>
        <v>0</v>
      </c>
      <c r="N15" s="346">
        <f t="shared" si="1"/>
        <v>0</v>
      </c>
      <c r="O15" s="346">
        <f t="shared" si="1"/>
        <v>0</v>
      </c>
      <c r="P15" s="346">
        <f t="shared" si="1"/>
        <v>0</v>
      </c>
      <c r="Q15" s="346">
        <f t="shared" si="1"/>
        <v>0</v>
      </c>
      <c r="R15" s="346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344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344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357">
        <v>0</v>
      </c>
      <c r="G17" s="357">
        <v>0</v>
      </c>
      <c r="H17" s="357">
        <v>0</v>
      </c>
      <c r="I17" s="69">
        <v>0</v>
      </c>
      <c r="J17" s="69">
        <v>0</v>
      </c>
      <c r="K17" s="344">
        <f t="shared" si="4"/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44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357">
        <v>0</v>
      </c>
      <c r="G18" s="357">
        <v>0</v>
      </c>
      <c r="H18" s="357">
        <v>0</v>
      </c>
      <c r="I18" s="69">
        <v>0</v>
      </c>
      <c r="J18" s="69">
        <v>0</v>
      </c>
      <c r="K18" s="344">
        <f t="shared" si="4"/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44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344">
        <f t="shared" si="4"/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344">
        <f t="shared" si="4"/>
        <v>0</v>
      </c>
      <c r="L20" s="344">
        <v>0</v>
      </c>
      <c r="M20" s="344">
        <v>0</v>
      </c>
      <c r="N20" s="344">
        <v>0</v>
      </c>
      <c r="O20" s="344">
        <v>0</v>
      </c>
      <c r="P20" s="344">
        <v>0</v>
      </c>
      <c r="Q20" s="344">
        <v>0</v>
      </c>
      <c r="R20" s="344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0</v>
      </c>
      <c r="D21" s="505"/>
      <c r="E21" s="506"/>
      <c r="F21" s="64">
        <f t="shared" ref="F21:G21" si="9">SUM(F22:F23)</f>
        <v>0</v>
      </c>
      <c r="G21" s="344">
        <f t="shared" si="9"/>
        <v>0</v>
      </c>
      <c r="H21" s="26"/>
      <c r="I21" s="344">
        <f t="shared" ref="I21:J21" si="10">SUM(I22:I23)</f>
        <v>4</v>
      </c>
      <c r="J21" s="64">
        <f t="shared" si="10"/>
        <v>0</v>
      </c>
      <c r="K21" s="344">
        <f>SUM(C21-F21-G21-H21+I21-J21)</f>
        <v>4</v>
      </c>
      <c r="L21" s="64">
        <f t="shared" ref="L21:N21" si="11">SUM(L22:L23)</f>
        <v>0</v>
      </c>
      <c r="M21" s="64">
        <f t="shared" si="11"/>
        <v>0</v>
      </c>
      <c r="N21" s="344">
        <f t="shared" si="11"/>
        <v>0</v>
      </c>
      <c r="O21" s="26"/>
      <c r="P21" s="64">
        <f t="shared" ref="P21:Q21" si="12">SUM(P22:P23)</f>
        <v>0</v>
      </c>
      <c r="Q21" s="344">
        <f t="shared" si="12"/>
        <v>0</v>
      </c>
      <c r="R21" s="344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0</v>
      </c>
      <c r="D22" s="486"/>
      <c r="E22" s="487"/>
      <c r="F22" s="51">
        <v>0</v>
      </c>
      <c r="G22" s="357">
        <v>0</v>
      </c>
      <c r="H22" s="25"/>
      <c r="I22" s="357">
        <v>4</v>
      </c>
      <c r="J22" s="51">
        <v>0</v>
      </c>
      <c r="K22" s="344">
        <f t="shared" ref="K22:K33" si="13">SUM(C22-F22-G22-H22+I22-J22)</f>
        <v>4</v>
      </c>
      <c r="L22" s="51">
        <v>0</v>
      </c>
      <c r="M22" s="51">
        <v>0</v>
      </c>
      <c r="N22" s="357">
        <v>0</v>
      </c>
      <c r="O22" s="25"/>
      <c r="P22" s="357">
        <v>0</v>
      </c>
      <c r="Q22" s="357">
        <v>0</v>
      </c>
      <c r="R22" s="344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357">
        <v>0</v>
      </c>
      <c r="G23" s="357">
        <v>0</v>
      </c>
      <c r="H23" s="25"/>
      <c r="I23" s="69">
        <v>0</v>
      </c>
      <c r="J23" s="69">
        <v>0</v>
      </c>
      <c r="K23" s="344">
        <f t="shared" si="13"/>
        <v>0</v>
      </c>
      <c r="L23" s="357">
        <v>0</v>
      </c>
      <c r="M23" s="357">
        <v>0</v>
      </c>
      <c r="N23" s="357">
        <v>0</v>
      </c>
      <c r="O23" s="25"/>
      <c r="P23" s="357">
        <v>0</v>
      </c>
      <c r="Q23" s="357">
        <v>0</v>
      </c>
      <c r="R23" s="344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344">
        <v>0</v>
      </c>
      <c r="G24" s="26"/>
      <c r="H24" s="26"/>
      <c r="I24" s="344">
        <v>0</v>
      </c>
      <c r="J24" s="344">
        <v>0</v>
      </c>
      <c r="K24" s="344">
        <f t="shared" si="13"/>
        <v>0</v>
      </c>
      <c r="L24" s="352">
        <v>0</v>
      </c>
      <c r="M24" s="352">
        <v>0</v>
      </c>
      <c r="N24" s="26"/>
      <c r="O24" s="26"/>
      <c r="P24" s="352">
        <v>0</v>
      </c>
      <c r="Q24" s="352">
        <v>0</v>
      </c>
      <c r="R24" s="344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344">
        <f t="shared" si="13"/>
        <v>0</v>
      </c>
      <c r="L25" s="344">
        <f>SUM(L26:L27)</f>
        <v>0</v>
      </c>
      <c r="M25" s="344">
        <f>SUM(M26:M27)</f>
        <v>0</v>
      </c>
      <c r="N25" s="26"/>
      <c r="O25" s="26"/>
      <c r="P25" s="344">
        <f t="shared" ref="P25:Q25" si="16">SUM(P26:P27)</f>
        <v>0</v>
      </c>
      <c r="Q25" s="344">
        <f t="shared" si="16"/>
        <v>0</v>
      </c>
      <c r="R25" s="344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344">
        <f t="shared" si="13"/>
        <v>0</v>
      </c>
      <c r="L26" s="352">
        <v>0</v>
      </c>
      <c r="M26" s="352">
        <v>0</v>
      </c>
      <c r="N26" s="26"/>
      <c r="O26" s="26"/>
      <c r="P26" s="352">
        <v>0</v>
      </c>
      <c r="Q26" s="352">
        <v>0</v>
      </c>
      <c r="R26" s="344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344">
        <f t="shared" si="13"/>
        <v>0</v>
      </c>
      <c r="L27" s="352">
        <v>0</v>
      </c>
      <c r="M27" s="352">
        <v>0</v>
      </c>
      <c r="N27" s="26"/>
      <c r="O27" s="26"/>
      <c r="P27" s="352">
        <v>0</v>
      </c>
      <c r="Q27" s="352">
        <v>0</v>
      </c>
      <c r="R27" s="344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344">
        <v>0</v>
      </c>
      <c r="G28" s="26"/>
      <c r="H28" s="26"/>
      <c r="I28" s="344">
        <v>0</v>
      </c>
      <c r="J28" s="344">
        <v>0</v>
      </c>
      <c r="K28" s="344">
        <f t="shared" si="13"/>
        <v>0</v>
      </c>
      <c r="L28" s="352">
        <v>0</v>
      </c>
      <c r="M28" s="352">
        <v>0</v>
      </c>
      <c r="N28" s="26"/>
      <c r="O28" s="26"/>
      <c r="P28" s="352">
        <v>0</v>
      </c>
      <c r="Q28" s="352">
        <v>0</v>
      </c>
      <c r="R28" s="344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344">
        <v>0</v>
      </c>
      <c r="G29" s="26"/>
      <c r="H29" s="26"/>
      <c r="I29" s="344">
        <v>0</v>
      </c>
      <c r="J29" s="344">
        <v>0</v>
      </c>
      <c r="K29" s="344">
        <f t="shared" si="13"/>
        <v>0</v>
      </c>
      <c r="L29" s="352">
        <v>0</v>
      </c>
      <c r="M29" s="352">
        <v>0</v>
      </c>
      <c r="N29" s="26"/>
      <c r="O29" s="26"/>
      <c r="P29" s="352">
        <v>0</v>
      </c>
      <c r="Q29" s="352">
        <v>0</v>
      </c>
      <c r="R29" s="344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344">
        <v>0</v>
      </c>
      <c r="G30" s="26"/>
      <c r="H30" s="26"/>
      <c r="I30" s="344">
        <v>0</v>
      </c>
      <c r="J30" s="344">
        <v>0</v>
      </c>
      <c r="K30" s="344">
        <f t="shared" si="13"/>
        <v>0</v>
      </c>
      <c r="L30" s="352">
        <v>0</v>
      </c>
      <c r="M30" s="352">
        <v>0</v>
      </c>
      <c r="N30" s="26"/>
      <c r="O30" s="26"/>
      <c r="P30" s="352">
        <v>0</v>
      </c>
      <c r="Q30" s="352">
        <v>0</v>
      </c>
      <c r="R30" s="344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344">
        <v>0</v>
      </c>
      <c r="G31" s="26"/>
      <c r="H31" s="26"/>
      <c r="I31" s="344">
        <v>0</v>
      </c>
      <c r="J31" s="344">
        <v>0</v>
      </c>
      <c r="K31" s="344">
        <f t="shared" si="13"/>
        <v>0</v>
      </c>
      <c r="L31" s="352">
        <v>0</v>
      </c>
      <c r="M31" s="352">
        <v>0</v>
      </c>
      <c r="N31" s="26"/>
      <c r="O31" s="26"/>
      <c r="P31" s="352">
        <v>0</v>
      </c>
      <c r="Q31" s="352">
        <v>0</v>
      </c>
      <c r="R31" s="344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344">
        <v>0</v>
      </c>
      <c r="G32" s="26"/>
      <c r="H32" s="26"/>
      <c r="I32" s="70">
        <v>0</v>
      </c>
      <c r="J32" s="70">
        <v>0</v>
      </c>
      <c r="K32" s="344">
        <f t="shared" si="13"/>
        <v>0</v>
      </c>
      <c r="L32" s="352">
        <v>0</v>
      </c>
      <c r="M32" s="352">
        <v>0</v>
      </c>
      <c r="N32" s="26"/>
      <c r="O32" s="26"/>
      <c r="P32" s="352">
        <v>0</v>
      </c>
      <c r="Q32" s="352">
        <v>0</v>
      </c>
      <c r="R32" s="344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344">
        <v>0</v>
      </c>
      <c r="G33" s="26"/>
      <c r="H33" s="26"/>
      <c r="I33" s="70">
        <v>0</v>
      </c>
      <c r="J33" s="70">
        <v>0</v>
      </c>
      <c r="K33" s="344">
        <f t="shared" si="13"/>
        <v>0</v>
      </c>
      <c r="L33" s="352">
        <v>0</v>
      </c>
      <c r="M33" s="352">
        <v>0</v>
      </c>
      <c r="N33" s="26"/>
      <c r="O33" s="26"/>
      <c r="P33" s="352">
        <v>0</v>
      </c>
      <c r="Q33" s="352">
        <v>0</v>
      </c>
      <c r="R33" s="344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345">
        <v>0</v>
      </c>
      <c r="G34" s="43"/>
      <c r="H34" s="43"/>
      <c r="I34" s="71">
        <v>0</v>
      </c>
      <c r="J34" s="71">
        <v>0</v>
      </c>
      <c r="K34" s="345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345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351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Oktober</v>
      </c>
      <c r="S47" s="617"/>
      <c r="T47" s="67">
        <f>+T7</f>
        <v>1</v>
      </c>
      <c r="U47" s="67">
        <f>+U7</f>
        <v>0</v>
      </c>
    </row>
    <row r="48" spans="1:21" s="45" customFormat="1" ht="12.75" customHeight="1" thickBot="1" x14ac:dyDescent="0.25">
      <c r="A48" s="207" t="s">
        <v>78</v>
      </c>
      <c r="B48" s="207"/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356"/>
      <c r="G50" s="356" t="s">
        <v>30</v>
      </c>
      <c r="H50" s="356" t="s">
        <v>32</v>
      </c>
      <c r="I50" s="356"/>
      <c r="J50" s="356"/>
      <c r="K50" s="356" t="s">
        <v>43</v>
      </c>
      <c r="L50" s="356" t="s">
        <v>27</v>
      </c>
      <c r="M50" s="356"/>
      <c r="N50" s="356" t="s">
        <v>30</v>
      </c>
      <c r="O50" s="356" t="s">
        <v>32</v>
      </c>
      <c r="P50" s="356"/>
      <c r="Q50" s="356"/>
      <c r="R50" s="356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353" t="s">
        <v>29</v>
      </c>
      <c r="G51" s="353" t="s">
        <v>31</v>
      </c>
      <c r="H51" s="353" t="s">
        <v>33</v>
      </c>
      <c r="I51" s="353" t="s">
        <v>37</v>
      </c>
      <c r="J51" s="353" t="s">
        <v>36</v>
      </c>
      <c r="K51" s="353" t="s">
        <v>28</v>
      </c>
      <c r="L51" s="353" t="s">
        <v>28</v>
      </c>
      <c r="M51" s="353" t="s">
        <v>35</v>
      </c>
      <c r="N51" s="353" t="s">
        <v>31</v>
      </c>
      <c r="O51" s="353" t="s">
        <v>33</v>
      </c>
      <c r="P51" s="353" t="s">
        <v>37</v>
      </c>
      <c r="Q51" s="353" t="s">
        <v>36</v>
      </c>
      <c r="R51" s="353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355"/>
      <c r="G52" s="355"/>
      <c r="H52" s="355" t="s">
        <v>34</v>
      </c>
      <c r="I52" s="355"/>
      <c r="J52" s="355"/>
      <c r="K52" s="355" t="s">
        <v>9</v>
      </c>
      <c r="L52" s="355" t="s">
        <v>8</v>
      </c>
      <c r="M52" s="355"/>
      <c r="N52" s="355"/>
      <c r="O52" s="355" t="s">
        <v>34</v>
      </c>
      <c r="P52" s="355"/>
      <c r="Q52" s="355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353"/>
      <c r="G53" s="353"/>
      <c r="H53" s="353"/>
      <c r="I53" s="353"/>
      <c r="J53" s="353"/>
      <c r="K53" s="353" t="s">
        <v>62</v>
      </c>
      <c r="L53" s="353"/>
      <c r="M53" s="353"/>
      <c r="N53" s="353"/>
      <c r="O53" s="353"/>
      <c r="P53" s="353"/>
      <c r="Q53" s="353"/>
      <c r="R53" s="353"/>
      <c r="S53" s="498"/>
      <c r="T53" s="499"/>
      <c r="U53" s="500"/>
    </row>
    <row r="54" spans="1:21" s="8" customFormat="1" ht="15.95" customHeight="1" x14ac:dyDescent="0.2">
      <c r="A54" s="354" t="s">
        <v>10</v>
      </c>
      <c r="B54" s="354" t="s">
        <v>11</v>
      </c>
      <c r="C54" s="501" t="s">
        <v>12</v>
      </c>
      <c r="D54" s="502"/>
      <c r="E54" s="503"/>
      <c r="F54" s="354" t="s">
        <v>13</v>
      </c>
      <c r="G54" s="354" t="s">
        <v>14</v>
      </c>
      <c r="H54" s="354" t="s">
        <v>15</v>
      </c>
      <c r="I54" s="354" t="s">
        <v>16</v>
      </c>
      <c r="J54" s="354" t="s">
        <v>17</v>
      </c>
      <c r="K54" s="354" t="s">
        <v>18</v>
      </c>
      <c r="L54" s="354" t="s">
        <v>19</v>
      </c>
      <c r="M54" s="354" t="s">
        <v>20</v>
      </c>
      <c r="N54" s="354" t="s">
        <v>21</v>
      </c>
      <c r="O54" s="354" t="s">
        <v>41</v>
      </c>
      <c r="P54" s="354" t="s">
        <v>42</v>
      </c>
      <c r="Q54" s="354" t="s">
        <v>44</v>
      </c>
      <c r="R54" s="354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346">
        <f t="shared" ref="F55:J55" si="19">SUM(F56,F59,F60)</f>
        <v>0</v>
      </c>
      <c r="G55" s="346">
        <f t="shared" si="19"/>
        <v>0</v>
      </c>
      <c r="H55" s="346">
        <f t="shared" si="19"/>
        <v>0</v>
      </c>
      <c r="I55" s="346">
        <f t="shared" si="19"/>
        <v>0</v>
      </c>
      <c r="J55" s="346">
        <f t="shared" si="19"/>
        <v>0</v>
      </c>
      <c r="K55" s="346">
        <f>SUM(C55-F55-G55-H55+I55-J55)</f>
        <v>0</v>
      </c>
      <c r="L55" s="346">
        <f t="shared" ref="L55:Q55" si="20">SUM(L56,L59,L60)</f>
        <v>0</v>
      </c>
      <c r="M55" s="346">
        <f t="shared" si="20"/>
        <v>0</v>
      </c>
      <c r="N55" s="346">
        <f t="shared" si="20"/>
        <v>0</v>
      </c>
      <c r="O55" s="346">
        <f t="shared" si="20"/>
        <v>0</v>
      </c>
      <c r="P55" s="346">
        <f t="shared" si="20"/>
        <v>60</v>
      </c>
      <c r="Q55" s="346">
        <f t="shared" si="20"/>
        <v>0</v>
      </c>
      <c r="R55" s="346">
        <f>SUM(L55-M55-N55-O55+P55-Q55)</f>
        <v>60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344">
        <f t="shared" ref="K56:K60" si="23">SUM(C56-F56-G56-H56+I56-J56)</f>
        <v>0</v>
      </c>
      <c r="L56" s="90">
        <f t="shared" ref="L56:O56" si="24">SUM(L57:L58)</f>
        <v>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60</v>
      </c>
      <c r="Q56" s="90">
        <f t="shared" ref="Q56" si="25">SUM(Q57:Q58)</f>
        <v>0</v>
      </c>
      <c r="R56" s="344">
        <f t="shared" ref="R56:R74" si="26">SUM(L56-M56-N56-O56+P56-Q56)</f>
        <v>60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357">
        <v>0</v>
      </c>
      <c r="G57" s="357">
        <v>0</v>
      </c>
      <c r="H57" s="357">
        <v>0</v>
      </c>
      <c r="I57" s="69">
        <v>0</v>
      </c>
      <c r="J57" s="69">
        <v>0</v>
      </c>
      <c r="K57" s="344">
        <f t="shared" si="23"/>
        <v>0</v>
      </c>
      <c r="L57" s="357">
        <v>0</v>
      </c>
      <c r="M57" s="357">
        <v>0</v>
      </c>
      <c r="N57" s="357">
        <v>0</v>
      </c>
      <c r="O57" s="357">
        <v>0</v>
      </c>
      <c r="P57" s="357">
        <v>60</v>
      </c>
      <c r="Q57" s="357">
        <v>0</v>
      </c>
      <c r="R57" s="344">
        <f t="shared" si="26"/>
        <v>60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357">
        <v>0</v>
      </c>
      <c r="G58" s="357">
        <v>0</v>
      </c>
      <c r="H58" s="357">
        <v>0</v>
      </c>
      <c r="I58" s="69">
        <v>0</v>
      </c>
      <c r="J58" s="69">
        <v>0</v>
      </c>
      <c r="K58" s="344">
        <f t="shared" si="23"/>
        <v>0</v>
      </c>
      <c r="L58" s="357">
        <v>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44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344">
        <f t="shared" si="23"/>
        <v>0</v>
      </c>
      <c r="L59" s="344">
        <v>0</v>
      </c>
      <c r="M59" s="344">
        <v>0</v>
      </c>
      <c r="N59" s="344">
        <v>0</v>
      </c>
      <c r="O59" s="344">
        <v>0</v>
      </c>
      <c r="P59" s="344">
        <v>0</v>
      </c>
      <c r="Q59" s="344">
        <v>0</v>
      </c>
      <c r="R59" s="344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344">
        <f t="shared" si="23"/>
        <v>0</v>
      </c>
      <c r="L60" s="344">
        <v>0</v>
      </c>
      <c r="M60" s="344">
        <v>0</v>
      </c>
      <c r="N60" s="344">
        <v>0</v>
      </c>
      <c r="O60" s="344">
        <v>0</v>
      </c>
      <c r="P60" s="344">
        <v>0</v>
      </c>
      <c r="Q60" s="344">
        <v>0</v>
      </c>
      <c r="R60" s="344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344">
        <f t="shared" si="27"/>
        <v>0</v>
      </c>
      <c r="G61" s="344">
        <f t="shared" si="27"/>
        <v>0</v>
      </c>
      <c r="H61" s="26"/>
      <c r="I61" s="344">
        <f t="shared" ref="I61:J61" si="28">SUM(I62:I63)</f>
        <v>0</v>
      </c>
      <c r="J61" s="344">
        <f t="shared" si="28"/>
        <v>0</v>
      </c>
      <c r="K61" s="344">
        <f>SUM(C61-F61-G61-H61+I61-J61)</f>
        <v>0</v>
      </c>
      <c r="L61" s="344">
        <f t="shared" ref="L61:N61" si="29">SUM(L62:L63)</f>
        <v>0</v>
      </c>
      <c r="M61" s="344">
        <f t="shared" si="29"/>
        <v>0</v>
      </c>
      <c r="N61" s="344">
        <f t="shared" si="29"/>
        <v>0</v>
      </c>
      <c r="O61" s="26"/>
      <c r="P61" s="344">
        <f t="shared" ref="P61:Q61" si="30">SUM(P62:P63)</f>
        <v>0</v>
      </c>
      <c r="Q61" s="344">
        <f t="shared" si="30"/>
        <v>0</v>
      </c>
      <c r="R61" s="344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357">
        <v>0</v>
      </c>
      <c r="G62" s="357">
        <v>0</v>
      </c>
      <c r="H62" s="25"/>
      <c r="I62" s="69">
        <v>0</v>
      </c>
      <c r="J62" s="69">
        <v>0</v>
      </c>
      <c r="K62" s="344">
        <f t="shared" ref="K62:K73" si="31">SUM(C62-F62-G62-H62+I62-J62)</f>
        <v>0</v>
      </c>
      <c r="L62" s="357">
        <v>0</v>
      </c>
      <c r="M62" s="357">
        <v>0</v>
      </c>
      <c r="N62" s="357">
        <v>0</v>
      </c>
      <c r="O62" s="25"/>
      <c r="P62" s="357">
        <v>0</v>
      </c>
      <c r="Q62" s="357">
        <v>0</v>
      </c>
      <c r="R62" s="344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357">
        <v>0</v>
      </c>
      <c r="G63" s="357">
        <v>0</v>
      </c>
      <c r="H63" s="25"/>
      <c r="I63" s="69">
        <v>0</v>
      </c>
      <c r="J63" s="69">
        <v>0</v>
      </c>
      <c r="K63" s="344">
        <f t="shared" si="31"/>
        <v>0</v>
      </c>
      <c r="L63" s="357">
        <v>0</v>
      </c>
      <c r="M63" s="357">
        <v>0</v>
      </c>
      <c r="N63" s="357">
        <v>0</v>
      </c>
      <c r="O63" s="25"/>
      <c r="P63" s="357">
        <v>0</v>
      </c>
      <c r="Q63" s="357">
        <v>0</v>
      </c>
      <c r="R63" s="344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344">
        <v>0</v>
      </c>
      <c r="G64" s="26"/>
      <c r="H64" s="26"/>
      <c r="I64" s="344">
        <v>0</v>
      </c>
      <c r="J64" s="344">
        <v>0</v>
      </c>
      <c r="K64" s="344">
        <f t="shared" si="31"/>
        <v>0</v>
      </c>
      <c r="L64" s="352">
        <v>0</v>
      </c>
      <c r="M64" s="352">
        <v>0</v>
      </c>
      <c r="N64" s="26"/>
      <c r="O64" s="26"/>
      <c r="P64" s="352">
        <v>0</v>
      </c>
      <c r="Q64" s="352">
        <v>0</v>
      </c>
      <c r="R64" s="344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344">
        <f t="shared" si="31"/>
        <v>0</v>
      </c>
      <c r="L65" s="344">
        <f t="shared" ref="L65:P65" si="34">SUM(L66:L67)</f>
        <v>0</v>
      </c>
      <c r="M65" s="344">
        <f t="shared" si="34"/>
        <v>0</v>
      </c>
      <c r="N65" s="26"/>
      <c r="O65" s="26"/>
      <c r="P65" s="344">
        <f t="shared" si="34"/>
        <v>0</v>
      </c>
      <c r="Q65" s="344">
        <v>0</v>
      </c>
      <c r="R65" s="344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344">
        <f t="shared" si="31"/>
        <v>0</v>
      </c>
      <c r="L66" s="357">
        <v>0</v>
      </c>
      <c r="M66" s="357">
        <v>0</v>
      </c>
      <c r="N66" s="26"/>
      <c r="O66" s="26"/>
      <c r="P66" s="357">
        <v>0</v>
      </c>
      <c r="Q66" s="357">
        <v>0</v>
      </c>
      <c r="R66" s="344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344">
        <f t="shared" si="31"/>
        <v>0</v>
      </c>
      <c r="L67" s="357">
        <v>0</v>
      </c>
      <c r="M67" s="357">
        <v>0</v>
      </c>
      <c r="N67" s="25"/>
      <c r="O67" s="25"/>
      <c r="P67" s="357">
        <v>0</v>
      </c>
      <c r="Q67" s="357">
        <v>0</v>
      </c>
      <c r="R67" s="344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344">
        <v>0</v>
      </c>
      <c r="G68" s="26"/>
      <c r="H68" s="26"/>
      <c r="I68" s="344">
        <v>0</v>
      </c>
      <c r="J68" s="344">
        <v>0</v>
      </c>
      <c r="K68" s="344">
        <f t="shared" si="31"/>
        <v>0</v>
      </c>
      <c r="L68" s="352">
        <v>0</v>
      </c>
      <c r="M68" s="352">
        <v>0</v>
      </c>
      <c r="N68" s="26"/>
      <c r="O68" s="26"/>
      <c r="P68" s="352">
        <v>0</v>
      </c>
      <c r="Q68" s="352">
        <v>0</v>
      </c>
      <c r="R68" s="344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344">
        <v>0</v>
      </c>
      <c r="G69" s="26"/>
      <c r="H69" s="26"/>
      <c r="I69" s="344">
        <v>0</v>
      </c>
      <c r="J69" s="344">
        <v>0</v>
      </c>
      <c r="K69" s="344">
        <f t="shared" si="31"/>
        <v>0</v>
      </c>
      <c r="L69" s="352">
        <v>0</v>
      </c>
      <c r="M69" s="352">
        <v>0</v>
      </c>
      <c r="N69" s="26"/>
      <c r="O69" s="26"/>
      <c r="P69" s="352">
        <v>0</v>
      </c>
      <c r="Q69" s="352">
        <v>0</v>
      </c>
      <c r="R69" s="344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344">
        <v>0</v>
      </c>
      <c r="G70" s="26"/>
      <c r="H70" s="26"/>
      <c r="I70" s="344">
        <v>0</v>
      </c>
      <c r="J70" s="344">
        <v>0</v>
      </c>
      <c r="K70" s="344">
        <f t="shared" si="31"/>
        <v>0</v>
      </c>
      <c r="L70" s="352">
        <v>0</v>
      </c>
      <c r="M70" s="352">
        <v>0</v>
      </c>
      <c r="N70" s="26"/>
      <c r="O70" s="26"/>
      <c r="P70" s="352">
        <v>0</v>
      </c>
      <c r="Q70" s="352">
        <v>0</v>
      </c>
      <c r="R70" s="344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344">
        <v>0</v>
      </c>
      <c r="G71" s="26"/>
      <c r="H71" s="26"/>
      <c r="I71" s="344">
        <v>0</v>
      </c>
      <c r="J71" s="344">
        <v>0</v>
      </c>
      <c r="K71" s="344">
        <f t="shared" si="31"/>
        <v>0</v>
      </c>
      <c r="L71" s="352">
        <v>0</v>
      </c>
      <c r="M71" s="352">
        <v>0</v>
      </c>
      <c r="N71" s="26"/>
      <c r="O71" s="26"/>
      <c r="P71" s="352">
        <v>0</v>
      </c>
      <c r="Q71" s="352">
        <v>0</v>
      </c>
      <c r="R71" s="344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344">
        <v>0</v>
      </c>
      <c r="G72" s="26"/>
      <c r="H72" s="26"/>
      <c r="I72" s="70">
        <v>0</v>
      </c>
      <c r="J72" s="70">
        <v>0</v>
      </c>
      <c r="K72" s="344">
        <f t="shared" si="31"/>
        <v>0</v>
      </c>
      <c r="L72" s="352">
        <v>0</v>
      </c>
      <c r="M72" s="352">
        <v>0</v>
      </c>
      <c r="N72" s="26"/>
      <c r="O72" s="26"/>
      <c r="P72" s="352">
        <v>0</v>
      </c>
      <c r="Q72" s="352">
        <v>0</v>
      </c>
      <c r="R72" s="344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344">
        <v>0</v>
      </c>
      <c r="G73" s="26"/>
      <c r="H73" s="26"/>
      <c r="I73" s="70">
        <v>0</v>
      </c>
      <c r="J73" s="70">
        <v>0</v>
      </c>
      <c r="K73" s="344">
        <f t="shared" si="31"/>
        <v>0</v>
      </c>
      <c r="L73" s="352">
        <v>0</v>
      </c>
      <c r="M73" s="352">
        <v>0</v>
      </c>
      <c r="N73" s="26"/>
      <c r="O73" s="26"/>
      <c r="P73" s="352">
        <v>0</v>
      </c>
      <c r="Q73" s="352">
        <v>0</v>
      </c>
      <c r="R73" s="344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345">
        <v>0</v>
      </c>
      <c r="G74" s="43"/>
      <c r="H74" s="43"/>
      <c r="I74" s="71">
        <v>0</v>
      </c>
      <c r="J74" s="71">
        <v>0</v>
      </c>
      <c r="K74" s="345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345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351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Oktober</v>
      </c>
      <c r="S87" s="482"/>
      <c r="T87" s="4">
        <f>+T47</f>
        <v>1</v>
      </c>
      <c r="U87" s="4">
        <f>+U47</f>
        <v>0</v>
      </c>
    </row>
    <row r="88" spans="1:21" s="45" customFormat="1" ht="12.75" customHeight="1" thickBot="1" x14ac:dyDescent="0.25">
      <c r="A88" s="207" t="s">
        <v>79</v>
      </c>
      <c r="B88" s="207"/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356"/>
      <c r="G90" s="356" t="s">
        <v>30</v>
      </c>
      <c r="H90" s="356" t="s">
        <v>32</v>
      </c>
      <c r="I90" s="356"/>
      <c r="J90" s="356"/>
      <c r="K90" s="356" t="s">
        <v>43</v>
      </c>
      <c r="L90" s="356" t="s">
        <v>27</v>
      </c>
      <c r="M90" s="356"/>
      <c r="N90" s="356" t="s">
        <v>30</v>
      </c>
      <c r="O90" s="356" t="s">
        <v>32</v>
      </c>
      <c r="P90" s="356"/>
      <c r="Q90" s="356"/>
      <c r="R90" s="356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353" t="s">
        <v>29</v>
      </c>
      <c r="G91" s="353" t="s">
        <v>31</v>
      </c>
      <c r="H91" s="353" t="s">
        <v>33</v>
      </c>
      <c r="I91" s="353" t="s">
        <v>37</v>
      </c>
      <c r="J91" s="353" t="s">
        <v>36</v>
      </c>
      <c r="K91" s="353" t="s">
        <v>28</v>
      </c>
      <c r="L91" s="353" t="s">
        <v>28</v>
      </c>
      <c r="M91" s="353" t="s">
        <v>35</v>
      </c>
      <c r="N91" s="353" t="s">
        <v>31</v>
      </c>
      <c r="O91" s="353" t="s">
        <v>33</v>
      </c>
      <c r="P91" s="353" t="s">
        <v>37</v>
      </c>
      <c r="Q91" s="353" t="s">
        <v>36</v>
      </c>
      <c r="R91" s="353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355"/>
      <c r="G92" s="355"/>
      <c r="H92" s="355" t="s">
        <v>34</v>
      </c>
      <c r="I92" s="355"/>
      <c r="J92" s="355"/>
      <c r="K92" s="355" t="s">
        <v>9</v>
      </c>
      <c r="L92" s="355" t="s">
        <v>8</v>
      </c>
      <c r="M92" s="355"/>
      <c r="N92" s="355"/>
      <c r="O92" s="355" t="s">
        <v>34</v>
      </c>
      <c r="P92" s="355"/>
      <c r="Q92" s="355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353"/>
      <c r="G93" s="353"/>
      <c r="H93" s="353"/>
      <c r="I93" s="353"/>
      <c r="J93" s="353"/>
      <c r="K93" s="353" t="s">
        <v>62</v>
      </c>
      <c r="L93" s="353"/>
      <c r="M93" s="353"/>
      <c r="N93" s="353"/>
      <c r="O93" s="353"/>
      <c r="P93" s="353"/>
      <c r="Q93" s="353"/>
      <c r="R93" s="353"/>
      <c r="S93" s="498"/>
      <c r="T93" s="563"/>
      <c r="U93" s="564"/>
    </row>
    <row r="94" spans="1:21" s="8" customFormat="1" ht="15.95" customHeight="1" x14ac:dyDescent="0.2">
      <c r="A94" s="354" t="s">
        <v>10</v>
      </c>
      <c r="B94" s="354" t="s">
        <v>11</v>
      </c>
      <c r="C94" s="565" t="s">
        <v>12</v>
      </c>
      <c r="D94" s="565"/>
      <c r="E94" s="565"/>
      <c r="F94" s="354" t="s">
        <v>13</v>
      </c>
      <c r="G94" s="354" t="s">
        <v>14</v>
      </c>
      <c r="H94" s="354" t="s">
        <v>15</v>
      </c>
      <c r="I94" s="354" t="s">
        <v>16</v>
      </c>
      <c r="J94" s="354" t="s">
        <v>17</v>
      </c>
      <c r="K94" s="354" t="s">
        <v>18</v>
      </c>
      <c r="L94" s="354" t="s">
        <v>19</v>
      </c>
      <c r="M94" s="354" t="s">
        <v>20</v>
      </c>
      <c r="N94" s="354" t="s">
        <v>21</v>
      </c>
      <c r="O94" s="354" t="s">
        <v>41</v>
      </c>
      <c r="P94" s="354" t="s">
        <v>42</v>
      </c>
      <c r="Q94" s="354" t="s">
        <v>44</v>
      </c>
      <c r="R94" s="354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346">
        <f t="shared" ref="F95:J95" si="36">SUM(F96,F99,F100)</f>
        <v>0</v>
      </c>
      <c r="G95" s="346">
        <f t="shared" si="36"/>
        <v>0</v>
      </c>
      <c r="H95" s="346">
        <f t="shared" si="36"/>
        <v>0</v>
      </c>
      <c r="I95" s="346">
        <f t="shared" si="36"/>
        <v>0</v>
      </c>
      <c r="J95" s="346">
        <f t="shared" si="36"/>
        <v>0</v>
      </c>
      <c r="K95" s="346">
        <f>SUM(C95-F95-G95-H95+I95-J95)</f>
        <v>0</v>
      </c>
      <c r="L95" s="346">
        <f t="shared" ref="L95:Q95" si="37">SUM(L96,L99,L100)</f>
        <v>0</v>
      </c>
      <c r="M95" s="52">
        <f t="shared" si="37"/>
        <v>0</v>
      </c>
      <c r="N95" s="52">
        <f t="shared" si="37"/>
        <v>0</v>
      </c>
      <c r="O95" s="346">
        <f t="shared" si="37"/>
        <v>0</v>
      </c>
      <c r="P95" s="346">
        <f t="shared" si="37"/>
        <v>8</v>
      </c>
      <c r="Q95" s="346">
        <f t="shared" si="37"/>
        <v>0</v>
      </c>
      <c r="R95" s="346">
        <f>SUM(L95-M95-N95-O95+P95-Q95)</f>
        <v>8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344">
        <f t="shared" ref="K96:K100" si="40">SUM(C96-F96-G96-H96+I96-J96)</f>
        <v>0</v>
      </c>
      <c r="L96" s="90">
        <f t="shared" ref="L96:Q96" si="41">SUM(L97:L98)</f>
        <v>0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8</v>
      </c>
      <c r="Q96" s="90">
        <f t="shared" si="41"/>
        <v>0</v>
      </c>
      <c r="R96" s="344">
        <f t="shared" ref="R96:R114" si="42">SUM(L96-M96-N96-O96+P96-Q96)</f>
        <v>8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357">
        <v>0</v>
      </c>
      <c r="G97" s="357">
        <v>0</v>
      </c>
      <c r="H97" s="357">
        <v>0</v>
      </c>
      <c r="I97" s="69">
        <v>0</v>
      </c>
      <c r="J97" s="69">
        <v>0</v>
      </c>
      <c r="K97" s="344">
        <f t="shared" si="40"/>
        <v>0</v>
      </c>
      <c r="L97" s="357">
        <v>0</v>
      </c>
      <c r="M97" s="54">
        <v>0</v>
      </c>
      <c r="N97" s="54">
        <v>0</v>
      </c>
      <c r="O97" s="357">
        <v>0</v>
      </c>
      <c r="P97" s="357">
        <v>8</v>
      </c>
      <c r="Q97" s="357">
        <v>0</v>
      </c>
      <c r="R97" s="344">
        <f t="shared" si="42"/>
        <v>8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357">
        <v>0</v>
      </c>
      <c r="G98" s="357">
        <v>0</v>
      </c>
      <c r="H98" s="357">
        <v>0</v>
      </c>
      <c r="I98" s="69">
        <v>0</v>
      </c>
      <c r="J98" s="69">
        <v>0</v>
      </c>
      <c r="K98" s="344">
        <f t="shared" si="40"/>
        <v>0</v>
      </c>
      <c r="L98" s="357">
        <v>0</v>
      </c>
      <c r="M98" s="54">
        <v>0</v>
      </c>
      <c r="N98" s="54">
        <v>0</v>
      </c>
      <c r="O98" s="357">
        <v>0</v>
      </c>
      <c r="P98" s="357">
        <v>0</v>
      </c>
      <c r="Q98" s="357">
        <v>0</v>
      </c>
      <c r="R98" s="344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344">
        <f t="shared" si="40"/>
        <v>0</v>
      </c>
      <c r="L99" s="344">
        <v>0</v>
      </c>
      <c r="M99" s="58">
        <v>0</v>
      </c>
      <c r="N99" s="58">
        <v>0</v>
      </c>
      <c r="O99" s="344">
        <v>0</v>
      </c>
      <c r="P99" s="357">
        <v>0</v>
      </c>
      <c r="Q99" s="344">
        <v>0</v>
      </c>
      <c r="R99" s="344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344">
        <f t="shared" si="40"/>
        <v>0</v>
      </c>
      <c r="L100" s="344">
        <v>0</v>
      </c>
      <c r="M100" s="344">
        <v>0</v>
      </c>
      <c r="N100" s="344">
        <v>0</v>
      </c>
      <c r="O100" s="344">
        <v>0</v>
      </c>
      <c r="P100" s="357">
        <v>0</v>
      </c>
      <c r="Q100" s="344">
        <v>0</v>
      </c>
      <c r="R100" s="344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344">
        <f t="shared" si="43"/>
        <v>0</v>
      </c>
      <c r="G101" s="344">
        <f t="shared" si="43"/>
        <v>0</v>
      </c>
      <c r="H101" s="26"/>
      <c r="I101" s="344">
        <f t="shared" ref="I101:J101" si="44">SUM(I102:I103)</f>
        <v>0</v>
      </c>
      <c r="J101" s="344">
        <f t="shared" si="44"/>
        <v>0</v>
      </c>
      <c r="K101" s="344">
        <f>SUM(C101-F101-G101-H101+I101-J101)</f>
        <v>0</v>
      </c>
      <c r="L101" s="344">
        <f t="shared" ref="L101:N101" si="45">SUM(L102:L103)</f>
        <v>0</v>
      </c>
      <c r="M101" s="344">
        <f t="shared" si="45"/>
        <v>0</v>
      </c>
      <c r="N101" s="344">
        <f t="shared" si="45"/>
        <v>0</v>
      </c>
      <c r="O101" s="26"/>
      <c r="P101" s="344">
        <f t="shared" ref="P101:Q101" si="46">SUM(P102:P103)</f>
        <v>8</v>
      </c>
      <c r="Q101" s="344">
        <f t="shared" si="46"/>
        <v>0</v>
      </c>
      <c r="R101" s="344">
        <f t="shared" si="42"/>
        <v>8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357">
        <v>0</v>
      </c>
      <c r="G102" s="357">
        <v>0</v>
      </c>
      <c r="H102" s="25"/>
      <c r="I102" s="69">
        <v>0</v>
      </c>
      <c r="J102" s="69">
        <v>0</v>
      </c>
      <c r="K102" s="344">
        <f t="shared" ref="K102:K113" si="47">SUM(C102-F102-G102-H102+I102-J102)</f>
        <v>0</v>
      </c>
      <c r="L102" s="357">
        <v>0</v>
      </c>
      <c r="M102" s="357">
        <v>0</v>
      </c>
      <c r="N102" s="357">
        <v>0</v>
      </c>
      <c r="O102" s="25"/>
      <c r="P102" s="357">
        <v>8</v>
      </c>
      <c r="Q102" s="357">
        <v>0</v>
      </c>
      <c r="R102" s="344">
        <f t="shared" si="42"/>
        <v>8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357">
        <v>0</v>
      </c>
      <c r="G103" s="357">
        <v>0</v>
      </c>
      <c r="H103" s="25"/>
      <c r="I103" s="69">
        <v>0</v>
      </c>
      <c r="J103" s="69">
        <v>0</v>
      </c>
      <c r="K103" s="344">
        <f t="shared" si="47"/>
        <v>0</v>
      </c>
      <c r="L103" s="357">
        <v>0</v>
      </c>
      <c r="M103" s="357">
        <v>0</v>
      </c>
      <c r="N103" s="357">
        <v>0</v>
      </c>
      <c r="O103" s="25"/>
      <c r="P103" s="357">
        <v>0</v>
      </c>
      <c r="Q103" s="357">
        <v>0</v>
      </c>
      <c r="R103" s="344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344">
        <v>0</v>
      </c>
      <c r="G104" s="26"/>
      <c r="H104" s="26"/>
      <c r="I104" s="344">
        <v>0</v>
      </c>
      <c r="J104" s="344">
        <v>0</v>
      </c>
      <c r="K104" s="344">
        <f t="shared" si="47"/>
        <v>0</v>
      </c>
      <c r="L104" s="352">
        <v>0</v>
      </c>
      <c r="M104" s="352">
        <v>0</v>
      </c>
      <c r="N104" s="26"/>
      <c r="O104" s="26"/>
      <c r="P104" s="352">
        <v>0</v>
      </c>
      <c r="Q104" s="352">
        <v>0</v>
      </c>
      <c r="R104" s="344">
        <f t="shared" si="42"/>
        <v>0</v>
      </c>
      <c r="S104" s="532"/>
      <c r="T104" s="533"/>
      <c r="U104" s="534"/>
    </row>
    <row r="105" spans="1:21" ht="15.95" customHeight="1" x14ac:dyDescent="0.25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344">
        <f t="shared" si="47"/>
        <v>0</v>
      </c>
      <c r="L105" s="66">
        <f>SUM(L106:L107)</f>
        <v>3</v>
      </c>
      <c r="M105" s="352">
        <f>SUM(M106:M107)</f>
        <v>1</v>
      </c>
      <c r="N105" s="360"/>
      <c r="O105" s="360"/>
      <c r="P105" s="352">
        <f>SUM(P106:P107)</f>
        <v>4</v>
      </c>
      <c r="Q105" s="352">
        <f>SUM(Q106:Q107)</f>
        <v>0</v>
      </c>
      <c r="R105" s="352">
        <f>SUM(L105-M105-N105-O105+P105-Q105)</f>
        <v>6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344">
        <f t="shared" si="47"/>
        <v>0</v>
      </c>
      <c r="L106" s="66">
        <v>0</v>
      </c>
      <c r="M106" s="352">
        <v>0</v>
      </c>
      <c r="N106" s="26"/>
      <c r="O106" s="26"/>
      <c r="P106" s="352">
        <v>0</v>
      </c>
      <c r="Q106" s="352">
        <v>0</v>
      </c>
      <c r="R106" s="344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344">
        <f t="shared" si="47"/>
        <v>0</v>
      </c>
      <c r="L107" s="66">
        <v>3</v>
      </c>
      <c r="M107" s="352">
        <v>1</v>
      </c>
      <c r="N107" s="26"/>
      <c r="O107" s="26"/>
      <c r="P107" s="352">
        <v>4</v>
      </c>
      <c r="Q107" s="352">
        <v>0</v>
      </c>
      <c r="R107" s="344">
        <f t="shared" si="50"/>
        <v>6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344">
        <v>0</v>
      </c>
      <c r="G108" s="26"/>
      <c r="H108" s="26"/>
      <c r="I108" s="344">
        <v>0</v>
      </c>
      <c r="J108" s="344">
        <v>0</v>
      </c>
      <c r="K108" s="344">
        <f t="shared" si="47"/>
        <v>0</v>
      </c>
      <c r="L108" s="352">
        <v>0</v>
      </c>
      <c r="M108" s="352">
        <v>0</v>
      </c>
      <c r="N108" s="26"/>
      <c r="O108" s="26"/>
      <c r="P108" s="352">
        <v>0</v>
      </c>
      <c r="Q108" s="352">
        <v>0</v>
      </c>
      <c r="R108" s="344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344">
        <v>0</v>
      </c>
      <c r="G109" s="26"/>
      <c r="H109" s="26"/>
      <c r="I109" s="344">
        <v>0</v>
      </c>
      <c r="J109" s="344">
        <v>0</v>
      </c>
      <c r="K109" s="344">
        <f t="shared" si="47"/>
        <v>0</v>
      </c>
      <c r="L109" s="352">
        <v>0</v>
      </c>
      <c r="M109" s="352">
        <v>0</v>
      </c>
      <c r="N109" s="26"/>
      <c r="O109" s="26"/>
      <c r="P109" s="352">
        <v>0</v>
      </c>
      <c r="Q109" s="352">
        <v>0</v>
      </c>
      <c r="R109" s="344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344">
        <v>0</v>
      </c>
      <c r="G110" s="26"/>
      <c r="H110" s="26"/>
      <c r="I110" s="344">
        <v>0</v>
      </c>
      <c r="J110" s="344">
        <v>0</v>
      </c>
      <c r="K110" s="344">
        <f t="shared" si="47"/>
        <v>0</v>
      </c>
      <c r="L110" s="352">
        <v>0</v>
      </c>
      <c r="M110" s="352">
        <v>0</v>
      </c>
      <c r="N110" s="26"/>
      <c r="O110" s="26"/>
      <c r="P110" s="352">
        <v>0</v>
      </c>
      <c r="Q110" s="352">
        <v>0</v>
      </c>
      <c r="R110" s="344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344">
        <v>0</v>
      </c>
      <c r="G111" s="26"/>
      <c r="H111" s="26"/>
      <c r="I111" s="344">
        <v>0</v>
      </c>
      <c r="J111" s="344">
        <v>0</v>
      </c>
      <c r="K111" s="344">
        <f t="shared" si="47"/>
        <v>0</v>
      </c>
      <c r="L111" s="352">
        <v>0</v>
      </c>
      <c r="M111" s="352">
        <v>0</v>
      </c>
      <c r="N111" s="26"/>
      <c r="O111" s="26"/>
      <c r="P111" s="352">
        <v>0</v>
      </c>
      <c r="Q111" s="352">
        <v>0</v>
      </c>
      <c r="R111" s="344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344">
        <v>0</v>
      </c>
      <c r="G112" s="26"/>
      <c r="H112" s="26"/>
      <c r="I112" s="70">
        <v>0</v>
      </c>
      <c r="J112" s="70">
        <v>0</v>
      </c>
      <c r="K112" s="344">
        <f t="shared" si="47"/>
        <v>0</v>
      </c>
      <c r="L112" s="352">
        <v>0</v>
      </c>
      <c r="M112" s="352">
        <v>0</v>
      </c>
      <c r="N112" s="26"/>
      <c r="O112" s="26"/>
      <c r="P112" s="352">
        <v>0</v>
      </c>
      <c r="Q112" s="352">
        <v>0</v>
      </c>
      <c r="R112" s="344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344">
        <v>0</v>
      </c>
      <c r="G113" s="26"/>
      <c r="H113" s="26"/>
      <c r="I113" s="70">
        <v>0</v>
      </c>
      <c r="J113" s="70">
        <v>0</v>
      </c>
      <c r="K113" s="344">
        <f t="shared" si="47"/>
        <v>0</v>
      </c>
      <c r="L113" s="352">
        <v>0</v>
      </c>
      <c r="M113" s="352">
        <v>0</v>
      </c>
      <c r="N113" s="26"/>
      <c r="O113" s="26"/>
      <c r="P113" s="352">
        <v>0</v>
      </c>
      <c r="Q113" s="352">
        <v>0</v>
      </c>
      <c r="R113" s="344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345">
        <v>0</v>
      </c>
      <c r="G114" s="43"/>
      <c r="H114" s="43"/>
      <c r="I114" s="71">
        <v>0</v>
      </c>
      <c r="J114" s="71">
        <v>0</v>
      </c>
      <c r="K114" s="345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345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351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Oktober</v>
      </c>
      <c r="S127" s="482"/>
      <c r="T127" s="4">
        <f>+T87</f>
        <v>1</v>
      </c>
      <c r="U127" s="4">
        <f>+U87</f>
        <v>0</v>
      </c>
    </row>
    <row r="128" spans="1:21" s="45" customFormat="1" ht="12.75" customHeight="1" thickBot="1" x14ac:dyDescent="0.25">
      <c r="A128" s="207" t="s">
        <v>81</v>
      </c>
      <c r="B128" s="207"/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356"/>
      <c r="G130" s="356" t="s">
        <v>30</v>
      </c>
      <c r="H130" s="356" t="s">
        <v>32</v>
      </c>
      <c r="I130" s="356"/>
      <c r="J130" s="356"/>
      <c r="K130" s="356" t="s">
        <v>43</v>
      </c>
      <c r="L130" s="356" t="s">
        <v>27</v>
      </c>
      <c r="M130" s="356"/>
      <c r="N130" s="356" t="s">
        <v>30</v>
      </c>
      <c r="O130" s="356" t="s">
        <v>32</v>
      </c>
      <c r="P130" s="356"/>
      <c r="Q130" s="356"/>
      <c r="R130" s="356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353" t="s">
        <v>29</v>
      </c>
      <c r="G131" s="353" t="s">
        <v>31</v>
      </c>
      <c r="H131" s="353" t="s">
        <v>33</v>
      </c>
      <c r="I131" s="353" t="s">
        <v>37</v>
      </c>
      <c r="J131" s="353" t="s">
        <v>36</v>
      </c>
      <c r="K131" s="353" t="s">
        <v>28</v>
      </c>
      <c r="L131" s="353" t="s">
        <v>28</v>
      </c>
      <c r="M131" s="353" t="s">
        <v>35</v>
      </c>
      <c r="N131" s="353" t="s">
        <v>31</v>
      </c>
      <c r="O131" s="353" t="s">
        <v>33</v>
      </c>
      <c r="P131" s="353" t="s">
        <v>37</v>
      </c>
      <c r="Q131" s="353" t="s">
        <v>36</v>
      </c>
      <c r="R131" s="353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355"/>
      <c r="G132" s="355"/>
      <c r="H132" s="355" t="s">
        <v>34</v>
      </c>
      <c r="I132" s="355"/>
      <c r="J132" s="355"/>
      <c r="K132" s="355" t="s">
        <v>9</v>
      </c>
      <c r="L132" s="355" t="s">
        <v>8</v>
      </c>
      <c r="M132" s="355"/>
      <c r="N132" s="355"/>
      <c r="O132" s="355" t="s">
        <v>34</v>
      </c>
      <c r="P132" s="355"/>
      <c r="Q132" s="355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353"/>
      <c r="G133" s="353"/>
      <c r="H133" s="353"/>
      <c r="I133" s="353"/>
      <c r="J133" s="353"/>
      <c r="K133" s="353" t="s">
        <v>62</v>
      </c>
      <c r="L133" s="353"/>
      <c r="M133" s="353"/>
      <c r="N133" s="353"/>
      <c r="O133" s="353"/>
      <c r="P133" s="353"/>
      <c r="Q133" s="353"/>
      <c r="R133" s="353"/>
      <c r="S133" s="498"/>
      <c r="T133" s="499"/>
      <c r="U133" s="500"/>
    </row>
    <row r="134" spans="1:21" s="8" customFormat="1" ht="15.95" customHeight="1" x14ac:dyDescent="0.2">
      <c r="A134" s="354" t="s">
        <v>10</v>
      </c>
      <c r="B134" s="354" t="s">
        <v>11</v>
      </c>
      <c r="C134" s="501" t="s">
        <v>12</v>
      </c>
      <c r="D134" s="502"/>
      <c r="E134" s="503"/>
      <c r="F134" s="354" t="s">
        <v>13</v>
      </c>
      <c r="G134" s="354" t="s">
        <v>14</v>
      </c>
      <c r="H134" s="354" t="s">
        <v>15</v>
      </c>
      <c r="I134" s="354" t="s">
        <v>16</v>
      </c>
      <c r="J134" s="354" t="s">
        <v>17</v>
      </c>
      <c r="K134" s="354" t="s">
        <v>18</v>
      </c>
      <c r="L134" s="354" t="s">
        <v>19</v>
      </c>
      <c r="M134" s="354" t="s">
        <v>20</v>
      </c>
      <c r="N134" s="354" t="s">
        <v>21</v>
      </c>
      <c r="O134" s="354" t="s">
        <v>41</v>
      </c>
      <c r="P134" s="354" t="s">
        <v>42</v>
      </c>
      <c r="Q134" s="354" t="s">
        <v>44</v>
      </c>
      <c r="R134" s="354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346">
        <f t="shared" ref="F135:J135" si="52">SUM(F136,F139,F140)</f>
        <v>0</v>
      </c>
      <c r="G135" s="346">
        <f t="shared" si="52"/>
        <v>0</v>
      </c>
      <c r="H135" s="346">
        <f t="shared" si="52"/>
        <v>0</v>
      </c>
      <c r="I135" s="346">
        <f t="shared" si="52"/>
        <v>0</v>
      </c>
      <c r="J135" s="346">
        <f t="shared" si="52"/>
        <v>0</v>
      </c>
      <c r="K135" s="346">
        <f>SUM(C135-F135-G135-H135+I135-J135)</f>
        <v>0</v>
      </c>
      <c r="L135" s="61">
        <f t="shared" ref="L135:Q135" si="53">SUM(L136,L139,L140)</f>
        <v>139</v>
      </c>
      <c r="M135" s="61">
        <f t="shared" si="53"/>
        <v>0</v>
      </c>
      <c r="N135" s="61">
        <f t="shared" si="53"/>
        <v>0</v>
      </c>
      <c r="O135" s="61">
        <f t="shared" si="53"/>
        <v>0</v>
      </c>
      <c r="P135" s="61">
        <f t="shared" si="53"/>
        <v>51</v>
      </c>
      <c r="Q135" s="61">
        <f t="shared" si="53"/>
        <v>0</v>
      </c>
      <c r="R135" s="61">
        <f>SUM(L135-M135-N135-O135+P135-Q135)</f>
        <v>190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344">
        <f t="shared" ref="K136:K140" si="56">SUM(C136-F136-G136-H136+I136-J136)</f>
        <v>0</v>
      </c>
      <c r="L136" s="301">
        <f t="shared" ref="L136:O136" si="57">SUM(L137:L138)</f>
        <v>139</v>
      </c>
      <c r="M136" s="301">
        <f t="shared" si="57"/>
        <v>0</v>
      </c>
      <c r="N136" s="301">
        <f t="shared" si="57"/>
        <v>0</v>
      </c>
      <c r="O136" s="301">
        <f t="shared" si="57"/>
        <v>0</v>
      </c>
      <c r="P136" s="301">
        <f>SUM(P137:P138)</f>
        <v>51</v>
      </c>
      <c r="Q136" s="301">
        <f t="shared" ref="Q136" si="58">SUM(Q137:Q138)</f>
        <v>0</v>
      </c>
      <c r="R136" s="208">
        <f t="shared" ref="R136:R144" si="59">SUM(L136-M136-N136-O136+P136-Q136)</f>
        <v>190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357">
        <v>0</v>
      </c>
      <c r="G137" s="357">
        <v>0</v>
      </c>
      <c r="H137" s="357">
        <v>0</v>
      </c>
      <c r="I137" s="69">
        <v>0</v>
      </c>
      <c r="J137" s="69">
        <v>0</v>
      </c>
      <c r="K137" s="344">
        <f t="shared" si="56"/>
        <v>0</v>
      </c>
      <c r="L137" s="51">
        <v>100</v>
      </c>
      <c r="M137" s="51">
        <v>0</v>
      </c>
      <c r="N137" s="51">
        <v>0</v>
      </c>
      <c r="O137" s="51">
        <v>0</v>
      </c>
      <c r="P137" s="51">
        <v>51</v>
      </c>
      <c r="Q137" s="51">
        <v>0</v>
      </c>
      <c r="R137" s="64">
        <f>SUM(L137-M137-N137-O137+P137-Q137)</f>
        <v>151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357">
        <v>0</v>
      </c>
      <c r="G138" s="357">
        <v>0</v>
      </c>
      <c r="H138" s="357">
        <v>0</v>
      </c>
      <c r="I138" s="69">
        <v>0</v>
      </c>
      <c r="J138" s="69">
        <v>0</v>
      </c>
      <c r="K138" s="344">
        <f t="shared" si="56"/>
        <v>0</v>
      </c>
      <c r="L138" s="405">
        <v>39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64">
        <f t="shared" si="59"/>
        <v>39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344">
        <f t="shared" si="56"/>
        <v>0</v>
      </c>
      <c r="L139" s="403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344">
        <f t="shared" si="56"/>
        <v>0</v>
      </c>
      <c r="L140" s="403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344">
        <f t="shared" si="60"/>
        <v>0</v>
      </c>
      <c r="G141" s="344">
        <f t="shared" si="60"/>
        <v>0</v>
      </c>
      <c r="H141" s="26"/>
      <c r="I141" s="344">
        <f t="shared" ref="I141:J141" si="61">SUM(I142:I143)</f>
        <v>0</v>
      </c>
      <c r="J141" s="344">
        <f t="shared" si="61"/>
        <v>0</v>
      </c>
      <c r="K141" s="344">
        <f>SUM(C141-F141-G141-H141+I141-J141)</f>
        <v>0</v>
      </c>
      <c r="L141" s="403">
        <f t="shared" ref="L141:N141" si="62">SUM(L142:L143)</f>
        <v>100</v>
      </c>
      <c r="M141" s="64">
        <f t="shared" si="62"/>
        <v>0</v>
      </c>
      <c r="N141" s="64">
        <f t="shared" si="62"/>
        <v>0</v>
      </c>
      <c r="O141" s="26"/>
      <c r="P141" s="64">
        <f t="shared" ref="P141:Q141" si="63">SUM(P142:P143)</f>
        <v>0</v>
      </c>
      <c r="Q141" s="64">
        <f t="shared" si="63"/>
        <v>0</v>
      </c>
      <c r="R141" s="208">
        <f t="shared" si="59"/>
        <v>100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357">
        <v>0</v>
      </c>
      <c r="G142" s="357">
        <v>0</v>
      </c>
      <c r="H142" s="25"/>
      <c r="I142" s="69">
        <v>0</v>
      </c>
      <c r="J142" s="69">
        <v>0</v>
      </c>
      <c r="K142" s="344">
        <f t="shared" ref="K142:K153" si="64">SUM(C142-F142-G142-H142+I142-J142)</f>
        <v>0</v>
      </c>
      <c r="L142" s="405">
        <v>95</v>
      </c>
      <c r="M142" s="51">
        <v>0</v>
      </c>
      <c r="N142" s="51">
        <v>0</v>
      </c>
      <c r="O142" s="26"/>
      <c r="P142" s="51">
        <v>0</v>
      </c>
      <c r="Q142" s="51">
        <v>0</v>
      </c>
      <c r="R142" s="208">
        <f t="shared" si="59"/>
        <v>95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357">
        <v>0</v>
      </c>
      <c r="G143" s="357">
        <v>0</v>
      </c>
      <c r="H143" s="25"/>
      <c r="I143" s="69">
        <v>0</v>
      </c>
      <c r="J143" s="69">
        <v>0</v>
      </c>
      <c r="K143" s="344">
        <f t="shared" si="64"/>
        <v>0</v>
      </c>
      <c r="L143" s="405">
        <v>5</v>
      </c>
      <c r="M143" s="51">
        <v>0</v>
      </c>
      <c r="N143" s="51">
        <v>0</v>
      </c>
      <c r="O143" s="26"/>
      <c r="P143" s="51">
        <v>0</v>
      </c>
      <c r="Q143" s="51">
        <v>0</v>
      </c>
      <c r="R143" s="208">
        <f t="shared" si="59"/>
        <v>5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344">
        <v>0</v>
      </c>
      <c r="G144" s="26"/>
      <c r="H144" s="26"/>
      <c r="I144" s="344">
        <v>0</v>
      </c>
      <c r="J144" s="344">
        <v>0</v>
      </c>
      <c r="K144" s="344">
        <f t="shared" si="64"/>
        <v>0</v>
      </c>
      <c r="L144" s="403">
        <v>0</v>
      </c>
      <c r="M144" s="64">
        <v>0</v>
      </c>
      <c r="N144" s="26"/>
      <c r="O144" s="26"/>
      <c r="P144" s="64">
        <v>0</v>
      </c>
      <c r="Q144" s="64">
        <v>0</v>
      </c>
      <c r="R144" s="64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344">
        <f t="shared" si="64"/>
        <v>0</v>
      </c>
      <c r="L145" s="403">
        <f t="shared" ref="L145:M145" si="67">SUM(L146:L147)</f>
        <v>3</v>
      </c>
      <c r="M145" s="64">
        <f t="shared" si="67"/>
        <v>1</v>
      </c>
      <c r="N145" s="26"/>
      <c r="O145" s="26"/>
      <c r="P145" s="64">
        <f t="shared" ref="P145:R145" si="68">SUM(P146:P147)</f>
        <v>2</v>
      </c>
      <c r="Q145" s="64">
        <f t="shared" si="68"/>
        <v>0</v>
      </c>
      <c r="R145" s="64">
        <f t="shared" si="68"/>
        <v>4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344">
        <f t="shared" si="64"/>
        <v>0</v>
      </c>
      <c r="L146" s="403">
        <v>0</v>
      </c>
      <c r="M146" s="64">
        <v>0</v>
      </c>
      <c r="N146" s="26"/>
      <c r="O146" s="26"/>
      <c r="P146" s="64">
        <v>0</v>
      </c>
      <c r="Q146" s="64">
        <v>0</v>
      </c>
      <c r="R146" s="64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344">
        <f t="shared" si="64"/>
        <v>0</v>
      </c>
      <c r="L147" s="403">
        <v>3</v>
      </c>
      <c r="M147" s="64">
        <v>1</v>
      </c>
      <c r="N147" s="26"/>
      <c r="O147" s="26"/>
      <c r="P147" s="64">
        <v>2</v>
      </c>
      <c r="Q147" s="64">
        <v>0</v>
      </c>
      <c r="R147" s="64">
        <f>SUM(L147-M147-N147-O147+P147-Q147)</f>
        <v>4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344">
        <v>0</v>
      </c>
      <c r="G148" s="26"/>
      <c r="H148" s="26"/>
      <c r="I148" s="344">
        <v>0</v>
      </c>
      <c r="J148" s="344">
        <v>0</v>
      </c>
      <c r="K148" s="344">
        <f t="shared" si="64"/>
        <v>0</v>
      </c>
      <c r="L148" s="403">
        <v>0</v>
      </c>
      <c r="M148" s="403">
        <v>0</v>
      </c>
      <c r="N148" s="26"/>
      <c r="O148" s="26"/>
      <c r="P148" s="403">
        <v>0</v>
      </c>
      <c r="Q148" s="403">
        <v>0</v>
      </c>
      <c r="R148" s="403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344">
        <v>0</v>
      </c>
      <c r="G149" s="26"/>
      <c r="H149" s="26"/>
      <c r="I149" s="344">
        <v>0</v>
      </c>
      <c r="J149" s="344">
        <v>0</v>
      </c>
      <c r="K149" s="344">
        <f t="shared" si="64"/>
        <v>0</v>
      </c>
      <c r="L149" s="403">
        <v>0</v>
      </c>
      <c r="M149" s="403">
        <v>0</v>
      </c>
      <c r="N149" s="26"/>
      <c r="O149" s="26"/>
      <c r="P149" s="403">
        <v>0</v>
      </c>
      <c r="Q149" s="403">
        <v>0</v>
      </c>
      <c r="R149" s="403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344">
        <v>0</v>
      </c>
      <c r="G150" s="26"/>
      <c r="H150" s="26"/>
      <c r="I150" s="344">
        <v>0</v>
      </c>
      <c r="J150" s="344">
        <v>0</v>
      </c>
      <c r="K150" s="344">
        <f t="shared" si="64"/>
        <v>0</v>
      </c>
      <c r="L150" s="403">
        <v>0</v>
      </c>
      <c r="M150" s="403">
        <v>0</v>
      </c>
      <c r="N150" s="26"/>
      <c r="O150" s="26"/>
      <c r="P150" s="403">
        <v>0</v>
      </c>
      <c r="Q150" s="403">
        <v>0</v>
      </c>
      <c r="R150" s="403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344">
        <v>0</v>
      </c>
      <c r="G151" s="26"/>
      <c r="H151" s="26"/>
      <c r="I151" s="344">
        <v>0</v>
      </c>
      <c r="J151" s="344">
        <v>0</v>
      </c>
      <c r="K151" s="344">
        <f t="shared" si="64"/>
        <v>0</v>
      </c>
      <c r="L151" s="403">
        <v>0</v>
      </c>
      <c r="M151" s="403">
        <v>0</v>
      </c>
      <c r="N151" s="26"/>
      <c r="O151" s="26"/>
      <c r="P151" s="403">
        <v>0</v>
      </c>
      <c r="Q151" s="403">
        <v>0</v>
      </c>
      <c r="R151" s="403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344">
        <v>0</v>
      </c>
      <c r="G152" s="26"/>
      <c r="H152" s="26"/>
      <c r="I152" s="70">
        <v>0</v>
      </c>
      <c r="J152" s="70">
        <v>0</v>
      </c>
      <c r="K152" s="344">
        <f t="shared" si="64"/>
        <v>0</v>
      </c>
      <c r="L152" s="403">
        <v>0</v>
      </c>
      <c r="M152" s="403">
        <v>0</v>
      </c>
      <c r="N152" s="26"/>
      <c r="O152" s="26"/>
      <c r="P152" s="403">
        <v>0</v>
      </c>
      <c r="Q152" s="403">
        <v>0</v>
      </c>
      <c r="R152" s="403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344">
        <v>0</v>
      </c>
      <c r="G153" s="26"/>
      <c r="H153" s="26"/>
      <c r="I153" s="70">
        <v>0</v>
      </c>
      <c r="J153" s="70">
        <v>0</v>
      </c>
      <c r="K153" s="344">
        <f t="shared" si="64"/>
        <v>0</v>
      </c>
      <c r="L153" s="403">
        <v>0</v>
      </c>
      <c r="M153" s="403">
        <v>0</v>
      </c>
      <c r="N153" s="26"/>
      <c r="O153" s="26"/>
      <c r="P153" s="403">
        <v>0</v>
      </c>
      <c r="Q153" s="403">
        <v>0</v>
      </c>
      <c r="R153" s="403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345">
        <v>0</v>
      </c>
      <c r="G154" s="43"/>
      <c r="H154" s="43"/>
      <c r="I154" s="71">
        <v>0</v>
      </c>
      <c r="J154" s="71">
        <v>0</v>
      </c>
      <c r="K154" s="345">
        <f t="shared" ref="K154" si="71">SUM(E154-F154-G154-H154+I154-J154)</f>
        <v>0</v>
      </c>
      <c r="L154" s="404">
        <v>0</v>
      </c>
      <c r="M154" s="404">
        <v>0</v>
      </c>
      <c r="N154" s="43"/>
      <c r="O154" s="43"/>
      <c r="P154" s="404">
        <v>0</v>
      </c>
      <c r="Q154" s="404">
        <v>0</v>
      </c>
      <c r="R154" s="404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351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Oktober</v>
      </c>
      <c r="S167" s="482"/>
      <c r="T167" s="4">
        <f>+T127</f>
        <v>1</v>
      </c>
      <c r="U167" s="4">
        <f>+U127</f>
        <v>0</v>
      </c>
    </row>
    <row r="168" spans="1:21" s="45" customFormat="1" ht="15.95" customHeight="1" thickBot="1" x14ac:dyDescent="0.25">
      <c r="A168" s="207" t="s">
        <v>82</v>
      </c>
      <c r="B168" s="207"/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356"/>
      <c r="G170" s="356" t="s">
        <v>30</v>
      </c>
      <c r="H170" s="356" t="s">
        <v>32</v>
      </c>
      <c r="I170" s="356"/>
      <c r="J170" s="356"/>
      <c r="K170" s="356" t="s">
        <v>43</v>
      </c>
      <c r="L170" s="356" t="s">
        <v>27</v>
      </c>
      <c r="M170" s="356"/>
      <c r="N170" s="356" t="s">
        <v>30</v>
      </c>
      <c r="O170" s="356" t="s">
        <v>32</v>
      </c>
      <c r="P170" s="356"/>
      <c r="Q170" s="356"/>
      <c r="R170" s="356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353" t="s">
        <v>29</v>
      </c>
      <c r="G171" s="353" t="s">
        <v>31</v>
      </c>
      <c r="H171" s="353" t="s">
        <v>33</v>
      </c>
      <c r="I171" s="353" t="s">
        <v>37</v>
      </c>
      <c r="J171" s="353" t="s">
        <v>36</v>
      </c>
      <c r="K171" s="353" t="s">
        <v>28</v>
      </c>
      <c r="L171" s="353" t="s">
        <v>28</v>
      </c>
      <c r="M171" s="353" t="s">
        <v>35</v>
      </c>
      <c r="N171" s="353" t="s">
        <v>31</v>
      </c>
      <c r="O171" s="353" t="s">
        <v>33</v>
      </c>
      <c r="P171" s="353" t="s">
        <v>37</v>
      </c>
      <c r="Q171" s="353" t="s">
        <v>36</v>
      </c>
      <c r="R171" s="353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355"/>
      <c r="G172" s="355"/>
      <c r="H172" s="355" t="s">
        <v>34</v>
      </c>
      <c r="I172" s="355"/>
      <c r="J172" s="355"/>
      <c r="K172" s="355" t="s">
        <v>9</v>
      </c>
      <c r="L172" s="355" t="s">
        <v>8</v>
      </c>
      <c r="M172" s="355"/>
      <c r="N172" s="355"/>
      <c r="O172" s="355" t="s">
        <v>34</v>
      </c>
      <c r="P172" s="355"/>
      <c r="Q172" s="355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353"/>
      <c r="G173" s="353"/>
      <c r="H173" s="353"/>
      <c r="I173" s="353"/>
      <c r="J173" s="353"/>
      <c r="K173" s="353" t="s">
        <v>62</v>
      </c>
      <c r="L173" s="353"/>
      <c r="M173" s="353"/>
      <c r="N173" s="353"/>
      <c r="O173" s="353"/>
      <c r="P173" s="353"/>
      <c r="Q173" s="353"/>
      <c r="R173" s="353"/>
      <c r="S173" s="498"/>
      <c r="T173" s="499"/>
      <c r="U173" s="500"/>
    </row>
    <row r="174" spans="1:21" s="8" customFormat="1" ht="15.95" customHeight="1" x14ac:dyDescent="0.2">
      <c r="A174" s="354" t="s">
        <v>10</v>
      </c>
      <c r="B174" s="354" t="s">
        <v>11</v>
      </c>
      <c r="C174" s="501" t="s">
        <v>12</v>
      </c>
      <c r="D174" s="502"/>
      <c r="E174" s="503"/>
      <c r="F174" s="354" t="s">
        <v>13</v>
      </c>
      <c r="G174" s="354" t="s">
        <v>14</v>
      </c>
      <c r="H174" s="354" t="s">
        <v>15</v>
      </c>
      <c r="I174" s="354" t="s">
        <v>16</v>
      </c>
      <c r="J174" s="354" t="s">
        <v>17</v>
      </c>
      <c r="K174" s="354" t="s">
        <v>18</v>
      </c>
      <c r="L174" s="354" t="s">
        <v>19</v>
      </c>
      <c r="M174" s="354" t="s">
        <v>20</v>
      </c>
      <c r="N174" s="354" t="s">
        <v>21</v>
      </c>
      <c r="O174" s="354" t="s">
        <v>41</v>
      </c>
      <c r="P174" s="354" t="s">
        <v>42</v>
      </c>
      <c r="Q174" s="354" t="s">
        <v>44</v>
      </c>
      <c r="R174" s="354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346">
        <f t="shared" ref="F175:J175" si="72">SUM(F176,F179,F180)</f>
        <v>0</v>
      </c>
      <c r="G175" s="346">
        <f t="shared" si="72"/>
        <v>0</v>
      </c>
      <c r="H175" s="346">
        <f t="shared" si="72"/>
        <v>0</v>
      </c>
      <c r="I175" s="346">
        <f t="shared" si="72"/>
        <v>0</v>
      </c>
      <c r="J175" s="346">
        <f t="shared" si="72"/>
        <v>0</v>
      </c>
      <c r="K175" s="346">
        <f>SUM(C175-F175-G175-H175+I175-J175)</f>
        <v>0</v>
      </c>
      <c r="L175" s="61">
        <f t="shared" ref="L175:Q175" si="73">SUM(L176,L179,L180)</f>
        <v>70</v>
      </c>
      <c r="M175" s="61">
        <f t="shared" si="73"/>
        <v>0</v>
      </c>
      <c r="N175" s="61">
        <f t="shared" si="73"/>
        <v>0</v>
      </c>
      <c r="O175" s="61">
        <f t="shared" si="73"/>
        <v>0</v>
      </c>
      <c r="P175" s="61">
        <f>SUM(P176,P179,P180)</f>
        <v>0</v>
      </c>
      <c r="Q175" s="61">
        <f t="shared" si="73"/>
        <v>0</v>
      </c>
      <c r="R175" s="61">
        <f>SUM(L175-M175-N175-O175+P175-Q175)</f>
        <v>70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344">
        <f t="shared" ref="K176:K180" si="76">SUM(C176-F176-G176-H176+I176-J176)</f>
        <v>0</v>
      </c>
      <c r="L176" s="63">
        <f t="shared" ref="L176:O176" si="77">SUM(L177:L178)</f>
        <v>69</v>
      </c>
      <c r="M176" s="63">
        <f t="shared" si="77"/>
        <v>0</v>
      </c>
      <c r="N176" s="63">
        <f t="shared" si="77"/>
        <v>0</v>
      </c>
      <c r="O176" s="63">
        <f t="shared" si="77"/>
        <v>0</v>
      </c>
      <c r="P176" s="63">
        <f>SUM(P177:P178)</f>
        <v>0</v>
      </c>
      <c r="Q176" s="63">
        <f t="shared" ref="Q176" si="78">SUM(Q177:Q178)</f>
        <v>0</v>
      </c>
      <c r="R176" s="64">
        <f t="shared" ref="R176:R184" si="79">SUM(L176-M176-N176-O176+P176-Q176)</f>
        <v>69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357">
        <v>0</v>
      </c>
      <c r="G177" s="357">
        <v>0</v>
      </c>
      <c r="H177" s="357">
        <v>0</v>
      </c>
      <c r="I177" s="69">
        <v>0</v>
      </c>
      <c r="J177" s="69">
        <v>0</v>
      </c>
      <c r="K177" s="344">
        <f t="shared" si="76"/>
        <v>0</v>
      </c>
      <c r="L177" s="51">
        <v>68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64">
        <f>SUM(L177-M177-N177-O177+P177-Q177)</f>
        <v>68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357">
        <v>0</v>
      </c>
      <c r="G178" s="357">
        <v>0</v>
      </c>
      <c r="H178" s="357">
        <v>0</v>
      </c>
      <c r="I178" s="69">
        <v>0</v>
      </c>
      <c r="J178" s="69">
        <v>0</v>
      </c>
      <c r="K178" s="344">
        <f t="shared" si="76"/>
        <v>0</v>
      </c>
      <c r="L178" s="51">
        <v>1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64">
        <f t="shared" si="79"/>
        <v>1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344">
        <f t="shared" si="76"/>
        <v>0</v>
      </c>
      <c r="L179" s="64">
        <v>1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f t="shared" si="79"/>
        <v>1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344">
        <f t="shared" si="76"/>
        <v>0</v>
      </c>
      <c r="L180" s="403">
        <v>0</v>
      </c>
      <c r="M180" s="403">
        <v>0</v>
      </c>
      <c r="N180" s="403">
        <v>0</v>
      </c>
      <c r="O180" s="403">
        <v>0</v>
      </c>
      <c r="P180" s="403">
        <v>0</v>
      </c>
      <c r="Q180" s="403">
        <v>0</v>
      </c>
      <c r="R180" s="403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344">
        <f t="shared" si="80"/>
        <v>0</v>
      </c>
      <c r="G181" s="344">
        <f t="shared" si="80"/>
        <v>0</v>
      </c>
      <c r="H181" s="26"/>
      <c r="I181" s="344">
        <f t="shared" ref="I181:J181" si="81">SUM(I182:I183)</f>
        <v>0</v>
      </c>
      <c r="J181" s="344">
        <f t="shared" si="81"/>
        <v>0</v>
      </c>
      <c r="K181" s="344">
        <f>SUM(C181-F181-G181-H181+I181-J181)</f>
        <v>0</v>
      </c>
      <c r="L181" s="403">
        <f t="shared" ref="L181:N181" si="82">SUM(L182:L183)</f>
        <v>0</v>
      </c>
      <c r="M181" s="403">
        <f t="shared" si="82"/>
        <v>0</v>
      </c>
      <c r="N181" s="403">
        <f t="shared" si="82"/>
        <v>0</v>
      </c>
      <c r="O181" s="26"/>
      <c r="P181" s="403">
        <f t="shared" ref="P181:Q181" si="83">SUM(P182:P183)</f>
        <v>0</v>
      </c>
      <c r="Q181" s="403">
        <f t="shared" si="83"/>
        <v>0</v>
      </c>
      <c r="R181" s="403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357">
        <v>0</v>
      </c>
      <c r="G182" s="357">
        <v>0</v>
      </c>
      <c r="H182" s="25"/>
      <c r="I182" s="69">
        <v>0</v>
      </c>
      <c r="J182" s="69">
        <v>0</v>
      </c>
      <c r="K182" s="344">
        <f t="shared" ref="K182:K193" si="84">SUM(C182-F182-G182-H182+I182-J182)</f>
        <v>0</v>
      </c>
      <c r="L182" s="405">
        <v>0</v>
      </c>
      <c r="M182" s="405">
        <v>0</v>
      </c>
      <c r="N182" s="405">
        <v>0</v>
      </c>
      <c r="O182" s="25"/>
      <c r="P182" s="405">
        <v>0</v>
      </c>
      <c r="Q182" s="405">
        <v>0</v>
      </c>
      <c r="R182" s="403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357">
        <v>0</v>
      </c>
      <c r="G183" s="357">
        <v>0</v>
      </c>
      <c r="H183" s="25"/>
      <c r="I183" s="69">
        <v>0</v>
      </c>
      <c r="J183" s="69">
        <v>0</v>
      </c>
      <c r="K183" s="344">
        <f t="shared" si="84"/>
        <v>0</v>
      </c>
      <c r="L183" s="405">
        <v>0</v>
      </c>
      <c r="M183" s="405">
        <v>0</v>
      </c>
      <c r="N183" s="405">
        <v>0</v>
      </c>
      <c r="O183" s="25"/>
      <c r="P183" s="405">
        <v>0</v>
      </c>
      <c r="Q183" s="405">
        <v>0</v>
      </c>
      <c r="R183" s="403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344">
        <v>0</v>
      </c>
      <c r="G184" s="26"/>
      <c r="H184" s="26"/>
      <c r="I184" s="344">
        <v>0</v>
      </c>
      <c r="J184" s="344">
        <v>0</v>
      </c>
      <c r="K184" s="344">
        <f t="shared" si="84"/>
        <v>0</v>
      </c>
      <c r="L184" s="403">
        <v>2</v>
      </c>
      <c r="M184" s="403">
        <v>0</v>
      </c>
      <c r="N184" s="26"/>
      <c r="O184" s="26"/>
      <c r="P184" s="403">
        <v>1</v>
      </c>
      <c r="Q184" s="403">
        <v>0</v>
      </c>
      <c r="R184" s="403">
        <f t="shared" si="79"/>
        <v>3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344">
        <f t="shared" si="84"/>
        <v>0</v>
      </c>
      <c r="L185" s="403">
        <f>SUM(L186:L187)</f>
        <v>14</v>
      </c>
      <c r="M185" s="403">
        <f>SUM(M186:M187)</f>
        <v>1</v>
      </c>
      <c r="N185" s="26"/>
      <c r="O185" s="26"/>
      <c r="P185" s="403">
        <f t="shared" ref="P185:Q185" si="87">SUM(P186:P187)</f>
        <v>2</v>
      </c>
      <c r="Q185" s="403">
        <f t="shared" si="87"/>
        <v>0</v>
      </c>
      <c r="R185" s="403">
        <f>SUM(L185-M185-N185-O185+P185-Q185)</f>
        <v>15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344">
        <f t="shared" si="84"/>
        <v>0</v>
      </c>
      <c r="L186" s="403">
        <v>0</v>
      </c>
      <c r="M186" s="403">
        <v>0</v>
      </c>
      <c r="N186" s="26"/>
      <c r="O186" s="26"/>
      <c r="P186" s="403">
        <v>0</v>
      </c>
      <c r="Q186" s="403">
        <v>0</v>
      </c>
      <c r="R186" s="403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344">
        <f t="shared" si="84"/>
        <v>0</v>
      </c>
      <c r="L187" s="403">
        <v>14</v>
      </c>
      <c r="M187" s="403">
        <v>1</v>
      </c>
      <c r="N187" s="26"/>
      <c r="O187" s="26"/>
      <c r="P187" s="403">
        <v>2</v>
      </c>
      <c r="Q187" s="403">
        <v>0</v>
      </c>
      <c r="R187" s="403">
        <f>SUM(L187-M187-N187-O187+P187-Q187)</f>
        <v>15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344">
        <v>0</v>
      </c>
      <c r="G188" s="26"/>
      <c r="H188" s="26"/>
      <c r="I188" s="344">
        <v>0</v>
      </c>
      <c r="J188" s="344">
        <v>0</v>
      </c>
      <c r="K188" s="344">
        <f t="shared" si="84"/>
        <v>0</v>
      </c>
      <c r="L188" s="403">
        <v>2</v>
      </c>
      <c r="M188" s="403">
        <v>0</v>
      </c>
      <c r="N188" s="26"/>
      <c r="O188" s="26"/>
      <c r="P188" s="403">
        <v>0</v>
      </c>
      <c r="Q188" s="403">
        <v>0</v>
      </c>
      <c r="R188" s="403">
        <f t="shared" ref="R188:R194" si="89">SUM(L188-M188-N188-O188+P188-Q188)</f>
        <v>2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344">
        <v>0</v>
      </c>
      <c r="G189" s="26"/>
      <c r="H189" s="26"/>
      <c r="I189" s="344">
        <v>0</v>
      </c>
      <c r="J189" s="344">
        <v>0</v>
      </c>
      <c r="K189" s="344">
        <f t="shared" si="84"/>
        <v>0</v>
      </c>
      <c r="L189" s="403">
        <v>2</v>
      </c>
      <c r="M189" s="403">
        <v>1</v>
      </c>
      <c r="N189" s="26"/>
      <c r="O189" s="26"/>
      <c r="P189" s="403">
        <v>1</v>
      </c>
      <c r="Q189" s="403">
        <v>0</v>
      </c>
      <c r="R189" s="403">
        <f t="shared" si="89"/>
        <v>2</v>
      </c>
      <c r="S189" s="572">
        <v>0.7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344">
        <v>0</v>
      </c>
      <c r="G190" s="26"/>
      <c r="H190" s="26"/>
      <c r="I190" s="344">
        <v>0</v>
      </c>
      <c r="J190" s="344">
        <v>0</v>
      </c>
      <c r="K190" s="344">
        <f t="shared" si="84"/>
        <v>0</v>
      </c>
      <c r="L190" s="403">
        <v>0</v>
      </c>
      <c r="M190" s="403">
        <v>0</v>
      </c>
      <c r="N190" s="26"/>
      <c r="O190" s="26"/>
      <c r="P190" s="403">
        <v>0</v>
      </c>
      <c r="Q190" s="403">
        <v>0</v>
      </c>
      <c r="R190" s="403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344">
        <v>0</v>
      </c>
      <c r="G191" s="26"/>
      <c r="H191" s="26"/>
      <c r="I191" s="344">
        <v>0</v>
      </c>
      <c r="J191" s="344">
        <v>0</v>
      </c>
      <c r="K191" s="344">
        <f t="shared" si="84"/>
        <v>0</v>
      </c>
      <c r="L191" s="403">
        <v>0</v>
      </c>
      <c r="M191" s="403">
        <v>0</v>
      </c>
      <c r="N191" s="26"/>
      <c r="O191" s="26"/>
      <c r="P191" s="403">
        <v>0</v>
      </c>
      <c r="Q191" s="403">
        <v>0</v>
      </c>
      <c r="R191" s="403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344">
        <v>0</v>
      </c>
      <c r="G192" s="26"/>
      <c r="H192" s="26"/>
      <c r="I192" s="70">
        <v>0</v>
      </c>
      <c r="J192" s="70">
        <v>0</v>
      </c>
      <c r="K192" s="344">
        <f t="shared" si="84"/>
        <v>0</v>
      </c>
      <c r="L192" s="403">
        <v>0</v>
      </c>
      <c r="M192" s="403">
        <v>0</v>
      </c>
      <c r="N192" s="26"/>
      <c r="O192" s="26"/>
      <c r="P192" s="403">
        <v>0</v>
      </c>
      <c r="Q192" s="403">
        <v>0</v>
      </c>
      <c r="R192" s="403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344">
        <v>0</v>
      </c>
      <c r="G193" s="26"/>
      <c r="H193" s="26"/>
      <c r="I193" s="70">
        <v>0</v>
      </c>
      <c r="J193" s="70">
        <v>0</v>
      </c>
      <c r="K193" s="344">
        <f t="shared" si="84"/>
        <v>0</v>
      </c>
      <c r="L193" s="403">
        <v>0</v>
      </c>
      <c r="M193" s="403">
        <v>0</v>
      </c>
      <c r="N193" s="26"/>
      <c r="O193" s="26"/>
      <c r="P193" s="403">
        <v>0</v>
      </c>
      <c r="Q193" s="403">
        <v>0</v>
      </c>
      <c r="R193" s="403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345">
        <v>0</v>
      </c>
      <c r="G194" s="43"/>
      <c r="H194" s="43"/>
      <c r="I194" s="71">
        <v>0</v>
      </c>
      <c r="J194" s="71">
        <v>0</v>
      </c>
      <c r="K194" s="345">
        <f t="shared" ref="K194" si="90">SUM(E194-F194-G194-H194+I194-J194)</f>
        <v>0</v>
      </c>
      <c r="L194" s="404">
        <v>0</v>
      </c>
      <c r="M194" s="404">
        <v>0</v>
      </c>
      <c r="N194" s="43"/>
      <c r="O194" s="43"/>
      <c r="P194" s="404">
        <v>0</v>
      </c>
      <c r="Q194" s="404">
        <v>0</v>
      </c>
      <c r="R194" s="404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351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Oktober</v>
      </c>
      <c r="S207" s="482"/>
      <c r="T207" s="4">
        <f>+T167</f>
        <v>1</v>
      </c>
      <c r="U207" s="4">
        <f>+U167</f>
        <v>0</v>
      </c>
    </row>
    <row r="208" spans="1:21" s="45" customFormat="1" ht="15.95" customHeight="1" thickBot="1" x14ac:dyDescent="0.25">
      <c r="A208" s="207" t="s">
        <v>80</v>
      </c>
      <c r="B208" s="207"/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356"/>
      <c r="G210" s="356" t="s">
        <v>30</v>
      </c>
      <c r="H210" s="356" t="s">
        <v>32</v>
      </c>
      <c r="I210" s="356"/>
      <c r="J210" s="356"/>
      <c r="K210" s="356" t="s">
        <v>43</v>
      </c>
      <c r="L210" s="356" t="s">
        <v>27</v>
      </c>
      <c r="M210" s="356"/>
      <c r="N210" s="356" t="s">
        <v>30</v>
      </c>
      <c r="O210" s="356" t="s">
        <v>32</v>
      </c>
      <c r="P210" s="356"/>
      <c r="Q210" s="356"/>
      <c r="R210" s="356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353" t="s">
        <v>29</v>
      </c>
      <c r="G211" s="353" t="s">
        <v>31</v>
      </c>
      <c r="H211" s="353" t="s">
        <v>33</v>
      </c>
      <c r="I211" s="353" t="s">
        <v>37</v>
      </c>
      <c r="J211" s="353" t="s">
        <v>36</v>
      </c>
      <c r="K211" s="353" t="s">
        <v>28</v>
      </c>
      <c r="L211" s="353" t="s">
        <v>28</v>
      </c>
      <c r="M211" s="353" t="s">
        <v>35</v>
      </c>
      <c r="N211" s="353" t="s">
        <v>31</v>
      </c>
      <c r="O211" s="353" t="s">
        <v>33</v>
      </c>
      <c r="P211" s="353" t="s">
        <v>37</v>
      </c>
      <c r="Q211" s="353" t="s">
        <v>36</v>
      </c>
      <c r="R211" s="353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355"/>
      <c r="G212" s="355"/>
      <c r="H212" s="355" t="s">
        <v>34</v>
      </c>
      <c r="I212" s="355"/>
      <c r="J212" s="355"/>
      <c r="K212" s="355" t="s">
        <v>9</v>
      </c>
      <c r="L212" s="355" t="s">
        <v>8</v>
      </c>
      <c r="M212" s="355"/>
      <c r="N212" s="355"/>
      <c r="O212" s="355" t="s">
        <v>34</v>
      </c>
      <c r="P212" s="355"/>
      <c r="Q212" s="355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353"/>
      <c r="G213" s="353"/>
      <c r="H213" s="353"/>
      <c r="I213" s="353"/>
      <c r="J213" s="353"/>
      <c r="K213" s="353" t="s">
        <v>62</v>
      </c>
      <c r="L213" s="353"/>
      <c r="M213" s="353"/>
      <c r="N213" s="353"/>
      <c r="O213" s="353"/>
      <c r="P213" s="353"/>
      <c r="Q213" s="353"/>
      <c r="R213" s="353"/>
      <c r="S213" s="498"/>
      <c r="T213" s="499"/>
      <c r="U213" s="500"/>
    </row>
    <row r="214" spans="1:21" s="8" customFormat="1" ht="15.95" customHeight="1" x14ac:dyDescent="0.2">
      <c r="A214" s="354" t="s">
        <v>10</v>
      </c>
      <c r="B214" s="354" t="s">
        <v>11</v>
      </c>
      <c r="C214" s="501" t="s">
        <v>12</v>
      </c>
      <c r="D214" s="502"/>
      <c r="E214" s="503"/>
      <c r="F214" s="354" t="s">
        <v>13</v>
      </c>
      <c r="G214" s="354" t="s">
        <v>14</v>
      </c>
      <c r="H214" s="354" t="s">
        <v>15</v>
      </c>
      <c r="I214" s="354" t="s">
        <v>16</v>
      </c>
      <c r="J214" s="354" t="s">
        <v>17</v>
      </c>
      <c r="K214" s="354" t="s">
        <v>18</v>
      </c>
      <c r="L214" s="354" t="s">
        <v>19</v>
      </c>
      <c r="M214" s="354" t="s">
        <v>20</v>
      </c>
      <c r="N214" s="354" t="s">
        <v>21</v>
      </c>
      <c r="O214" s="354" t="s">
        <v>41</v>
      </c>
      <c r="P214" s="354" t="s">
        <v>42</v>
      </c>
      <c r="Q214" s="354" t="s">
        <v>44</v>
      </c>
      <c r="R214" s="354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346">
        <f t="shared" ref="F215:J215" si="91">SUM(F216,F219,F220)</f>
        <v>0</v>
      </c>
      <c r="G215" s="346">
        <f t="shared" si="91"/>
        <v>0</v>
      </c>
      <c r="H215" s="346">
        <f t="shared" si="91"/>
        <v>0</v>
      </c>
      <c r="I215" s="346">
        <f t="shared" si="91"/>
        <v>0</v>
      </c>
      <c r="J215" s="346">
        <f t="shared" si="91"/>
        <v>0</v>
      </c>
      <c r="K215" s="346">
        <f>SUM(C215-F215-G215-H215+I215-J215)</f>
        <v>0</v>
      </c>
      <c r="L215" s="61">
        <f t="shared" ref="L215:Q215" si="92">SUM(L216,L219,L220)</f>
        <v>1</v>
      </c>
      <c r="M215" s="61">
        <f t="shared" si="92"/>
        <v>1</v>
      </c>
      <c r="N215" s="61">
        <f t="shared" si="92"/>
        <v>0</v>
      </c>
      <c r="O215" s="61">
        <f t="shared" si="92"/>
        <v>0</v>
      </c>
      <c r="P215" s="61">
        <f t="shared" si="92"/>
        <v>15</v>
      </c>
      <c r="Q215" s="61">
        <f t="shared" si="92"/>
        <v>0</v>
      </c>
      <c r="R215" s="61">
        <f>SUM(L215-M215-N215-O215+P215-Q215)</f>
        <v>15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344">
        <f t="shared" ref="K216:K220" si="95">SUM(C216-F216-G216-H216+I216-J216)</f>
        <v>0</v>
      </c>
      <c r="L216" s="63">
        <f t="shared" ref="L216:O216" si="96">SUM(L217:L218)</f>
        <v>1</v>
      </c>
      <c r="M216" s="63">
        <f t="shared" si="96"/>
        <v>1</v>
      </c>
      <c r="N216" s="63">
        <f t="shared" si="96"/>
        <v>0</v>
      </c>
      <c r="O216" s="63">
        <f t="shared" si="96"/>
        <v>0</v>
      </c>
      <c r="P216" s="63">
        <f>SUM(P217:P218)</f>
        <v>15</v>
      </c>
      <c r="Q216" s="63">
        <f t="shared" ref="Q216" si="97">SUM(Q217:Q218)</f>
        <v>0</v>
      </c>
      <c r="R216" s="64">
        <f t="shared" ref="R216:R224" si="98">SUM(L216-M216-N216-O216+P216-Q216)</f>
        <v>15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357">
        <v>0</v>
      </c>
      <c r="G217" s="357">
        <v>0</v>
      </c>
      <c r="H217" s="357">
        <v>0</v>
      </c>
      <c r="I217" s="69">
        <v>0</v>
      </c>
      <c r="J217" s="69">
        <v>0</v>
      </c>
      <c r="K217" s="344">
        <f t="shared" si="95"/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15</v>
      </c>
      <c r="Q217" s="51">
        <v>0</v>
      </c>
      <c r="R217" s="64">
        <f t="shared" si="98"/>
        <v>15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357">
        <v>0</v>
      </c>
      <c r="G218" s="357">
        <v>0</v>
      </c>
      <c r="H218" s="357">
        <v>0</v>
      </c>
      <c r="I218" s="69">
        <v>0</v>
      </c>
      <c r="J218" s="69">
        <v>0</v>
      </c>
      <c r="K218" s="344">
        <f t="shared" si="95"/>
        <v>0</v>
      </c>
      <c r="L218" s="51">
        <v>1</v>
      </c>
      <c r="M218" s="51">
        <v>1</v>
      </c>
      <c r="N218" s="51">
        <v>0</v>
      </c>
      <c r="O218" s="51">
        <v>0</v>
      </c>
      <c r="P218" s="51">
        <v>0</v>
      </c>
      <c r="Q218" s="51">
        <v>0</v>
      </c>
      <c r="R218" s="64">
        <f t="shared" si="98"/>
        <v>0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344">
        <f t="shared" si="95"/>
        <v>0</v>
      </c>
      <c r="L219" s="64">
        <v>0</v>
      </c>
      <c r="M219" s="344">
        <v>0</v>
      </c>
      <c r="N219" s="344">
        <v>0</v>
      </c>
      <c r="O219" s="344">
        <v>0</v>
      </c>
      <c r="P219" s="64">
        <v>0</v>
      </c>
      <c r="Q219" s="64">
        <v>0</v>
      </c>
      <c r="R219" s="64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344">
        <f t="shared" si="95"/>
        <v>0</v>
      </c>
      <c r="L220" s="64">
        <v>0</v>
      </c>
      <c r="M220" s="344">
        <v>0</v>
      </c>
      <c r="N220" s="344">
        <v>0</v>
      </c>
      <c r="O220" s="344">
        <v>0</v>
      </c>
      <c r="P220" s="64">
        <v>0</v>
      </c>
      <c r="Q220" s="64">
        <v>0</v>
      </c>
      <c r="R220" s="64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344">
        <f t="shared" si="99"/>
        <v>0</v>
      </c>
      <c r="G221" s="344">
        <f t="shared" si="99"/>
        <v>0</v>
      </c>
      <c r="H221" s="26"/>
      <c r="I221" s="344">
        <f t="shared" ref="I221:J221" si="100">SUM(I222:I223)</f>
        <v>0</v>
      </c>
      <c r="J221" s="344">
        <f t="shared" si="100"/>
        <v>0</v>
      </c>
      <c r="K221" s="344">
        <f>SUM(C221-F221-G221-H221+I221-J221)</f>
        <v>0</v>
      </c>
      <c r="L221" s="365">
        <f>SUM(L222:L223)</f>
        <v>11</v>
      </c>
      <c r="M221" s="344">
        <f t="shared" ref="M221:N221" si="101">SUM(M222:M223)</f>
        <v>1</v>
      </c>
      <c r="N221" s="344">
        <f t="shared" si="101"/>
        <v>0</v>
      </c>
      <c r="O221" s="26"/>
      <c r="P221" s="64">
        <f>SUM(P222:P223)</f>
        <v>10</v>
      </c>
      <c r="Q221" s="273">
        <f>SUM(Q222:Q223)</f>
        <v>0</v>
      </c>
      <c r="R221" s="64">
        <f>SUM(L221-M221-N221-O221+P221-Q221)</f>
        <v>20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357">
        <v>0</v>
      </c>
      <c r="G222" s="357">
        <v>0</v>
      </c>
      <c r="H222" s="25"/>
      <c r="I222" s="69">
        <v>0</v>
      </c>
      <c r="J222" s="69">
        <v>0</v>
      </c>
      <c r="K222" s="344">
        <f t="shared" ref="K222:K233" si="102">SUM(C222-F222-G222-H222+I222-J222)</f>
        <v>0</v>
      </c>
      <c r="L222" s="366">
        <v>10</v>
      </c>
      <c r="M222" s="357">
        <v>0</v>
      </c>
      <c r="N222" s="357">
        <v>0</v>
      </c>
      <c r="O222" s="25"/>
      <c r="P222" s="65">
        <v>10</v>
      </c>
      <c r="Q222" s="65">
        <v>0</v>
      </c>
      <c r="R222" s="273">
        <f t="shared" si="98"/>
        <v>20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357">
        <v>0</v>
      </c>
      <c r="G223" s="357">
        <v>0</v>
      </c>
      <c r="H223" s="25"/>
      <c r="I223" s="69">
        <v>0</v>
      </c>
      <c r="J223" s="69">
        <v>0</v>
      </c>
      <c r="K223" s="344">
        <f t="shared" si="102"/>
        <v>0</v>
      </c>
      <c r="L223" s="366">
        <v>1</v>
      </c>
      <c r="M223" s="357">
        <v>1</v>
      </c>
      <c r="N223" s="357">
        <v>0</v>
      </c>
      <c r="O223" s="25"/>
      <c r="P223" s="51">
        <v>0</v>
      </c>
      <c r="Q223" s="65">
        <v>0</v>
      </c>
      <c r="R223" s="64">
        <f t="shared" si="98"/>
        <v>0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344">
        <v>0</v>
      </c>
      <c r="G224" s="26"/>
      <c r="H224" s="26"/>
      <c r="I224" s="344">
        <v>0</v>
      </c>
      <c r="J224" s="344">
        <v>0</v>
      </c>
      <c r="K224" s="344">
        <f t="shared" si="102"/>
        <v>0</v>
      </c>
      <c r="L224" s="66">
        <v>1</v>
      </c>
      <c r="M224" s="352">
        <v>0</v>
      </c>
      <c r="N224" s="26"/>
      <c r="O224" s="26"/>
      <c r="P224" s="66">
        <v>4</v>
      </c>
      <c r="Q224" s="66">
        <v>0</v>
      </c>
      <c r="R224" s="64">
        <f t="shared" si="98"/>
        <v>5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344">
        <f t="shared" si="102"/>
        <v>0</v>
      </c>
      <c r="L225" s="64">
        <f>SUM(L226:L227)</f>
        <v>23</v>
      </c>
      <c r="M225" s="64">
        <f>SUM(M226:M227)</f>
        <v>11</v>
      </c>
      <c r="N225" s="26"/>
      <c r="O225" s="26"/>
      <c r="P225" s="344">
        <f t="shared" ref="P225:Q225" si="105">SUM(P226:P227)</f>
        <v>6</v>
      </c>
      <c r="Q225" s="344">
        <f t="shared" si="105"/>
        <v>0</v>
      </c>
      <c r="R225" s="344">
        <f>SUM(L225-M225-N225-O225+P225-Q225)</f>
        <v>18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344">
        <f t="shared" si="102"/>
        <v>0</v>
      </c>
      <c r="L226" s="66">
        <v>0</v>
      </c>
      <c r="M226" s="352">
        <v>0</v>
      </c>
      <c r="N226" s="26"/>
      <c r="O226" s="26"/>
      <c r="P226" s="352">
        <v>0</v>
      </c>
      <c r="Q226" s="352">
        <v>0</v>
      </c>
      <c r="R226" s="344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344">
        <f t="shared" si="102"/>
        <v>0</v>
      </c>
      <c r="L227" s="66">
        <v>23</v>
      </c>
      <c r="M227" s="352">
        <v>11</v>
      </c>
      <c r="N227" s="26"/>
      <c r="O227" s="26"/>
      <c r="P227" s="352">
        <v>6</v>
      </c>
      <c r="Q227" s="352">
        <v>0</v>
      </c>
      <c r="R227" s="344">
        <f>SUM(L227-M227-N227-O227+P227-Q227)</f>
        <v>18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344">
        <v>0</v>
      </c>
      <c r="G228" s="26"/>
      <c r="H228" s="26"/>
      <c r="I228" s="344">
        <v>0</v>
      </c>
      <c r="J228" s="344">
        <v>0</v>
      </c>
      <c r="K228" s="344">
        <f t="shared" si="102"/>
        <v>0</v>
      </c>
      <c r="L228" s="352">
        <v>2</v>
      </c>
      <c r="M228" s="352">
        <v>1</v>
      </c>
      <c r="N228" s="26"/>
      <c r="O228" s="26"/>
      <c r="P228" s="352">
        <v>2</v>
      </c>
      <c r="Q228" s="352">
        <v>0</v>
      </c>
      <c r="R228" s="344">
        <f>SUM(L228-M228-N228-O228+P228-Q228)</f>
        <v>3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344">
        <v>0</v>
      </c>
      <c r="G229" s="26"/>
      <c r="H229" s="26"/>
      <c r="I229" s="344">
        <v>0</v>
      </c>
      <c r="J229" s="344">
        <v>0</v>
      </c>
      <c r="K229" s="344">
        <f t="shared" si="102"/>
        <v>0</v>
      </c>
      <c r="L229" s="352">
        <v>0</v>
      </c>
      <c r="M229" s="352">
        <v>0</v>
      </c>
      <c r="N229" s="26"/>
      <c r="O229" s="26"/>
      <c r="P229" s="352">
        <v>0</v>
      </c>
      <c r="Q229" s="352">
        <v>0</v>
      </c>
      <c r="R229" s="344">
        <f t="shared" ref="R229:R234" si="107">SUM(L229-M229-N229-O229+P229-Q229)</f>
        <v>0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344">
        <v>0</v>
      </c>
      <c r="G230" s="26"/>
      <c r="H230" s="26"/>
      <c r="I230" s="344">
        <v>0</v>
      </c>
      <c r="J230" s="344">
        <v>0</v>
      </c>
      <c r="K230" s="344">
        <f t="shared" si="102"/>
        <v>0</v>
      </c>
      <c r="L230" s="352">
        <v>0</v>
      </c>
      <c r="M230" s="352">
        <v>0</v>
      </c>
      <c r="N230" s="26"/>
      <c r="O230" s="26"/>
      <c r="P230" s="352">
        <v>0</v>
      </c>
      <c r="Q230" s="352">
        <v>0</v>
      </c>
      <c r="R230" s="344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344">
        <v>0</v>
      </c>
      <c r="G231" s="26"/>
      <c r="H231" s="26"/>
      <c r="I231" s="344">
        <v>0</v>
      </c>
      <c r="J231" s="344">
        <v>0</v>
      </c>
      <c r="K231" s="344">
        <f t="shared" si="102"/>
        <v>0</v>
      </c>
      <c r="L231" s="352">
        <v>0</v>
      </c>
      <c r="M231" s="352">
        <v>0</v>
      </c>
      <c r="N231" s="26"/>
      <c r="O231" s="26"/>
      <c r="P231" s="352">
        <v>0</v>
      </c>
      <c r="Q231" s="352">
        <v>0</v>
      </c>
      <c r="R231" s="344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344">
        <v>0</v>
      </c>
      <c r="G232" s="26"/>
      <c r="H232" s="26"/>
      <c r="I232" s="70">
        <v>0</v>
      </c>
      <c r="J232" s="70">
        <v>0</v>
      </c>
      <c r="K232" s="344">
        <f t="shared" si="102"/>
        <v>0</v>
      </c>
      <c r="L232" s="352">
        <v>0</v>
      </c>
      <c r="M232" s="352">
        <v>0</v>
      </c>
      <c r="N232" s="26"/>
      <c r="O232" s="26"/>
      <c r="P232" s="352">
        <v>0</v>
      </c>
      <c r="Q232" s="352">
        <v>0</v>
      </c>
      <c r="R232" s="344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344">
        <v>0</v>
      </c>
      <c r="G233" s="26"/>
      <c r="H233" s="26"/>
      <c r="I233" s="70">
        <v>0</v>
      </c>
      <c r="J233" s="70">
        <v>0</v>
      </c>
      <c r="K233" s="344">
        <f t="shared" si="102"/>
        <v>0</v>
      </c>
      <c r="L233" s="352">
        <v>0</v>
      </c>
      <c r="M233" s="352">
        <v>0</v>
      </c>
      <c r="N233" s="26"/>
      <c r="O233" s="26"/>
      <c r="P233" s="352">
        <v>0</v>
      </c>
      <c r="Q233" s="352">
        <v>0</v>
      </c>
      <c r="R233" s="344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345">
        <v>0</v>
      </c>
      <c r="G234" s="43"/>
      <c r="H234" s="43"/>
      <c r="I234" s="71">
        <v>0</v>
      </c>
      <c r="J234" s="71">
        <v>0</v>
      </c>
      <c r="K234" s="345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345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351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Oktober</v>
      </c>
      <c r="S247" s="482"/>
      <c r="T247" s="4">
        <f>+T207</f>
        <v>1</v>
      </c>
      <c r="U247" s="4">
        <f>+U207</f>
        <v>0</v>
      </c>
    </row>
    <row r="248" spans="1:21" s="45" customFormat="1" ht="15.95" customHeight="1" thickBot="1" x14ac:dyDescent="0.25">
      <c r="A248" s="207" t="s">
        <v>75</v>
      </c>
      <c r="B248" s="207"/>
      <c r="C248" s="67">
        <v>0</v>
      </c>
      <c r="D248" s="67">
        <v>3</v>
      </c>
      <c r="E248" s="67">
        <v>2</v>
      </c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356"/>
      <c r="G250" s="356" t="s">
        <v>30</v>
      </c>
      <c r="H250" s="356" t="s">
        <v>32</v>
      </c>
      <c r="I250" s="356"/>
      <c r="J250" s="356"/>
      <c r="K250" s="356" t="s">
        <v>43</v>
      </c>
      <c r="L250" s="356" t="s">
        <v>27</v>
      </c>
      <c r="M250" s="356"/>
      <c r="N250" s="356" t="s">
        <v>30</v>
      </c>
      <c r="O250" s="356" t="s">
        <v>32</v>
      </c>
      <c r="P250" s="356"/>
      <c r="Q250" s="356"/>
      <c r="R250" s="356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353" t="s">
        <v>29</v>
      </c>
      <c r="G251" s="353" t="s">
        <v>31</v>
      </c>
      <c r="H251" s="353" t="s">
        <v>33</v>
      </c>
      <c r="I251" s="353" t="s">
        <v>37</v>
      </c>
      <c r="J251" s="353" t="s">
        <v>36</v>
      </c>
      <c r="K251" s="353" t="s">
        <v>28</v>
      </c>
      <c r="L251" s="353" t="s">
        <v>28</v>
      </c>
      <c r="M251" s="353" t="s">
        <v>35</v>
      </c>
      <c r="N251" s="353" t="s">
        <v>31</v>
      </c>
      <c r="O251" s="353" t="s">
        <v>33</v>
      </c>
      <c r="P251" s="353" t="s">
        <v>37</v>
      </c>
      <c r="Q251" s="353" t="s">
        <v>36</v>
      </c>
      <c r="R251" s="353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355"/>
      <c r="G252" s="355"/>
      <c r="H252" s="355" t="s">
        <v>34</v>
      </c>
      <c r="I252" s="355"/>
      <c r="J252" s="355"/>
      <c r="K252" s="355" t="s">
        <v>9</v>
      </c>
      <c r="L252" s="355" t="s">
        <v>8</v>
      </c>
      <c r="M252" s="355"/>
      <c r="N252" s="355"/>
      <c r="O252" s="355" t="s">
        <v>34</v>
      </c>
      <c r="P252" s="355"/>
      <c r="Q252" s="355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353"/>
      <c r="G253" s="353"/>
      <c r="H253" s="353"/>
      <c r="I253" s="353"/>
      <c r="J253" s="353"/>
      <c r="K253" s="353" t="s">
        <v>62</v>
      </c>
      <c r="L253" s="353"/>
      <c r="M253" s="353"/>
      <c r="N253" s="353"/>
      <c r="O253" s="353"/>
      <c r="P253" s="353"/>
      <c r="Q253" s="353"/>
      <c r="R253" s="353"/>
      <c r="S253" s="498"/>
      <c r="T253" s="499"/>
      <c r="U253" s="500"/>
    </row>
    <row r="254" spans="1:21" s="8" customFormat="1" ht="15.95" customHeight="1" x14ac:dyDescent="0.2">
      <c r="A254" s="354" t="s">
        <v>10</v>
      </c>
      <c r="B254" s="354" t="s">
        <v>11</v>
      </c>
      <c r="C254" s="501" t="s">
        <v>12</v>
      </c>
      <c r="D254" s="502"/>
      <c r="E254" s="503"/>
      <c r="F254" s="354" t="s">
        <v>13</v>
      </c>
      <c r="G254" s="354" t="s">
        <v>14</v>
      </c>
      <c r="H254" s="354" t="s">
        <v>15</v>
      </c>
      <c r="I254" s="354" t="s">
        <v>16</v>
      </c>
      <c r="J254" s="354" t="s">
        <v>17</v>
      </c>
      <c r="K254" s="354" t="s">
        <v>18</v>
      </c>
      <c r="L254" s="354" t="s">
        <v>19</v>
      </c>
      <c r="M254" s="354" t="s">
        <v>20</v>
      </c>
      <c r="N254" s="354" t="s">
        <v>21</v>
      </c>
      <c r="O254" s="354" t="s">
        <v>41</v>
      </c>
      <c r="P254" s="354" t="s">
        <v>42</v>
      </c>
      <c r="Q254" s="354" t="s">
        <v>44</v>
      </c>
      <c r="R254" s="354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346">
        <f t="shared" ref="F255:J255" si="109">SUM(F256,F259,F260)</f>
        <v>0</v>
      </c>
      <c r="G255" s="346">
        <f t="shared" si="109"/>
        <v>0</v>
      </c>
      <c r="H255" s="346">
        <f t="shared" si="109"/>
        <v>0</v>
      </c>
      <c r="I255" s="346">
        <f t="shared" si="109"/>
        <v>0</v>
      </c>
      <c r="J255" s="346">
        <f t="shared" si="109"/>
        <v>0</v>
      </c>
      <c r="K255" s="346">
        <f>SUM(C255-F255-G255-H255+I255-J255)</f>
        <v>0</v>
      </c>
      <c r="L255" s="346">
        <f t="shared" ref="L255:Q255" si="110">SUM(L256,L259,L260)</f>
        <v>0</v>
      </c>
      <c r="M255" s="346">
        <f t="shared" si="110"/>
        <v>0</v>
      </c>
      <c r="N255" s="346">
        <f t="shared" si="110"/>
        <v>0</v>
      </c>
      <c r="O255" s="346">
        <f t="shared" si="110"/>
        <v>0</v>
      </c>
      <c r="P255" s="61">
        <f t="shared" si="110"/>
        <v>0</v>
      </c>
      <c r="Q255" s="346">
        <f t="shared" si="110"/>
        <v>0</v>
      </c>
      <c r="R255" s="346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344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344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357">
        <v>0</v>
      </c>
      <c r="G257" s="357">
        <v>0</v>
      </c>
      <c r="H257" s="357">
        <v>0</v>
      </c>
      <c r="I257" s="69">
        <v>0</v>
      </c>
      <c r="J257" s="69">
        <v>0</v>
      </c>
      <c r="K257" s="344">
        <f t="shared" si="113"/>
        <v>0</v>
      </c>
      <c r="L257" s="357">
        <v>0</v>
      </c>
      <c r="M257" s="357">
        <v>0</v>
      </c>
      <c r="N257" s="357">
        <v>0</v>
      </c>
      <c r="O257" s="357">
        <v>0</v>
      </c>
      <c r="P257" s="357">
        <v>0</v>
      </c>
      <c r="Q257" s="357">
        <v>0</v>
      </c>
      <c r="R257" s="344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357">
        <v>0</v>
      </c>
      <c r="G258" s="357">
        <v>0</v>
      </c>
      <c r="H258" s="357">
        <v>0</v>
      </c>
      <c r="I258" s="69">
        <v>0</v>
      </c>
      <c r="J258" s="69">
        <v>0</v>
      </c>
      <c r="K258" s="344">
        <f t="shared" si="113"/>
        <v>0</v>
      </c>
      <c r="L258" s="357">
        <v>0</v>
      </c>
      <c r="M258" s="357">
        <v>0</v>
      </c>
      <c r="N258" s="357">
        <v>0</v>
      </c>
      <c r="O258" s="357">
        <v>0</v>
      </c>
      <c r="P258" s="357">
        <v>0</v>
      </c>
      <c r="Q258" s="357">
        <v>0</v>
      </c>
      <c r="R258" s="344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344">
        <f t="shared" si="113"/>
        <v>0</v>
      </c>
      <c r="L259" s="344">
        <v>0</v>
      </c>
      <c r="M259" s="344">
        <v>0</v>
      </c>
      <c r="N259" s="344">
        <v>0</v>
      </c>
      <c r="O259" s="344">
        <v>0</v>
      </c>
      <c r="P259" s="344">
        <v>0</v>
      </c>
      <c r="Q259" s="344">
        <v>0</v>
      </c>
      <c r="R259" s="344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344">
        <f t="shared" si="113"/>
        <v>0</v>
      </c>
      <c r="L260" s="344">
        <v>0</v>
      </c>
      <c r="M260" s="344">
        <v>0</v>
      </c>
      <c r="N260" s="344">
        <v>0</v>
      </c>
      <c r="O260" s="344">
        <v>0</v>
      </c>
      <c r="P260" s="344">
        <v>0</v>
      </c>
      <c r="Q260" s="344">
        <v>0</v>
      </c>
      <c r="R260" s="344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344">
        <f t="shared" si="116"/>
        <v>0</v>
      </c>
      <c r="G261" s="344">
        <f t="shared" si="116"/>
        <v>0</v>
      </c>
      <c r="H261" s="26"/>
      <c r="I261" s="344">
        <f t="shared" ref="I261:J261" si="117">SUM(I262:I263)</f>
        <v>0</v>
      </c>
      <c r="J261" s="344">
        <f t="shared" si="117"/>
        <v>0</v>
      </c>
      <c r="K261" s="344">
        <f>SUM(C261-F261-G261-H261+I261-J261)</f>
        <v>0</v>
      </c>
      <c r="L261" s="344">
        <f t="shared" ref="L261:N261" si="118">SUM(L262:L263)</f>
        <v>0</v>
      </c>
      <c r="M261" s="344">
        <f t="shared" si="118"/>
        <v>0</v>
      </c>
      <c r="N261" s="344">
        <f t="shared" si="118"/>
        <v>0</v>
      </c>
      <c r="O261" s="26"/>
      <c r="P261" s="344">
        <f t="shared" ref="P261:Q261" si="119">SUM(P262:P263)</f>
        <v>0</v>
      </c>
      <c r="Q261" s="344">
        <f t="shared" si="119"/>
        <v>0</v>
      </c>
      <c r="R261" s="344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357">
        <v>0</v>
      </c>
      <c r="G262" s="357">
        <v>0</v>
      </c>
      <c r="H262" s="25"/>
      <c r="I262" s="69">
        <v>0</v>
      </c>
      <c r="J262" s="69">
        <v>0</v>
      </c>
      <c r="K262" s="344">
        <f t="shared" ref="K262:K273" si="120">SUM(C262-F262-G262-H262+I262-J262)</f>
        <v>0</v>
      </c>
      <c r="L262" s="357">
        <v>0</v>
      </c>
      <c r="M262" s="357">
        <v>0</v>
      </c>
      <c r="N262" s="357">
        <v>0</v>
      </c>
      <c r="O262" s="25"/>
      <c r="P262" s="357">
        <v>0</v>
      </c>
      <c r="Q262" s="357">
        <v>0</v>
      </c>
      <c r="R262" s="344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357">
        <v>0</v>
      </c>
      <c r="G263" s="357">
        <v>0</v>
      </c>
      <c r="H263" s="25"/>
      <c r="I263" s="69">
        <v>0</v>
      </c>
      <c r="J263" s="69">
        <v>0</v>
      </c>
      <c r="K263" s="344">
        <f t="shared" si="120"/>
        <v>0</v>
      </c>
      <c r="L263" s="357">
        <v>0</v>
      </c>
      <c r="M263" s="357">
        <v>0</v>
      </c>
      <c r="N263" s="357">
        <v>0</v>
      </c>
      <c r="O263" s="25"/>
      <c r="P263" s="357">
        <v>0</v>
      </c>
      <c r="Q263" s="357">
        <v>0</v>
      </c>
      <c r="R263" s="344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344">
        <v>0</v>
      </c>
      <c r="G264" s="26"/>
      <c r="H264" s="26"/>
      <c r="I264" s="344">
        <v>0</v>
      </c>
      <c r="J264" s="344">
        <v>0</v>
      </c>
      <c r="K264" s="344">
        <f t="shared" si="120"/>
        <v>0</v>
      </c>
      <c r="L264" s="66">
        <v>2</v>
      </c>
      <c r="M264" s="352">
        <v>0</v>
      </c>
      <c r="N264" s="26"/>
      <c r="O264" s="26"/>
      <c r="P264" s="352">
        <v>0</v>
      </c>
      <c r="Q264" s="352">
        <v>0</v>
      </c>
      <c r="R264" s="344">
        <f>SUM(L264-M264-N264-O264+P264-Q264)</f>
        <v>2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344">
        <f t="shared" si="120"/>
        <v>0</v>
      </c>
      <c r="L265" s="64">
        <f>SUM(L266:L267)</f>
        <v>5</v>
      </c>
      <c r="M265" s="344">
        <f>SUM(M266:M267)</f>
        <v>2</v>
      </c>
      <c r="N265" s="26"/>
      <c r="O265" s="26"/>
      <c r="P265" s="344">
        <f t="shared" ref="P265:Q265" si="123">SUM(P266:P267)</f>
        <v>0</v>
      </c>
      <c r="Q265" s="344">
        <f t="shared" si="123"/>
        <v>0</v>
      </c>
      <c r="R265" s="344">
        <f>SUM(L265-M265-N265-O265+P265-Q265)</f>
        <v>3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344">
        <f t="shared" si="120"/>
        <v>0</v>
      </c>
      <c r="L266" s="66">
        <v>0</v>
      </c>
      <c r="M266" s="352">
        <v>0</v>
      </c>
      <c r="N266" s="26"/>
      <c r="O266" s="26"/>
      <c r="P266" s="352">
        <v>0</v>
      </c>
      <c r="Q266" s="352">
        <v>0</v>
      </c>
      <c r="R266" s="344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344">
        <f t="shared" si="120"/>
        <v>0</v>
      </c>
      <c r="L267" s="66">
        <v>5</v>
      </c>
      <c r="M267" s="352">
        <v>2</v>
      </c>
      <c r="N267" s="26"/>
      <c r="O267" s="26"/>
      <c r="P267" s="352">
        <v>0</v>
      </c>
      <c r="Q267" s="352">
        <v>0</v>
      </c>
      <c r="R267" s="344">
        <f>SUM(L267-M267-N267-O267+P267-Q267)</f>
        <v>3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344">
        <v>0</v>
      </c>
      <c r="G268" s="26"/>
      <c r="H268" s="26"/>
      <c r="I268" s="344">
        <v>0</v>
      </c>
      <c r="J268" s="344">
        <v>0</v>
      </c>
      <c r="K268" s="344">
        <f t="shared" si="120"/>
        <v>0</v>
      </c>
      <c r="L268" s="66">
        <v>0</v>
      </c>
      <c r="M268" s="352">
        <v>0</v>
      </c>
      <c r="N268" s="26"/>
      <c r="O268" s="26"/>
      <c r="P268" s="352">
        <v>0</v>
      </c>
      <c r="Q268" s="352">
        <v>0</v>
      </c>
      <c r="R268" s="344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344">
        <v>0</v>
      </c>
      <c r="G269" s="26"/>
      <c r="H269" s="26"/>
      <c r="I269" s="344">
        <v>0</v>
      </c>
      <c r="J269" s="344">
        <v>0</v>
      </c>
      <c r="K269" s="344">
        <f t="shared" si="120"/>
        <v>0</v>
      </c>
      <c r="L269" s="352">
        <v>0</v>
      </c>
      <c r="M269" s="352">
        <v>0</v>
      </c>
      <c r="N269" s="26"/>
      <c r="O269" s="26"/>
      <c r="P269" s="352">
        <v>0</v>
      </c>
      <c r="Q269" s="352">
        <v>0</v>
      </c>
      <c r="R269" s="344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344">
        <v>0</v>
      </c>
      <c r="G270" s="26"/>
      <c r="H270" s="26"/>
      <c r="I270" s="344">
        <v>0</v>
      </c>
      <c r="J270" s="344">
        <v>0</v>
      </c>
      <c r="K270" s="344">
        <f t="shared" si="120"/>
        <v>0</v>
      </c>
      <c r="L270" s="352">
        <v>0</v>
      </c>
      <c r="M270" s="352">
        <v>0</v>
      </c>
      <c r="N270" s="26"/>
      <c r="O270" s="26"/>
      <c r="P270" s="352">
        <v>0</v>
      </c>
      <c r="Q270" s="352">
        <v>0</v>
      </c>
      <c r="R270" s="344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344">
        <v>0</v>
      </c>
      <c r="G271" s="26"/>
      <c r="H271" s="26"/>
      <c r="I271" s="344">
        <v>0</v>
      </c>
      <c r="J271" s="344">
        <v>0</v>
      </c>
      <c r="K271" s="344">
        <f t="shared" si="120"/>
        <v>0</v>
      </c>
      <c r="L271" s="352">
        <v>0</v>
      </c>
      <c r="M271" s="352">
        <v>0</v>
      </c>
      <c r="N271" s="26"/>
      <c r="O271" s="26"/>
      <c r="P271" s="352">
        <v>0</v>
      </c>
      <c r="Q271" s="352">
        <v>0</v>
      </c>
      <c r="R271" s="344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344">
        <v>0</v>
      </c>
      <c r="G272" s="26"/>
      <c r="H272" s="26"/>
      <c r="I272" s="70">
        <v>0</v>
      </c>
      <c r="J272" s="70">
        <v>0</v>
      </c>
      <c r="K272" s="344">
        <f t="shared" si="120"/>
        <v>0</v>
      </c>
      <c r="L272" s="352">
        <v>0</v>
      </c>
      <c r="M272" s="352">
        <v>0</v>
      </c>
      <c r="N272" s="26"/>
      <c r="O272" s="26"/>
      <c r="P272" s="352">
        <v>0</v>
      </c>
      <c r="Q272" s="352">
        <v>0</v>
      </c>
      <c r="R272" s="344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344">
        <v>0</v>
      </c>
      <c r="G273" s="26"/>
      <c r="H273" s="26"/>
      <c r="I273" s="70">
        <v>0</v>
      </c>
      <c r="J273" s="70">
        <v>0</v>
      </c>
      <c r="K273" s="344">
        <f t="shared" si="120"/>
        <v>0</v>
      </c>
      <c r="L273" s="352">
        <v>0</v>
      </c>
      <c r="M273" s="352">
        <v>0</v>
      </c>
      <c r="N273" s="26"/>
      <c r="O273" s="26"/>
      <c r="P273" s="352">
        <v>0</v>
      </c>
      <c r="Q273" s="352">
        <v>0</v>
      </c>
      <c r="R273" s="344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345">
        <v>0</v>
      </c>
      <c r="G274" s="43"/>
      <c r="H274" s="43"/>
      <c r="I274" s="71">
        <v>0</v>
      </c>
      <c r="J274" s="71">
        <v>0</v>
      </c>
      <c r="K274" s="345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345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351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Oktober</v>
      </c>
      <c r="S287" s="482"/>
      <c r="T287" s="4">
        <f>+T247</f>
        <v>1</v>
      </c>
      <c r="U287" s="4">
        <f>+U247</f>
        <v>0</v>
      </c>
    </row>
    <row r="288" spans="1:21" ht="15.95" customHeight="1" thickBot="1" x14ac:dyDescent="0.25">
      <c r="A288" s="207" t="s">
        <v>74</v>
      </c>
      <c r="B288" s="207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356"/>
      <c r="G290" s="356" t="s">
        <v>30</v>
      </c>
      <c r="H290" s="356" t="s">
        <v>32</v>
      </c>
      <c r="I290" s="356"/>
      <c r="J290" s="356"/>
      <c r="K290" s="356" t="s">
        <v>43</v>
      </c>
      <c r="L290" s="356" t="s">
        <v>27</v>
      </c>
      <c r="M290" s="356"/>
      <c r="N290" s="356" t="s">
        <v>30</v>
      </c>
      <c r="O290" s="356" t="s">
        <v>32</v>
      </c>
      <c r="P290" s="356"/>
      <c r="Q290" s="356"/>
      <c r="R290" s="356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353" t="s">
        <v>29</v>
      </c>
      <c r="G291" s="353" t="s">
        <v>31</v>
      </c>
      <c r="H291" s="353" t="s">
        <v>33</v>
      </c>
      <c r="I291" s="353" t="s">
        <v>37</v>
      </c>
      <c r="J291" s="353" t="s">
        <v>36</v>
      </c>
      <c r="K291" s="353" t="s">
        <v>28</v>
      </c>
      <c r="L291" s="353" t="s">
        <v>28</v>
      </c>
      <c r="M291" s="353" t="s">
        <v>35</v>
      </c>
      <c r="N291" s="353" t="s">
        <v>31</v>
      </c>
      <c r="O291" s="353" t="s">
        <v>33</v>
      </c>
      <c r="P291" s="353" t="s">
        <v>37</v>
      </c>
      <c r="Q291" s="353" t="s">
        <v>36</v>
      </c>
      <c r="R291" s="353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355"/>
      <c r="G292" s="355"/>
      <c r="H292" s="355" t="s">
        <v>34</v>
      </c>
      <c r="I292" s="355"/>
      <c r="J292" s="355"/>
      <c r="K292" s="355" t="s">
        <v>9</v>
      </c>
      <c r="L292" s="355" t="s">
        <v>8</v>
      </c>
      <c r="M292" s="355"/>
      <c r="N292" s="355"/>
      <c r="O292" s="355" t="s">
        <v>34</v>
      </c>
      <c r="P292" s="355"/>
      <c r="Q292" s="355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353"/>
      <c r="G293" s="353"/>
      <c r="H293" s="353"/>
      <c r="I293" s="353"/>
      <c r="J293" s="353"/>
      <c r="K293" s="353" t="s">
        <v>62</v>
      </c>
      <c r="L293" s="353"/>
      <c r="M293" s="353"/>
      <c r="N293" s="353"/>
      <c r="O293" s="353"/>
      <c r="P293" s="353"/>
      <c r="Q293" s="353"/>
      <c r="R293" s="353"/>
      <c r="S293" s="498"/>
      <c r="T293" s="499"/>
      <c r="U293" s="500"/>
    </row>
    <row r="294" spans="1:21" s="8" customFormat="1" ht="15.95" customHeight="1" x14ac:dyDescent="0.2">
      <c r="A294" s="354" t="s">
        <v>10</v>
      </c>
      <c r="B294" s="354" t="s">
        <v>11</v>
      </c>
      <c r="C294" s="501" t="s">
        <v>12</v>
      </c>
      <c r="D294" s="502"/>
      <c r="E294" s="503"/>
      <c r="F294" s="354" t="s">
        <v>13</v>
      </c>
      <c r="G294" s="354" t="s">
        <v>14</v>
      </c>
      <c r="H294" s="354" t="s">
        <v>15</v>
      </c>
      <c r="I294" s="354" t="s">
        <v>16</v>
      </c>
      <c r="J294" s="354" t="s">
        <v>17</v>
      </c>
      <c r="K294" s="354" t="s">
        <v>18</v>
      </c>
      <c r="L294" s="354" t="s">
        <v>19</v>
      </c>
      <c r="M294" s="354" t="s">
        <v>20</v>
      </c>
      <c r="N294" s="354" t="s">
        <v>21</v>
      </c>
      <c r="O294" s="354" t="s">
        <v>41</v>
      </c>
      <c r="P294" s="354" t="s">
        <v>42</v>
      </c>
      <c r="Q294" s="354" t="s">
        <v>44</v>
      </c>
      <c r="R294" s="354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346">
        <f t="shared" ref="F295:J295" si="127">SUM(F296,F299,F300)</f>
        <v>0</v>
      </c>
      <c r="G295" s="346">
        <f t="shared" si="127"/>
        <v>0</v>
      </c>
      <c r="H295" s="346">
        <f t="shared" si="127"/>
        <v>0</v>
      </c>
      <c r="I295" s="346">
        <f t="shared" si="127"/>
        <v>0</v>
      </c>
      <c r="J295" s="346">
        <f t="shared" si="127"/>
        <v>0</v>
      </c>
      <c r="K295" s="346">
        <f>SUM(C295-F295-G295-H295+I295-J295)</f>
        <v>0</v>
      </c>
      <c r="L295" s="402">
        <f t="shared" ref="L295:Q295" si="128">SUM(L296,L299,L300)</f>
        <v>0</v>
      </c>
      <c r="M295" s="402">
        <f t="shared" si="128"/>
        <v>0</v>
      </c>
      <c r="N295" s="61">
        <f t="shared" si="128"/>
        <v>0</v>
      </c>
      <c r="O295" s="61">
        <f t="shared" si="128"/>
        <v>0</v>
      </c>
      <c r="P295" s="61">
        <f t="shared" si="128"/>
        <v>5</v>
      </c>
      <c r="Q295" s="61">
        <f t="shared" si="128"/>
        <v>0</v>
      </c>
      <c r="R295" s="61">
        <f>SUM(L295-M295-N295-O295+P295-Q295)</f>
        <v>5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344">
        <f t="shared" ref="K296:K300" si="131">SUM(C296-F296-G296-H296+I296-J296)</f>
        <v>0</v>
      </c>
      <c r="L296" s="90">
        <f t="shared" ref="L296:O296" si="132">SUM(L297:L298)</f>
        <v>0</v>
      </c>
      <c r="M296" s="90">
        <f t="shared" si="132"/>
        <v>0</v>
      </c>
      <c r="N296" s="63">
        <f t="shared" si="132"/>
        <v>0</v>
      </c>
      <c r="O296" s="63">
        <f t="shared" si="132"/>
        <v>0</v>
      </c>
      <c r="P296" s="301">
        <f>SUM(P297:P298)</f>
        <v>5</v>
      </c>
      <c r="Q296" s="63">
        <f t="shared" ref="Q296" si="133">SUM(Q297:Q298)</f>
        <v>0</v>
      </c>
      <c r="R296" s="208">
        <f t="shared" ref="R296:R304" si="134">SUM(L296-M296-N296-O296+P296-Q296)</f>
        <v>5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357">
        <v>0</v>
      </c>
      <c r="G297" s="357">
        <v>0</v>
      </c>
      <c r="H297" s="357">
        <v>0</v>
      </c>
      <c r="I297" s="69">
        <v>0</v>
      </c>
      <c r="J297" s="69">
        <v>0</v>
      </c>
      <c r="K297" s="344">
        <f t="shared" si="131"/>
        <v>0</v>
      </c>
      <c r="L297" s="405">
        <v>0</v>
      </c>
      <c r="M297" s="405">
        <v>0</v>
      </c>
      <c r="N297" s="51">
        <v>0</v>
      </c>
      <c r="O297" s="51">
        <v>0</v>
      </c>
      <c r="P297" s="51">
        <v>5</v>
      </c>
      <c r="Q297" s="51">
        <v>0</v>
      </c>
      <c r="R297" s="64">
        <f t="shared" si="134"/>
        <v>5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357">
        <v>0</v>
      </c>
      <c r="G298" s="357">
        <v>0</v>
      </c>
      <c r="H298" s="357">
        <v>0</v>
      </c>
      <c r="I298" s="69">
        <v>0</v>
      </c>
      <c r="J298" s="69">
        <v>0</v>
      </c>
      <c r="K298" s="344">
        <f t="shared" si="131"/>
        <v>0</v>
      </c>
      <c r="L298" s="405">
        <v>0</v>
      </c>
      <c r="M298" s="405">
        <v>0</v>
      </c>
      <c r="N298" s="51">
        <v>0</v>
      </c>
      <c r="O298" s="51">
        <v>0</v>
      </c>
      <c r="P298" s="51">
        <v>0</v>
      </c>
      <c r="Q298" s="51">
        <v>0</v>
      </c>
      <c r="R298" s="64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344">
        <f t="shared" si="131"/>
        <v>0</v>
      </c>
      <c r="L299" s="403">
        <v>0</v>
      </c>
      <c r="M299" s="403">
        <v>0</v>
      </c>
      <c r="N299" s="403">
        <v>0</v>
      </c>
      <c r="O299" s="403">
        <v>0</v>
      </c>
      <c r="P299" s="403">
        <v>0</v>
      </c>
      <c r="Q299" s="403">
        <v>0</v>
      </c>
      <c r="R299" s="403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344">
        <f t="shared" si="131"/>
        <v>0</v>
      </c>
      <c r="L300" s="403">
        <v>0</v>
      </c>
      <c r="M300" s="403">
        <v>0</v>
      </c>
      <c r="N300" s="403">
        <v>0</v>
      </c>
      <c r="O300" s="403">
        <v>0</v>
      </c>
      <c r="P300" s="403">
        <v>0</v>
      </c>
      <c r="Q300" s="403">
        <v>0</v>
      </c>
      <c r="R300" s="403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344">
        <f t="shared" si="135"/>
        <v>0</v>
      </c>
      <c r="G301" s="344">
        <f t="shared" si="135"/>
        <v>0</v>
      </c>
      <c r="H301" s="26"/>
      <c r="I301" s="344">
        <f t="shared" ref="I301:J301" si="136">SUM(I302:I303)</f>
        <v>0</v>
      </c>
      <c r="J301" s="344">
        <f t="shared" si="136"/>
        <v>0</v>
      </c>
      <c r="K301" s="344">
        <f>SUM(C301-F301-G301-H301+I301-J301)</f>
        <v>0</v>
      </c>
      <c r="L301" s="403">
        <f t="shared" ref="L301:N301" si="137">SUM(L302:L303)</f>
        <v>0</v>
      </c>
      <c r="M301" s="403">
        <f t="shared" si="137"/>
        <v>0</v>
      </c>
      <c r="N301" s="403">
        <f t="shared" si="137"/>
        <v>0</v>
      </c>
      <c r="O301" s="26"/>
      <c r="P301" s="403">
        <f>SUM(P302:P303)</f>
        <v>10</v>
      </c>
      <c r="Q301" s="403">
        <f t="shared" ref="Q301" si="138">SUM(Q302:Q303)</f>
        <v>0</v>
      </c>
      <c r="R301" s="403">
        <f t="shared" si="134"/>
        <v>10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357">
        <v>0</v>
      </c>
      <c r="G302" s="357">
        <v>0</v>
      </c>
      <c r="H302" s="25"/>
      <c r="I302" s="69">
        <v>0</v>
      </c>
      <c r="J302" s="69">
        <v>0</v>
      </c>
      <c r="K302" s="344">
        <f t="shared" ref="K302:K313" si="139">SUM(C302-F302-G302-H302+I302-J302)</f>
        <v>0</v>
      </c>
      <c r="L302" s="405">
        <v>0</v>
      </c>
      <c r="M302" s="405">
        <v>0</v>
      </c>
      <c r="N302" s="405">
        <v>0</v>
      </c>
      <c r="O302" s="25"/>
      <c r="P302" s="405">
        <v>10</v>
      </c>
      <c r="Q302" s="405">
        <v>0</v>
      </c>
      <c r="R302" s="403">
        <f t="shared" si="134"/>
        <v>10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357">
        <v>0</v>
      </c>
      <c r="G303" s="357">
        <v>0</v>
      </c>
      <c r="H303" s="25"/>
      <c r="I303" s="69">
        <v>0</v>
      </c>
      <c r="J303" s="69">
        <v>0</v>
      </c>
      <c r="K303" s="344">
        <f t="shared" si="139"/>
        <v>0</v>
      </c>
      <c r="L303" s="405">
        <v>0</v>
      </c>
      <c r="M303" s="405">
        <v>0</v>
      </c>
      <c r="N303" s="405">
        <v>0</v>
      </c>
      <c r="O303" s="25"/>
      <c r="P303" s="405">
        <v>0</v>
      </c>
      <c r="Q303" s="405">
        <v>0</v>
      </c>
      <c r="R303" s="403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344">
        <v>0</v>
      </c>
      <c r="G304" s="26"/>
      <c r="H304" s="26"/>
      <c r="I304" s="344">
        <v>0</v>
      </c>
      <c r="J304" s="344">
        <v>0</v>
      </c>
      <c r="K304" s="344">
        <f t="shared" si="139"/>
        <v>0</v>
      </c>
      <c r="L304" s="403">
        <v>2</v>
      </c>
      <c r="M304" s="403">
        <v>2</v>
      </c>
      <c r="N304" s="26"/>
      <c r="O304" s="26"/>
      <c r="P304" s="403">
        <v>1</v>
      </c>
      <c r="Q304" s="403">
        <v>0</v>
      </c>
      <c r="R304" s="403">
        <f t="shared" si="134"/>
        <v>1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344">
        <f t="shared" si="139"/>
        <v>0</v>
      </c>
      <c r="L305" s="403">
        <f>SUM(L306:L307)</f>
        <v>3</v>
      </c>
      <c r="M305" s="403">
        <f>SUM(M306:M307)</f>
        <v>1</v>
      </c>
      <c r="N305" s="26"/>
      <c r="O305" s="26"/>
      <c r="P305" s="403">
        <f t="shared" ref="P305:Q305" si="142">SUM(P306:P307)</f>
        <v>1</v>
      </c>
      <c r="Q305" s="403">
        <f t="shared" si="142"/>
        <v>0</v>
      </c>
      <c r="R305" s="403">
        <f>SUM(L305-M305-N305-O305+P305-Q305)</f>
        <v>3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344">
        <f t="shared" si="139"/>
        <v>0</v>
      </c>
      <c r="L306" s="403">
        <v>0</v>
      </c>
      <c r="M306" s="403">
        <v>0</v>
      </c>
      <c r="N306" s="26"/>
      <c r="O306" s="26"/>
      <c r="P306" s="403">
        <v>0</v>
      </c>
      <c r="Q306" s="403">
        <v>0</v>
      </c>
      <c r="R306" s="403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344">
        <f t="shared" si="139"/>
        <v>0</v>
      </c>
      <c r="L307" s="403">
        <v>3</v>
      </c>
      <c r="M307" s="403">
        <v>1</v>
      </c>
      <c r="N307" s="26"/>
      <c r="O307" s="26"/>
      <c r="P307" s="403">
        <v>1</v>
      </c>
      <c r="Q307" s="403">
        <v>0</v>
      </c>
      <c r="R307" s="403">
        <f>SUM(L307-M307-N307-O307+P307-Q307)</f>
        <v>3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344">
        <v>0</v>
      </c>
      <c r="G308" s="26"/>
      <c r="H308" s="26"/>
      <c r="I308" s="344">
        <v>0</v>
      </c>
      <c r="J308" s="344">
        <v>0</v>
      </c>
      <c r="K308" s="344">
        <f t="shared" si="139"/>
        <v>0</v>
      </c>
      <c r="L308" s="403">
        <v>0</v>
      </c>
      <c r="M308" s="403">
        <v>0</v>
      </c>
      <c r="N308" s="26"/>
      <c r="O308" s="26"/>
      <c r="P308" s="403">
        <v>1</v>
      </c>
      <c r="Q308" s="403">
        <v>0</v>
      </c>
      <c r="R308" s="403">
        <f t="shared" ref="R308:R314" si="144">SUM(L308-M308-N308-O308+P308-Q308)</f>
        <v>1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344">
        <v>0</v>
      </c>
      <c r="G309" s="26"/>
      <c r="H309" s="26"/>
      <c r="I309" s="344">
        <v>0</v>
      </c>
      <c r="J309" s="344">
        <v>0</v>
      </c>
      <c r="K309" s="344">
        <f t="shared" si="139"/>
        <v>0</v>
      </c>
      <c r="L309" s="403">
        <v>0</v>
      </c>
      <c r="M309" s="403">
        <v>0</v>
      </c>
      <c r="N309" s="26"/>
      <c r="O309" s="26"/>
      <c r="P309" s="403">
        <v>0</v>
      </c>
      <c r="Q309" s="403">
        <v>0</v>
      </c>
      <c r="R309" s="403">
        <f t="shared" si="144"/>
        <v>0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344">
        <v>0</v>
      </c>
      <c r="G310" s="26"/>
      <c r="H310" s="26"/>
      <c r="I310" s="344">
        <v>0</v>
      </c>
      <c r="J310" s="344">
        <v>0</v>
      </c>
      <c r="K310" s="344">
        <f t="shared" si="139"/>
        <v>0</v>
      </c>
      <c r="L310" s="403">
        <v>0</v>
      </c>
      <c r="M310" s="403">
        <v>0</v>
      </c>
      <c r="N310" s="26"/>
      <c r="O310" s="26"/>
      <c r="P310" s="403">
        <v>0</v>
      </c>
      <c r="Q310" s="403">
        <v>0</v>
      </c>
      <c r="R310" s="403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344">
        <v>0</v>
      </c>
      <c r="G311" s="26"/>
      <c r="H311" s="26"/>
      <c r="I311" s="344">
        <v>0</v>
      </c>
      <c r="J311" s="344">
        <v>0</v>
      </c>
      <c r="K311" s="344">
        <f t="shared" si="139"/>
        <v>0</v>
      </c>
      <c r="L311" s="403">
        <v>0</v>
      </c>
      <c r="M311" s="403">
        <v>0</v>
      </c>
      <c r="N311" s="26"/>
      <c r="O311" s="26"/>
      <c r="P311" s="403">
        <v>0</v>
      </c>
      <c r="Q311" s="403">
        <v>0</v>
      </c>
      <c r="R311" s="403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344">
        <v>0</v>
      </c>
      <c r="G312" s="26"/>
      <c r="H312" s="26"/>
      <c r="I312" s="70">
        <v>0</v>
      </c>
      <c r="J312" s="70">
        <v>0</v>
      </c>
      <c r="K312" s="344">
        <f t="shared" si="139"/>
        <v>0</v>
      </c>
      <c r="L312" s="403">
        <v>0</v>
      </c>
      <c r="M312" s="403">
        <v>0</v>
      </c>
      <c r="N312" s="26"/>
      <c r="O312" s="26"/>
      <c r="P312" s="403">
        <v>0</v>
      </c>
      <c r="Q312" s="403">
        <v>0</v>
      </c>
      <c r="R312" s="403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344">
        <v>0</v>
      </c>
      <c r="G313" s="26"/>
      <c r="H313" s="26"/>
      <c r="I313" s="70">
        <v>0</v>
      </c>
      <c r="J313" s="70">
        <v>0</v>
      </c>
      <c r="K313" s="344">
        <f t="shared" si="139"/>
        <v>0</v>
      </c>
      <c r="L313" s="403">
        <v>0</v>
      </c>
      <c r="M313" s="403">
        <v>0</v>
      </c>
      <c r="N313" s="26"/>
      <c r="O313" s="26"/>
      <c r="P313" s="403">
        <v>0</v>
      </c>
      <c r="Q313" s="403">
        <v>0</v>
      </c>
      <c r="R313" s="403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345">
        <v>0</v>
      </c>
      <c r="G314" s="43"/>
      <c r="H314" s="43"/>
      <c r="I314" s="71">
        <v>0</v>
      </c>
      <c r="J314" s="71">
        <v>0</v>
      </c>
      <c r="K314" s="345">
        <f t="shared" ref="K314" si="145">SUM(E314-F314-G314-H314+I314-J314)</f>
        <v>0</v>
      </c>
      <c r="L314" s="404">
        <v>0</v>
      </c>
      <c r="M314" s="404">
        <v>0</v>
      </c>
      <c r="N314" s="43"/>
      <c r="O314" s="43"/>
      <c r="P314" s="404">
        <v>0</v>
      </c>
      <c r="Q314" s="404">
        <v>0</v>
      </c>
      <c r="R314" s="404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351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Oktober</v>
      </c>
      <c r="S328" s="482"/>
      <c r="T328" s="4">
        <f>+T287</f>
        <v>1</v>
      </c>
      <c r="U328" s="4">
        <f>+U287</f>
        <v>0</v>
      </c>
    </row>
    <row r="329" spans="1:21" s="45" customFormat="1" ht="15.95" customHeight="1" thickBot="1" x14ac:dyDescent="0.25">
      <c r="A329" s="207" t="s">
        <v>73</v>
      </c>
      <c r="B329" s="207"/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356"/>
      <c r="G331" s="356" t="s">
        <v>30</v>
      </c>
      <c r="H331" s="356" t="s">
        <v>32</v>
      </c>
      <c r="I331" s="356"/>
      <c r="J331" s="356"/>
      <c r="K331" s="356" t="s">
        <v>43</v>
      </c>
      <c r="L331" s="356" t="s">
        <v>27</v>
      </c>
      <c r="M331" s="356"/>
      <c r="N331" s="356" t="s">
        <v>30</v>
      </c>
      <c r="O331" s="356" t="s">
        <v>32</v>
      </c>
      <c r="P331" s="356"/>
      <c r="Q331" s="356"/>
      <c r="R331" s="356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353" t="s">
        <v>29</v>
      </c>
      <c r="G332" s="353" t="s">
        <v>31</v>
      </c>
      <c r="H332" s="353" t="s">
        <v>33</v>
      </c>
      <c r="I332" s="353" t="s">
        <v>37</v>
      </c>
      <c r="J332" s="353" t="s">
        <v>36</v>
      </c>
      <c r="K332" s="353" t="s">
        <v>28</v>
      </c>
      <c r="L332" s="353" t="s">
        <v>28</v>
      </c>
      <c r="M332" s="353" t="s">
        <v>35</v>
      </c>
      <c r="N332" s="353" t="s">
        <v>31</v>
      </c>
      <c r="O332" s="353" t="s">
        <v>33</v>
      </c>
      <c r="P332" s="353" t="s">
        <v>37</v>
      </c>
      <c r="Q332" s="353" t="s">
        <v>36</v>
      </c>
      <c r="R332" s="353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355"/>
      <c r="G333" s="355"/>
      <c r="H333" s="355" t="s">
        <v>34</v>
      </c>
      <c r="I333" s="355"/>
      <c r="J333" s="355"/>
      <c r="K333" s="355" t="s">
        <v>9</v>
      </c>
      <c r="L333" s="355" t="s">
        <v>8</v>
      </c>
      <c r="M333" s="355"/>
      <c r="N333" s="355"/>
      <c r="O333" s="355" t="s">
        <v>34</v>
      </c>
      <c r="P333" s="355"/>
      <c r="Q333" s="355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353"/>
      <c r="G334" s="353"/>
      <c r="H334" s="353"/>
      <c r="I334" s="353"/>
      <c r="J334" s="353"/>
      <c r="K334" s="353" t="s">
        <v>62</v>
      </c>
      <c r="L334" s="353"/>
      <c r="M334" s="353"/>
      <c r="N334" s="353"/>
      <c r="O334" s="353"/>
      <c r="P334" s="353"/>
      <c r="Q334" s="353"/>
      <c r="R334" s="353"/>
      <c r="S334" s="498"/>
      <c r="T334" s="499"/>
      <c r="U334" s="500"/>
    </row>
    <row r="335" spans="1:21" s="8" customFormat="1" ht="15.95" customHeight="1" x14ac:dyDescent="0.2">
      <c r="A335" s="354" t="s">
        <v>10</v>
      </c>
      <c r="B335" s="354" t="s">
        <v>11</v>
      </c>
      <c r="C335" s="501" t="s">
        <v>12</v>
      </c>
      <c r="D335" s="502"/>
      <c r="E335" s="503"/>
      <c r="F335" s="354" t="s">
        <v>13</v>
      </c>
      <c r="G335" s="354" t="s">
        <v>14</v>
      </c>
      <c r="H335" s="354" t="s">
        <v>15</v>
      </c>
      <c r="I335" s="354" t="s">
        <v>16</v>
      </c>
      <c r="J335" s="354" t="s">
        <v>17</v>
      </c>
      <c r="K335" s="354" t="s">
        <v>18</v>
      </c>
      <c r="L335" s="354" t="s">
        <v>19</v>
      </c>
      <c r="M335" s="354" t="s">
        <v>20</v>
      </c>
      <c r="N335" s="354" t="s">
        <v>21</v>
      </c>
      <c r="O335" s="354" t="s">
        <v>41</v>
      </c>
      <c r="P335" s="354" t="s">
        <v>42</v>
      </c>
      <c r="Q335" s="354" t="s">
        <v>44</v>
      </c>
      <c r="R335" s="354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346">
        <f t="shared" ref="F336:J336" si="146">SUM(F337,F340,F341)</f>
        <v>0</v>
      </c>
      <c r="G336" s="346">
        <f t="shared" si="146"/>
        <v>0</v>
      </c>
      <c r="H336" s="346">
        <f t="shared" si="146"/>
        <v>0</v>
      </c>
      <c r="I336" s="346">
        <f t="shared" si="146"/>
        <v>0</v>
      </c>
      <c r="J336" s="346">
        <f t="shared" si="146"/>
        <v>0</v>
      </c>
      <c r="K336" s="346">
        <f>SUM(C336-F336-G336-H336+I336-J336)</f>
        <v>0</v>
      </c>
      <c r="L336" s="346">
        <f t="shared" ref="L336:Q336" si="147">SUM(L337,L340,L341)</f>
        <v>0</v>
      </c>
      <c r="M336" s="346">
        <f t="shared" si="147"/>
        <v>0</v>
      </c>
      <c r="N336" s="346">
        <f t="shared" si="147"/>
        <v>0</v>
      </c>
      <c r="O336" s="346">
        <f t="shared" si="147"/>
        <v>0</v>
      </c>
      <c r="P336" s="61">
        <f t="shared" si="147"/>
        <v>5</v>
      </c>
      <c r="Q336" s="61">
        <f t="shared" si="147"/>
        <v>0</v>
      </c>
      <c r="R336" s="61">
        <f>SUM(L336-M336-N336-O336+P336-Q336)</f>
        <v>5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344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344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357">
        <v>0</v>
      </c>
      <c r="G338" s="357">
        <v>0</v>
      </c>
      <c r="H338" s="357">
        <v>0</v>
      </c>
      <c r="I338" s="69">
        <v>0</v>
      </c>
      <c r="J338" s="69">
        <v>0</v>
      </c>
      <c r="K338" s="344">
        <f t="shared" si="150"/>
        <v>0</v>
      </c>
      <c r="L338" s="357">
        <v>0</v>
      </c>
      <c r="M338" s="357">
        <v>0</v>
      </c>
      <c r="N338" s="357">
        <v>0</v>
      </c>
      <c r="O338" s="357">
        <v>0</v>
      </c>
      <c r="P338" s="357">
        <v>0</v>
      </c>
      <c r="Q338" s="357">
        <v>0</v>
      </c>
      <c r="R338" s="344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357">
        <v>0</v>
      </c>
      <c r="G339" s="357">
        <v>0</v>
      </c>
      <c r="H339" s="357">
        <v>0</v>
      </c>
      <c r="I339" s="69">
        <v>0</v>
      </c>
      <c r="J339" s="69">
        <v>0</v>
      </c>
      <c r="K339" s="344">
        <f t="shared" si="150"/>
        <v>0</v>
      </c>
      <c r="L339" s="357">
        <v>0</v>
      </c>
      <c r="M339" s="357">
        <v>0</v>
      </c>
      <c r="N339" s="357">
        <v>0</v>
      </c>
      <c r="O339" s="357">
        <v>0</v>
      </c>
      <c r="P339" s="357">
        <v>0</v>
      </c>
      <c r="Q339" s="357">
        <v>0</v>
      </c>
      <c r="R339" s="344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344">
        <f t="shared" si="150"/>
        <v>0</v>
      </c>
      <c r="L340" s="344">
        <v>0</v>
      </c>
      <c r="M340" s="344">
        <v>0</v>
      </c>
      <c r="N340" s="344">
        <v>0</v>
      </c>
      <c r="O340" s="344">
        <v>0</v>
      </c>
      <c r="P340" s="344">
        <v>5</v>
      </c>
      <c r="Q340" s="344">
        <v>0</v>
      </c>
      <c r="R340" s="344">
        <f t="shared" si="153"/>
        <v>5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344">
        <f t="shared" si="150"/>
        <v>0</v>
      </c>
      <c r="L341" s="344">
        <v>0</v>
      </c>
      <c r="M341" s="344">
        <v>0</v>
      </c>
      <c r="N341" s="344">
        <v>0</v>
      </c>
      <c r="O341" s="344">
        <v>0</v>
      </c>
      <c r="P341" s="344">
        <v>0</v>
      </c>
      <c r="Q341" s="344">
        <v>0</v>
      </c>
      <c r="R341" s="344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344">
        <f t="shared" si="154"/>
        <v>0</v>
      </c>
      <c r="G342" s="344">
        <f t="shared" si="154"/>
        <v>0</v>
      </c>
      <c r="H342" s="26"/>
      <c r="I342" s="344">
        <f t="shared" ref="I342:J342" si="155">SUM(I343:I344)</f>
        <v>0</v>
      </c>
      <c r="J342" s="344">
        <f t="shared" si="155"/>
        <v>0</v>
      </c>
      <c r="K342" s="344">
        <f>SUM(C342-F342-G342-H342+I342-J342)</f>
        <v>0</v>
      </c>
      <c r="L342" s="344">
        <f>SUM(L343:L344)</f>
        <v>0</v>
      </c>
      <c r="M342" s="344">
        <f t="shared" ref="M342:N342" si="156">SUM(M343:M344)</f>
        <v>0</v>
      </c>
      <c r="N342" s="344">
        <f t="shared" si="156"/>
        <v>0</v>
      </c>
      <c r="O342" s="26"/>
      <c r="P342" s="344">
        <f t="shared" ref="P342:Q342" si="157">SUM(P343:P344)</f>
        <v>0</v>
      </c>
      <c r="Q342" s="344">
        <f t="shared" si="157"/>
        <v>0</v>
      </c>
      <c r="R342" s="344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357">
        <v>0</v>
      </c>
      <c r="G343" s="357">
        <v>0</v>
      </c>
      <c r="H343" s="25"/>
      <c r="I343" s="69">
        <v>0</v>
      </c>
      <c r="J343" s="69">
        <v>0</v>
      </c>
      <c r="K343" s="344">
        <f t="shared" ref="K343:K354" si="158">SUM(C343-F343-G343-H343+I343-J343)</f>
        <v>0</v>
      </c>
      <c r="L343" s="357">
        <v>0</v>
      </c>
      <c r="M343" s="357">
        <v>0</v>
      </c>
      <c r="N343" s="357">
        <v>0</v>
      </c>
      <c r="O343" s="25"/>
      <c r="P343" s="357">
        <v>0</v>
      </c>
      <c r="Q343" s="357">
        <v>0</v>
      </c>
      <c r="R343" s="344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357">
        <v>0</v>
      </c>
      <c r="G344" s="357">
        <v>0</v>
      </c>
      <c r="H344" s="25"/>
      <c r="I344" s="69">
        <v>0</v>
      </c>
      <c r="J344" s="69">
        <v>0</v>
      </c>
      <c r="K344" s="344">
        <f t="shared" si="158"/>
        <v>0</v>
      </c>
      <c r="L344" s="357">
        <v>0</v>
      </c>
      <c r="M344" s="357">
        <v>0</v>
      </c>
      <c r="N344" s="357">
        <v>0</v>
      </c>
      <c r="O344" s="25"/>
      <c r="P344" s="357">
        <v>0</v>
      </c>
      <c r="Q344" s="357">
        <v>0</v>
      </c>
      <c r="R344" s="344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344">
        <v>0</v>
      </c>
      <c r="G345" s="26"/>
      <c r="H345" s="26"/>
      <c r="I345" s="344">
        <v>0</v>
      </c>
      <c r="J345" s="344">
        <v>0</v>
      </c>
      <c r="K345" s="344">
        <f t="shared" si="158"/>
        <v>0</v>
      </c>
      <c r="L345" s="352">
        <v>0</v>
      </c>
      <c r="M345" s="352">
        <v>0</v>
      </c>
      <c r="N345" s="26"/>
      <c r="O345" s="26"/>
      <c r="P345" s="352">
        <v>0</v>
      </c>
      <c r="Q345" s="352">
        <v>0</v>
      </c>
      <c r="R345" s="344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344">
        <f t="shared" si="158"/>
        <v>0</v>
      </c>
      <c r="L346" s="68">
        <f>SUM(L347:L348)</f>
        <v>12</v>
      </c>
      <c r="M346" s="344">
        <f>SUM(M347:M348)</f>
        <v>7</v>
      </c>
      <c r="N346" s="26"/>
      <c r="O346" s="26"/>
      <c r="P346" s="344">
        <f t="shared" ref="P346:Q346" si="161">SUM(P347:P348)</f>
        <v>0</v>
      </c>
      <c r="Q346" s="344">
        <f t="shared" si="161"/>
        <v>0</v>
      </c>
      <c r="R346" s="46">
        <f>SUM(L346-M346-N346-O346+P346-Q346)</f>
        <v>5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344">
        <f t="shared" si="158"/>
        <v>0</v>
      </c>
      <c r="L347" s="352">
        <v>0</v>
      </c>
      <c r="M347" s="352">
        <v>0</v>
      </c>
      <c r="N347" s="26"/>
      <c r="O347" s="26"/>
      <c r="P347" s="352">
        <v>0</v>
      </c>
      <c r="Q347" s="352">
        <v>0</v>
      </c>
      <c r="R347" s="344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344">
        <f t="shared" si="158"/>
        <v>0</v>
      </c>
      <c r="L348" s="47">
        <v>12</v>
      </c>
      <c r="M348" s="352">
        <v>7</v>
      </c>
      <c r="N348" s="26"/>
      <c r="O348" s="26"/>
      <c r="P348" s="352">
        <v>0</v>
      </c>
      <c r="Q348" s="352">
        <v>0</v>
      </c>
      <c r="R348" s="46">
        <f t="shared" si="162"/>
        <v>5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344">
        <v>0</v>
      </c>
      <c r="G349" s="26"/>
      <c r="H349" s="26"/>
      <c r="I349" s="344">
        <v>0</v>
      </c>
      <c r="J349" s="344">
        <v>0</v>
      </c>
      <c r="K349" s="344">
        <f t="shared" si="158"/>
        <v>0</v>
      </c>
      <c r="L349" s="352">
        <v>0</v>
      </c>
      <c r="M349" s="352">
        <v>0</v>
      </c>
      <c r="N349" s="26"/>
      <c r="O349" s="26"/>
      <c r="P349" s="352">
        <v>0</v>
      </c>
      <c r="Q349" s="352">
        <v>0</v>
      </c>
      <c r="R349" s="344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344">
        <v>0</v>
      </c>
      <c r="G350" s="26"/>
      <c r="H350" s="26"/>
      <c r="I350" s="344">
        <v>0</v>
      </c>
      <c r="J350" s="344">
        <v>0</v>
      </c>
      <c r="K350" s="344">
        <f t="shared" si="158"/>
        <v>0</v>
      </c>
      <c r="L350" s="66">
        <v>0</v>
      </c>
      <c r="M350" s="352">
        <v>0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344">
        <v>0</v>
      </c>
      <c r="G351" s="26"/>
      <c r="H351" s="26"/>
      <c r="I351" s="344">
        <v>0</v>
      </c>
      <c r="J351" s="344">
        <v>0</v>
      </c>
      <c r="K351" s="344">
        <f t="shared" si="158"/>
        <v>0</v>
      </c>
      <c r="L351" s="352">
        <v>0</v>
      </c>
      <c r="M351" s="352">
        <v>0</v>
      </c>
      <c r="N351" s="26"/>
      <c r="O351" s="26"/>
      <c r="P351" s="352">
        <v>0</v>
      </c>
      <c r="Q351" s="352">
        <v>0</v>
      </c>
      <c r="R351" s="344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344">
        <v>0</v>
      </c>
      <c r="G352" s="26"/>
      <c r="H352" s="26"/>
      <c r="I352" s="344">
        <v>0</v>
      </c>
      <c r="J352" s="344">
        <v>0</v>
      </c>
      <c r="K352" s="344">
        <f t="shared" si="158"/>
        <v>0</v>
      </c>
      <c r="L352" s="352">
        <v>0</v>
      </c>
      <c r="M352" s="352">
        <v>0</v>
      </c>
      <c r="N352" s="26"/>
      <c r="O352" s="26"/>
      <c r="P352" s="352">
        <v>0</v>
      </c>
      <c r="Q352" s="352">
        <v>0</v>
      </c>
      <c r="R352" s="344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344">
        <v>0</v>
      </c>
      <c r="G353" s="26"/>
      <c r="H353" s="26"/>
      <c r="I353" s="70">
        <v>0</v>
      </c>
      <c r="J353" s="70">
        <v>0</v>
      </c>
      <c r="K353" s="344">
        <f t="shared" si="158"/>
        <v>0</v>
      </c>
      <c r="L353" s="352">
        <v>0</v>
      </c>
      <c r="M353" s="352">
        <v>0</v>
      </c>
      <c r="N353" s="26"/>
      <c r="O353" s="26"/>
      <c r="P353" s="352">
        <v>0</v>
      </c>
      <c r="Q353" s="352">
        <v>0</v>
      </c>
      <c r="R353" s="344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344">
        <v>0</v>
      </c>
      <c r="G354" s="26"/>
      <c r="H354" s="26"/>
      <c r="I354" s="70">
        <v>0</v>
      </c>
      <c r="J354" s="70">
        <v>0</v>
      </c>
      <c r="K354" s="344">
        <f t="shared" si="158"/>
        <v>0</v>
      </c>
      <c r="L354" s="352">
        <v>0</v>
      </c>
      <c r="M354" s="352">
        <v>0</v>
      </c>
      <c r="N354" s="26"/>
      <c r="O354" s="26"/>
      <c r="P354" s="352">
        <v>0</v>
      </c>
      <c r="Q354" s="352">
        <v>0</v>
      </c>
      <c r="R354" s="344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345">
        <v>0</v>
      </c>
      <c r="G355" s="43"/>
      <c r="H355" s="43"/>
      <c r="I355" s="71">
        <v>0</v>
      </c>
      <c r="J355" s="71">
        <v>0</v>
      </c>
      <c r="K355" s="345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345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351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Oktober</v>
      </c>
      <c r="S370" s="482"/>
      <c r="T370" s="4">
        <f>+T328</f>
        <v>1</v>
      </c>
      <c r="U370" s="4">
        <f>+U328</f>
        <v>0</v>
      </c>
    </row>
    <row r="371" spans="1:21" s="45" customFormat="1" ht="15.95" customHeight="1" thickBot="1" x14ac:dyDescent="0.25">
      <c r="A371" s="207" t="s">
        <v>83</v>
      </c>
      <c r="B371" s="207"/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356"/>
      <c r="G373" s="356" t="s">
        <v>30</v>
      </c>
      <c r="H373" s="356" t="s">
        <v>32</v>
      </c>
      <c r="I373" s="356"/>
      <c r="J373" s="356"/>
      <c r="K373" s="356" t="s">
        <v>43</v>
      </c>
      <c r="L373" s="356" t="s">
        <v>27</v>
      </c>
      <c r="M373" s="356"/>
      <c r="N373" s="356" t="s">
        <v>30</v>
      </c>
      <c r="O373" s="356" t="s">
        <v>32</v>
      </c>
      <c r="P373" s="356"/>
      <c r="Q373" s="356"/>
      <c r="R373" s="356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353" t="s">
        <v>29</v>
      </c>
      <c r="G374" s="353" t="s">
        <v>31</v>
      </c>
      <c r="H374" s="353" t="s">
        <v>33</v>
      </c>
      <c r="I374" s="353" t="s">
        <v>37</v>
      </c>
      <c r="J374" s="353" t="s">
        <v>36</v>
      </c>
      <c r="K374" s="353" t="s">
        <v>28</v>
      </c>
      <c r="L374" s="353" t="s">
        <v>28</v>
      </c>
      <c r="M374" s="353" t="s">
        <v>35</v>
      </c>
      <c r="N374" s="353" t="s">
        <v>31</v>
      </c>
      <c r="O374" s="353" t="s">
        <v>33</v>
      </c>
      <c r="P374" s="353" t="s">
        <v>37</v>
      </c>
      <c r="Q374" s="353" t="s">
        <v>36</v>
      </c>
      <c r="R374" s="353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355"/>
      <c r="G375" s="355"/>
      <c r="H375" s="355" t="s">
        <v>34</v>
      </c>
      <c r="I375" s="355"/>
      <c r="J375" s="355"/>
      <c r="K375" s="355" t="s">
        <v>9</v>
      </c>
      <c r="L375" s="355" t="s">
        <v>8</v>
      </c>
      <c r="M375" s="355"/>
      <c r="N375" s="355"/>
      <c r="O375" s="355" t="s">
        <v>34</v>
      </c>
      <c r="P375" s="355"/>
      <c r="Q375" s="355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353"/>
      <c r="G376" s="353"/>
      <c r="H376" s="353"/>
      <c r="I376" s="353"/>
      <c r="J376" s="353"/>
      <c r="K376" s="353" t="s">
        <v>62</v>
      </c>
      <c r="L376" s="353"/>
      <c r="M376" s="353"/>
      <c r="N376" s="353"/>
      <c r="O376" s="353"/>
      <c r="P376" s="353"/>
      <c r="Q376" s="353"/>
      <c r="R376" s="353"/>
      <c r="S376" s="498"/>
      <c r="T376" s="499"/>
      <c r="U376" s="500"/>
    </row>
    <row r="377" spans="1:21" s="8" customFormat="1" ht="11.25" x14ac:dyDescent="0.2">
      <c r="A377" s="354" t="s">
        <v>10</v>
      </c>
      <c r="B377" s="354" t="s">
        <v>11</v>
      </c>
      <c r="C377" s="501" t="s">
        <v>12</v>
      </c>
      <c r="D377" s="502"/>
      <c r="E377" s="503"/>
      <c r="F377" s="354" t="s">
        <v>13</v>
      </c>
      <c r="G377" s="354" t="s">
        <v>14</v>
      </c>
      <c r="H377" s="354" t="s">
        <v>15</v>
      </c>
      <c r="I377" s="354" t="s">
        <v>16</v>
      </c>
      <c r="J377" s="354" t="s">
        <v>17</v>
      </c>
      <c r="K377" s="354" t="s">
        <v>18</v>
      </c>
      <c r="L377" s="354" t="s">
        <v>19</v>
      </c>
      <c r="M377" s="354" t="s">
        <v>20</v>
      </c>
      <c r="N377" s="354" t="s">
        <v>21</v>
      </c>
      <c r="O377" s="354" t="s">
        <v>41</v>
      </c>
      <c r="P377" s="354" t="s">
        <v>42</v>
      </c>
      <c r="Q377" s="354" t="s">
        <v>44</v>
      </c>
      <c r="R377" s="354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380" t="s">
        <v>22</v>
      </c>
      <c r="C378" s="520">
        <f>SUM(C379,C382,C383)</f>
        <v>0</v>
      </c>
      <c r="D378" s="521"/>
      <c r="E378" s="522"/>
      <c r="F378" s="346">
        <f t="shared" ref="F378:J378" si="164">SUM(F379,F382,F383)</f>
        <v>0</v>
      </c>
      <c r="G378" s="346">
        <f t="shared" si="164"/>
        <v>0</v>
      </c>
      <c r="H378" s="346">
        <f t="shared" si="164"/>
        <v>0</v>
      </c>
      <c r="I378" s="346">
        <f t="shared" si="164"/>
        <v>0</v>
      </c>
      <c r="J378" s="346">
        <f t="shared" si="164"/>
        <v>0</v>
      </c>
      <c r="K378" s="346">
        <f>SUM(C378-F378-G378-H378+I378-J378)</f>
        <v>0</v>
      </c>
      <c r="L378" s="60">
        <f t="shared" ref="L378:Q378" si="165">SUM(L379,L382,L383)</f>
        <v>99</v>
      </c>
      <c r="M378" s="61">
        <f t="shared" si="165"/>
        <v>39</v>
      </c>
      <c r="N378" s="61">
        <f t="shared" si="165"/>
        <v>0</v>
      </c>
      <c r="O378" s="61">
        <f t="shared" si="165"/>
        <v>0</v>
      </c>
      <c r="P378" s="61">
        <f t="shared" si="165"/>
        <v>114</v>
      </c>
      <c r="Q378" s="61">
        <f t="shared" si="165"/>
        <v>0</v>
      </c>
      <c r="R378" s="61">
        <f>SUM(L378-M378-N378-O378+P378-Q378)</f>
        <v>174</v>
      </c>
      <c r="S378" s="569"/>
      <c r="T378" s="569"/>
      <c r="U378" s="569"/>
    </row>
    <row r="379" spans="1:21" s="23" customFormat="1" ht="15.75" x14ac:dyDescent="0.25">
      <c r="A379" s="14"/>
      <c r="B379" s="381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344">
        <f t="shared" ref="K379:K383" si="168">SUM(C379-F379-G379-H379+I379-J379)</f>
        <v>0</v>
      </c>
      <c r="L379" s="62">
        <f t="shared" ref="L379:O379" si="169">SUM(L380:L381)</f>
        <v>99</v>
      </c>
      <c r="M379" s="63">
        <f t="shared" si="169"/>
        <v>39</v>
      </c>
      <c r="N379" s="63">
        <f t="shared" si="169"/>
        <v>0</v>
      </c>
      <c r="O379" s="63">
        <f t="shared" si="169"/>
        <v>0</v>
      </c>
      <c r="P379" s="63">
        <f>SUM(P380:P381)</f>
        <v>114</v>
      </c>
      <c r="Q379" s="63">
        <f t="shared" ref="Q379" si="170">SUM(Q380:Q381)</f>
        <v>0</v>
      </c>
      <c r="R379" s="64">
        <f t="shared" ref="R379:R387" si="171">SUM(L379-M379-N379-O379+P379-Q379)</f>
        <v>174</v>
      </c>
      <c r="S379" s="484"/>
      <c r="T379" s="484"/>
      <c r="U379" s="484"/>
    </row>
    <row r="380" spans="1:21" ht="15.75" x14ac:dyDescent="0.2">
      <c r="A380" s="12"/>
      <c r="B380" s="382" t="s">
        <v>84</v>
      </c>
      <c r="C380" s="485">
        <v>0</v>
      </c>
      <c r="D380" s="486">
        <v>0</v>
      </c>
      <c r="E380" s="487">
        <v>0</v>
      </c>
      <c r="F380" s="357">
        <v>0</v>
      </c>
      <c r="G380" s="357">
        <v>0</v>
      </c>
      <c r="H380" s="357">
        <v>0</v>
      </c>
      <c r="I380" s="69">
        <v>0</v>
      </c>
      <c r="J380" s="69">
        <v>0</v>
      </c>
      <c r="K380" s="344">
        <f t="shared" si="168"/>
        <v>0</v>
      </c>
      <c r="L380" s="65">
        <v>99</v>
      </c>
      <c r="M380" s="51">
        <v>39</v>
      </c>
      <c r="N380" s="51">
        <v>0</v>
      </c>
      <c r="O380" s="51">
        <v>0</v>
      </c>
      <c r="P380" s="51">
        <v>114</v>
      </c>
      <c r="Q380" s="51">
        <v>0</v>
      </c>
      <c r="R380" s="64">
        <f t="shared" si="171"/>
        <v>174</v>
      </c>
      <c r="S380" s="488"/>
      <c r="T380" s="488"/>
      <c r="U380" s="488"/>
    </row>
    <row r="381" spans="1:21" ht="12.75" customHeight="1" x14ac:dyDescent="0.2">
      <c r="A381" s="12"/>
      <c r="B381" s="382" t="s">
        <v>85</v>
      </c>
      <c r="C381" s="485">
        <v>0</v>
      </c>
      <c r="D381" s="486">
        <v>0</v>
      </c>
      <c r="E381" s="487">
        <v>0</v>
      </c>
      <c r="F381" s="357">
        <v>0</v>
      </c>
      <c r="G381" s="357">
        <v>0</v>
      </c>
      <c r="H381" s="357">
        <v>0</v>
      </c>
      <c r="I381" s="69">
        <v>0</v>
      </c>
      <c r="J381" s="69">
        <v>0</v>
      </c>
      <c r="K381" s="344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383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344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383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344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383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344">
        <f t="shared" si="172"/>
        <v>0</v>
      </c>
      <c r="G384" s="344">
        <f t="shared" si="172"/>
        <v>0</v>
      </c>
      <c r="H384" s="26"/>
      <c r="I384" s="344">
        <f t="shared" ref="I384:J384" si="173">SUM(I385:I386)</f>
        <v>0</v>
      </c>
      <c r="J384" s="344">
        <f t="shared" si="173"/>
        <v>0</v>
      </c>
      <c r="K384" s="344">
        <f>SUM(C384-F384-G384-H384+I384-J384)</f>
        <v>0</v>
      </c>
      <c r="L384" s="64">
        <f t="shared" ref="L384:Q384" si="174">SUM(L385:L386)</f>
        <v>98</v>
      </c>
      <c r="M384" s="64">
        <f>SUM(M385:M386)</f>
        <v>0</v>
      </c>
      <c r="N384" s="64">
        <f t="shared" si="174"/>
        <v>0</v>
      </c>
      <c r="O384" s="26"/>
      <c r="P384" s="64">
        <f t="shared" si="174"/>
        <v>175</v>
      </c>
      <c r="Q384" s="64">
        <f t="shared" si="174"/>
        <v>0</v>
      </c>
      <c r="R384" s="64">
        <f>SUM(L384-M384-N384-O384+P384-Q384)</f>
        <v>273</v>
      </c>
      <c r="S384" s="488"/>
      <c r="T384" s="488"/>
      <c r="U384" s="488"/>
    </row>
    <row r="385" spans="1:21" ht="15.75" x14ac:dyDescent="0.2">
      <c r="A385" s="12"/>
      <c r="B385" s="382" t="s">
        <v>84</v>
      </c>
      <c r="C385" s="485">
        <v>0</v>
      </c>
      <c r="D385" s="486">
        <v>658</v>
      </c>
      <c r="E385" s="487">
        <v>658</v>
      </c>
      <c r="F385" s="357">
        <v>0</v>
      </c>
      <c r="G385" s="357">
        <v>0</v>
      </c>
      <c r="H385" s="25"/>
      <c r="I385" s="69">
        <v>0</v>
      </c>
      <c r="J385" s="69">
        <v>0</v>
      </c>
      <c r="K385" s="344">
        <f t="shared" ref="K385:K396" si="175">SUM(C385-F385-G385-H385+I385-J385)</f>
        <v>0</v>
      </c>
      <c r="L385" s="51">
        <v>98</v>
      </c>
      <c r="M385" s="51">
        <v>0</v>
      </c>
      <c r="N385" s="51">
        <v>0</v>
      </c>
      <c r="O385" s="26"/>
      <c r="P385" s="51">
        <v>160</v>
      </c>
      <c r="Q385" s="51">
        <v>0</v>
      </c>
      <c r="R385" s="64">
        <f t="shared" si="171"/>
        <v>258</v>
      </c>
      <c r="S385" s="488"/>
      <c r="T385" s="488"/>
      <c r="U385" s="488"/>
    </row>
    <row r="386" spans="1:21" ht="15.75" x14ac:dyDescent="0.2">
      <c r="A386" s="12"/>
      <c r="B386" s="382" t="s">
        <v>85</v>
      </c>
      <c r="C386" s="485">
        <v>0</v>
      </c>
      <c r="D386" s="486">
        <v>0</v>
      </c>
      <c r="E386" s="487">
        <v>0</v>
      </c>
      <c r="F386" s="357">
        <v>0</v>
      </c>
      <c r="G386" s="357">
        <v>0</v>
      </c>
      <c r="H386" s="25"/>
      <c r="I386" s="69">
        <v>0</v>
      </c>
      <c r="J386" s="69">
        <v>0</v>
      </c>
      <c r="K386" s="344">
        <f t="shared" si="175"/>
        <v>0</v>
      </c>
      <c r="L386" s="51">
        <v>0</v>
      </c>
      <c r="M386" s="51">
        <v>0</v>
      </c>
      <c r="N386" s="51">
        <v>0</v>
      </c>
      <c r="O386" s="26"/>
      <c r="P386" s="51">
        <v>15</v>
      </c>
      <c r="Q386" s="51">
        <v>0</v>
      </c>
      <c r="R386" s="64">
        <f t="shared" si="171"/>
        <v>15</v>
      </c>
      <c r="S386" s="488"/>
      <c r="T386" s="488"/>
      <c r="U386" s="488"/>
    </row>
    <row r="387" spans="1:21" ht="12.75" customHeight="1" x14ac:dyDescent="0.2">
      <c r="A387" s="9">
        <v>3</v>
      </c>
      <c r="B387" s="383" t="s">
        <v>54</v>
      </c>
      <c r="C387" s="504">
        <v>0</v>
      </c>
      <c r="D387" s="505">
        <v>0</v>
      </c>
      <c r="E387" s="506">
        <v>0</v>
      </c>
      <c r="F387" s="344">
        <v>0</v>
      </c>
      <c r="G387" s="26"/>
      <c r="H387" s="26"/>
      <c r="I387" s="344">
        <v>0</v>
      </c>
      <c r="J387" s="344">
        <v>0</v>
      </c>
      <c r="K387" s="344">
        <f t="shared" si="175"/>
        <v>0</v>
      </c>
      <c r="L387" s="64">
        <v>0</v>
      </c>
      <c r="M387" s="64">
        <v>0</v>
      </c>
      <c r="N387" s="26"/>
      <c r="O387" s="26"/>
      <c r="P387" s="64">
        <v>0</v>
      </c>
      <c r="Q387" s="64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383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344">
        <f t="shared" si="175"/>
        <v>0</v>
      </c>
      <c r="L388" s="64">
        <f t="shared" ref="L388:Q388" si="178">SUM(L389:L390)</f>
        <v>0</v>
      </c>
      <c r="M388" s="64">
        <f t="shared" si="178"/>
        <v>0</v>
      </c>
      <c r="N388" s="26"/>
      <c r="O388" s="26"/>
      <c r="P388" s="64">
        <f t="shared" si="178"/>
        <v>2</v>
      </c>
      <c r="Q388" s="64">
        <f t="shared" si="178"/>
        <v>0</v>
      </c>
      <c r="R388" s="64">
        <f>SUM(L388-M388-N388-O388+P388-Q388)</f>
        <v>2</v>
      </c>
      <c r="S388" s="488"/>
      <c r="T388" s="488"/>
      <c r="U388" s="488"/>
    </row>
    <row r="389" spans="1:21" ht="15" customHeight="1" x14ac:dyDescent="0.2">
      <c r="A389" s="14"/>
      <c r="B389" s="382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344">
        <f t="shared" si="175"/>
        <v>0</v>
      </c>
      <c r="L389" s="64">
        <v>0</v>
      </c>
      <c r="M389" s="64">
        <v>0</v>
      </c>
      <c r="N389" s="26"/>
      <c r="O389" s="26"/>
      <c r="P389" s="64">
        <v>0</v>
      </c>
      <c r="Q389" s="64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382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344">
        <f t="shared" si="175"/>
        <v>0</v>
      </c>
      <c r="L390" s="64">
        <v>0</v>
      </c>
      <c r="M390" s="64">
        <v>0</v>
      </c>
      <c r="N390" s="26"/>
      <c r="O390" s="26"/>
      <c r="P390" s="64">
        <v>2</v>
      </c>
      <c r="Q390" s="64">
        <v>0</v>
      </c>
      <c r="R390" s="64">
        <f>SUM(L390-M390-N390-O390+P390-Q390)</f>
        <v>2</v>
      </c>
      <c r="S390" s="488"/>
      <c r="T390" s="488"/>
      <c r="U390" s="488"/>
    </row>
    <row r="391" spans="1:21" ht="12.75" customHeight="1" x14ac:dyDescent="0.2">
      <c r="A391" s="14">
        <v>5</v>
      </c>
      <c r="B391" s="383" t="s">
        <v>55</v>
      </c>
      <c r="C391" s="504">
        <v>0</v>
      </c>
      <c r="D391" s="505">
        <v>0</v>
      </c>
      <c r="E391" s="506">
        <v>0</v>
      </c>
      <c r="F391" s="344">
        <v>0</v>
      </c>
      <c r="G391" s="26"/>
      <c r="H391" s="26"/>
      <c r="I391" s="344">
        <v>0</v>
      </c>
      <c r="J391" s="344">
        <v>0</v>
      </c>
      <c r="K391" s="344">
        <f t="shared" si="175"/>
        <v>0</v>
      </c>
      <c r="L391" s="403">
        <v>0</v>
      </c>
      <c r="M391" s="403">
        <v>0</v>
      </c>
      <c r="N391" s="26"/>
      <c r="O391" s="26"/>
      <c r="P391" s="403">
        <v>0</v>
      </c>
      <c r="Q391" s="403">
        <v>0</v>
      </c>
      <c r="R391" s="403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383" t="s">
        <v>56</v>
      </c>
      <c r="C392" s="504">
        <v>0</v>
      </c>
      <c r="D392" s="505">
        <v>0</v>
      </c>
      <c r="E392" s="506">
        <v>0</v>
      </c>
      <c r="F392" s="344">
        <v>0</v>
      </c>
      <c r="G392" s="26"/>
      <c r="H392" s="26"/>
      <c r="I392" s="344">
        <v>0</v>
      </c>
      <c r="J392" s="344">
        <v>0</v>
      </c>
      <c r="K392" s="344">
        <f t="shared" si="175"/>
        <v>0</v>
      </c>
      <c r="L392" s="403">
        <v>0</v>
      </c>
      <c r="M392" s="403">
        <v>0</v>
      </c>
      <c r="N392" s="26"/>
      <c r="O392" s="26"/>
      <c r="P392" s="403">
        <v>0</v>
      </c>
      <c r="Q392" s="403">
        <v>0</v>
      </c>
      <c r="R392" s="403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383" t="s">
        <v>57</v>
      </c>
      <c r="C393" s="504">
        <v>0</v>
      </c>
      <c r="D393" s="505">
        <v>0</v>
      </c>
      <c r="E393" s="506">
        <v>0</v>
      </c>
      <c r="F393" s="344">
        <v>0</v>
      </c>
      <c r="G393" s="26"/>
      <c r="H393" s="26"/>
      <c r="I393" s="344">
        <v>0</v>
      </c>
      <c r="J393" s="344">
        <v>0</v>
      </c>
      <c r="K393" s="344">
        <f t="shared" si="175"/>
        <v>0</v>
      </c>
      <c r="L393" s="403">
        <v>0</v>
      </c>
      <c r="M393" s="403">
        <v>0</v>
      </c>
      <c r="N393" s="26"/>
      <c r="O393" s="26"/>
      <c r="P393" s="403">
        <v>0</v>
      </c>
      <c r="Q393" s="403">
        <v>0</v>
      </c>
      <c r="R393" s="403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383" t="s">
        <v>58</v>
      </c>
      <c r="C394" s="504">
        <v>0</v>
      </c>
      <c r="D394" s="505">
        <v>0</v>
      </c>
      <c r="E394" s="506">
        <v>0</v>
      </c>
      <c r="F394" s="344">
        <v>0</v>
      </c>
      <c r="G394" s="26"/>
      <c r="H394" s="26"/>
      <c r="I394" s="344">
        <v>0</v>
      </c>
      <c r="J394" s="344">
        <v>0</v>
      </c>
      <c r="K394" s="344">
        <f t="shared" si="175"/>
        <v>0</v>
      </c>
      <c r="L394" s="403">
        <v>0</v>
      </c>
      <c r="M394" s="403">
        <v>0</v>
      </c>
      <c r="N394" s="26"/>
      <c r="O394" s="26"/>
      <c r="P394" s="403">
        <v>0</v>
      </c>
      <c r="Q394" s="403">
        <v>0</v>
      </c>
      <c r="R394" s="403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383" t="s">
        <v>24</v>
      </c>
      <c r="C395" s="504">
        <v>0</v>
      </c>
      <c r="D395" s="505">
        <v>0</v>
      </c>
      <c r="E395" s="506">
        <v>0</v>
      </c>
      <c r="F395" s="344">
        <v>0</v>
      </c>
      <c r="G395" s="26"/>
      <c r="H395" s="26"/>
      <c r="I395" s="70">
        <v>0</v>
      </c>
      <c r="J395" s="70">
        <v>0</v>
      </c>
      <c r="K395" s="344">
        <f t="shared" si="175"/>
        <v>0</v>
      </c>
      <c r="L395" s="403">
        <v>0</v>
      </c>
      <c r="M395" s="403">
        <v>0</v>
      </c>
      <c r="N395" s="26"/>
      <c r="O395" s="26"/>
      <c r="P395" s="403">
        <v>0</v>
      </c>
      <c r="Q395" s="403">
        <v>0</v>
      </c>
      <c r="R395" s="403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383" t="s">
        <v>25</v>
      </c>
      <c r="C396" s="504">
        <v>0</v>
      </c>
      <c r="D396" s="505">
        <v>0</v>
      </c>
      <c r="E396" s="506">
        <v>0</v>
      </c>
      <c r="F396" s="344">
        <v>0</v>
      </c>
      <c r="G396" s="26"/>
      <c r="H396" s="26"/>
      <c r="I396" s="70">
        <v>0</v>
      </c>
      <c r="J396" s="70">
        <v>0</v>
      </c>
      <c r="K396" s="344">
        <f t="shared" si="175"/>
        <v>0</v>
      </c>
      <c r="L396" s="403">
        <v>0</v>
      </c>
      <c r="M396" s="403">
        <v>0</v>
      </c>
      <c r="N396" s="26"/>
      <c r="O396" s="26"/>
      <c r="P396" s="403">
        <v>0</v>
      </c>
      <c r="Q396" s="403">
        <v>0</v>
      </c>
      <c r="R396" s="403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384" t="s">
        <v>59</v>
      </c>
      <c r="C397" s="557">
        <v>0</v>
      </c>
      <c r="D397" s="558">
        <v>0</v>
      </c>
      <c r="E397" s="559">
        <v>0</v>
      </c>
      <c r="F397" s="345">
        <v>0</v>
      </c>
      <c r="G397" s="43"/>
      <c r="H397" s="43"/>
      <c r="I397" s="71">
        <v>0</v>
      </c>
      <c r="J397" s="71">
        <v>0</v>
      </c>
      <c r="K397" s="345">
        <f t="shared" ref="K397" si="181">SUM(E397-F397-G397-H397+I397-J397)</f>
        <v>0</v>
      </c>
      <c r="L397" s="404">
        <v>0</v>
      </c>
      <c r="M397" s="404">
        <v>0</v>
      </c>
      <c r="N397" s="43"/>
      <c r="O397" s="43"/>
      <c r="P397" s="404">
        <v>0</v>
      </c>
      <c r="Q397" s="404">
        <v>0</v>
      </c>
      <c r="R397" s="404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351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5" t="s">
        <v>69</v>
      </c>
      <c r="B410" s="45"/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Oktober</v>
      </c>
      <c r="S410" s="482"/>
      <c r="T410" s="4">
        <f>+T370</f>
        <v>1</v>
      </c>
      <c r="U410" s="4">
        <f>+U370</f>
        <v>0</v>
      </c>
    </row>
    <row r="411" spans="1:21" ht="15.95" customHeight="1" thickBot="1" x14ac:dyDescent="0.25">
      <c r="A411" s="210" t="s">
        <v>77</v>
      </c>
      <c r="B411" s="210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356"/>
      <c r="G413" s="356" t="s">
        <v>30</v>
      </c>
      <c r="H413" s="356" t="s">
        <v>32</v>
      </c>
      <c r="I413" s="356"/>
      <c r="J413" s="356"/>
      <c r="K413" s="356" t="s">
        <v>43</v>
      </c>
      <c r="L413" s="356" t="s">
        <v>27</v>
      </c>
      <c r="M413" s="356"/>
      <c r="N413" s="356" t="s">
        <v>30</v>
      </c>
      <c r="O413" s="356" t="s">
        <v>32</v>
      </c>
      <c r="P413" s="356"/>
      <c r="Q413" s="356"/>
      <c r="R413" s="356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353" t="s">
        <v>29</v>
      </c>
      <c r="G414" s="353" t="s">
        <v>31</v>
      </c>
      <c r="H414" s="353" t="s">
        <v>33</v>
      </c>
      <c r="I414" s="353" t="s">
        <v>37</v>
      </c>
      <c r="J414" s="353" t="s">
        <v>36</v>
      </c>
      <c r="K414" s="353" t="s">
        <v>28</v>
      </c>
      <c r="L414" s="353" t="s">
        <v>28</v>
      </c>
      <c r="M414" s="353" t="s">
        <v>35</v>
      </c>
      <c r="N414" s="353" t="s">
        <v>31</v>
      </c>
      <c r="O414" s="353" t="s">
        <v>33</v>
      </c>
      <c r="P414" s="353" t="s">
        <v>37</v>
      </c>
      <c r="Q414" s="353" t="s">
        <v>36</v>
      </c>
      <c r="R414" s="353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355"/>
      <c r="G415" s="355"/>
      <c r="H415" s="355" t="s">
        <v>34</v>
      </c>
      <c r="I415" s="355"/>
      <c r="J415" s="355"/>
      <c r="K415" s="355" t="s">
        <v>9</v>
      </c>
      <c r="L415" s="355" t="s">
        <v>8</v>
      </c>
      <c r="M415" s="355"/>
      <c r="N415" s="355"/>
      <c r="O415" s="355" t="s">
        <v>34</v>
      </c>
      <c r="P415" s="355"/>
      <c r="Q415" s="355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353"/>
      <c r="G416" s="353"/>
      <c r="H416" s="353"/>
      <c r="I416" s="353"/>
      <c r="J416" s="353"/>
      <c r="K416" s="353" t="s">
        <v>62</v>
      </c>
      <c r="L416" s="353"/>
      <c r="M416" s="353"/>
      <c r="N416" s="353"/>
      <c r="O416" s="353"/>
      <c r="P416" s="353"/>
      <c r="Q416" s="353"/>
      <c r="R416" s="353"/>
      <c r="S416" s="498"/>
      <c r="T416" s="499"/>
      <c r="U416" s="500"/>
    </row>
    <row r="417" spans="1:22" s="8" customFormat="1" ht="11.25" x14ac:dyDescent="0.2">
      <c r="A417" s="354" t="s">
        <v>10</v>
      </c>
      <c r="B417" s="354" t="s">
        <v>11</v>
      </c>
      <c r="C417" s="501" t="s">
        <v>12</v>
      </c>
      <c r="D417" s="502"/>
      <c r="E417" s="503"/>
      <c r="F417" s="354" t="s">
        <v>13</v>
      </c>
      <c r="G417" s="354" t="s">
        <v>14</v>
      </c>
      <c r="H417" s="354" t="s">
        <v>15</v>
      </c>
      <c r="I417" s="354" t="s">
        <v>16</v>
      </c>
      <c r="J417" s="354" t="s">
        <v>17</v>
      </c>
      <c r="K417" s="354" t="s">
        <v>18</v>
      </c>
      <c r="L417" s="354" t="s">
        <v>19</v>
      </c>
      <c r="M417" s="354" t="s">
        <v>20</v>
      </c>
      <c r="N417" s="354" t="s">
        <v>21</v>
      </c>
      <c r="O417" s="354" t="s">
        <v>41</v>
      </c>
      <c r="P417" s="354" t="s">
        <v>42</v>
      </c>
      <c r="Q417" s="354" t="s">
        <v>44</v>
      </c>
      <c r="R417" s="354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642">
        <f>SUM(C419,C422,C423)</f>
        <v>41</v>
      </c>
      <c r="D418" s="643"/>
      <c r="E418" s="644"/>
      <c r="F418" s="61">
        <f t="shared" ref="F418:H418" si="182">SUM(F419,F422,F423)</f>
        <v>1</v>
      </c>
      <c r="G418" s="61">
        <f t="shared" si="182"/>
        <v>0</v>
      </c>
      <c r="H418" s="61">
        <f t="shared" si="182"/>
        <v>0</v>
      </c>
      <c r="I418" s="61">
        <f>SUM(I419,I422,I423)</f>
        <v>0</v>
      </c>
      <c r="J418" s="420">
        <v>0</v>
      </c>
      <c r="K418" s="64">
        <f>SUM(C418-F418-G418-H418+I418-J418)</f>
        <v>40</v>
      </c>
      <c r="L418" s="402">
        <f t="shared" ref="L418:Q418" si="183">SUM(L419,L422,L423)</f>
        <v>10</v>
      </c>
      <c r="M418" s="402">
        <f t="shared" si="183"/>
        <v>0</v>
      </c>
      <c r="N418" s="402">
        <f t="shared" si="183"/>
        <v>0</v>
      </c>
      <c r="O418" s="402">
        <f t="shared" si="183"/>
        <v>0</v>
      </c>
      <c r="P418" s="61">
        <f>SUM(P419,P422,P423)</f>
        <v>26</v>
      </c>
      <c r="Q418" s="61">
        <f t="shared" si="183"/>
        <v>0</v>
      </c>
      <c r="R418" s="61">
        <f>SUM(L418-M418-N418-O418+P418-Q418)</f>
        <v>36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648">
        <f t="shared" ref="C419:H419" si="184">SUM(C420:C421)</f>
        <v>41</v>
      </c>
      <c r="D419" s="649"/>
      <c r="E419" s="650"/>
      <c r="F419" s="63">
        <f t="shared" si="184"/>
        <v>1</v>
      </c>
      <c r="G419" s="63">
        <f t="shared" si="184"/>
        <v>0</v>
      </c>
      <c r="H419" s="63">
        <f t="shared" si="184"/>
        <v>0</v>
      </c>
      <c r="I419" s="63">
        <f>SUM(I420:I421)</f>
        <v>0</v>
      </c>
      <c r="J419" s="420">
        <v>0</v>
      </c>
      <c r="K419" s="64">
        <f t="shared" ref="K419" si="185">SUM(C419-F419-G419-H419+I419-J419)</f>
        <v>40</v>
      </c>
      <c r="L419" s="90">
        <f t="shared" ref="L419:O419" si="186">SUM(L420:L421)</f>
        <v>10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63">
        <f>SUM(P420:P421)</f>
        <v>26</v>
      </c>
      <c r="Q419" s="63">
        <f t="shared" ref="Q419" si="187">SUM(Q420:Q421)</f>
        <v>0</v>
      </c>
      <c r="R419" s="64">
        <f t="shared" ref="R419:R437" si="188">SUM(L419-M419-N419-O419+P419-Q419)</f>
        <v>36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651">
        <v>40</v>
      </c>
      <c r="D420" s="652"/>
      <c r="E420" s="653"/>
      <c r="F420" s="51">
        <v>0</v>
      </c>
      <c r="G420" s="51">
        <v>0</v>
      </c>
      <c r="H420" s="51">
        <v>0</v>
      </c>
      <c r="I420" s="420">
        <v>0</v>
      </c>
      <c r="J420" s="420">
        <v>0</v>
      </c>
      <c r="K420" s="64">
        <f>SUM(C420-F420-G420-H420+I420-J420)</f>
        <v>40</v>
      </c>
      <c r="L420" s="405">
        <v>10</v>
      </c>
      <c r="M420" s="405">
        <v>0</v>
      </c>
      <c r="N420" s="405">
        <v>0</v>
      </c>
      <c r="O420" s="405">
        <v>0</v>
      </c>
      <c r="P420" s="51">
        <v>26</v>
      </c>
      <c r="Q420" s="51">
        <v>0</v>
      </c>
      <c r="R420" s="64">
        <f t="shared" si="188"/>
        <v>36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651">
        <v>1</v>
      </c>
      <c r="D421" s="652">
        <v>0</v>
      </c>
      <c r="E421" s="653">
        <v>0</v>
      </c>
      <c r="F421" s="272">
        <v>1</v>
      </c>
      <c r="G421" s="51">
        <v>0</v>
      </c>
      <c r="H421" s="51">
        <v>0</v>
      </c>
      <c r="I421" s="420">
        <v>0</v>
      </c>
      <c r="J421" s="420">
        <v>0</v>
      </c>
      <c r="K421" s="64">
        <f>SUM(C421-F421-G421-H421+I421-J421)</f>
        <v>0</v>
      </c>
      <c r="L421" s="405">
        <v>0</v>
      </c>
      <c r="M421" s="405">
        <v>0</v>
      </c>
      <c r="N421" s="405">
        <v>0</v>
      </c>
      <c r="O421" s="405">
        <v>0</v>
      </c>
      <c r="P421" s="405">
        <v>0</v>
      </c>
      <c r="Q421" s="405">
        <v>0</v>
      </c>
      <c r="R421" s="403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645">
        <v>0</v>
      </c>
      <c r="D422" s="646">
        <v>0</v>
      </c>
      <c r="E422" s="647">
        <v>0</v>
      </c>
      <c r="F422" s="421">
        <v>0</v>
      </c>
      <c r="G422" s="421">
        <v>0</v>
      </c>
      <c r="H422" s="421">
        <v>0</v>
      </c>
      <c r="I422" s="421">
        <v>0</v>
      </c>
      <c r="J422" s="420">
        <v>0</v>
      </c>
      <c r="K422" s="64">
        <f t="shared" ref="K422:K437" si="189">SUM(E422-F422-G422-H422+I422-J422)</f>
        <v>0</v>
      </c>
      <c r="L422" s="403">
        <v>0</v>
      </c>
      <c r="M422" s="403">
        <v>0</v>
      </c>
      <c r="N422" s="403">
        <v>0</v>
      </c>
      <c r="O422" s="403">
        <v>0</v>
      </c>
      <c r="P422" s="403">
        <v>0</v>
      </c>
      <c r="Q422" s="403">
        <v>0</v>
      </c>
      <c r="R422" s="403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645">
        <v>0</v>
      </c>
      <c r="D423" s="646">
        <v>0</v>
      </c>
      <c r="E423" s="647">
        <v>0</v>
      </c>
      <c r="F423" s="421">
        <v>0</v>
      </c>
      <c r="G423" s="421">
        <v>0</v>
      </c>
      <c r="H423" s="421">
        <v>0</v>
      </c>
      <c r="I423" s="421">
        <v>0</v>
      </c>
      <c r="J423" s="420">
        <v>0</v>
      </c>
      <c r="K423" s="64">
        <f t="shared" si="189"/>
        <v>0</v>
      </c>
      <c r="L423" s="403">
        <v>0</v>
      </c>
      <c r="M423" s="403">
        <v>0</v>
      </c>
      <c r="N423" s="403">
        <v>0</v>
      </c>
      <c r="O423" s="403">
        <v>0</v>
      </c>
      <c r="P423" s="403">
        <v>0</v>
      </c>
      <c r="Q423" s="403">
        <v>0</v>
      </c>
      <c r="R423" s="403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645">
        <f>SUM(C425:C426)</f>
        <v>0</v>
      </c>
      <c r="D424" s="646">
        <f t="shared" ref="D424:G424" si="190">SUM(D425:D426)</f>
        <v>658</v>
      </c>
      <c r="E424" s="647">
        <f t="shared" si="190"/>
        <v>658</v>
      </c>
      <c r="F424" s="64">
        <f>SUM(F425:F426)</f>
        <v>0</v>
      </c>
      <c r="G424" s="64">
        <f t="shared" si="190"/>
        <v>0</v>
      </c>
      <c r="H424" s="26"/>
      <c r="I424" s="64">
        <f t="shared" ref="I424" si="191">SUM(I425:I426)</f>
        <v>0</v>
      </c>
      <c r="J424" s="420">
        <v>0</v>
      </c>
      <c r="K424" s="64">
        <f>SUM(C424-F424-G424-H424+I424-J424)</f>
        <v>0</v>
      </c>
      <c r="L424" s="403">
        <f t="shared" ref="L424:N424" si="192">SUM(L425:L426)</f>
        <v>0</v>
      </c>
      <c r="M424" s="403">
        <f t="shared" si="192"/>
        <v>0</v>
      </c>
      <c r="N424" s="403">
        <f t="shared" si="192"/>
        <v>0</v>
      </c>
      <c r="O424" s="26"/>
      <c r="P424" s="64">
        <f t="shared" ref="P424:Q424" si="193">SUM(P425:P426)</f>
        <v>40</v>
      </c>
      <c r="Q424" s="64">
        <f t="shared" si="193"/>
        <v>0</v>
      </c>
      <c r="R424" s="64">
        <f t="shared" si="188"/>
        <v>40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657">
        <v>0</v>
      </c>
      <c r="D425" s="658">
        <v>658</v>
      </c>
      <c r="E425" s="659">
        <v>658</v>
      </c>
      <c r="F425" s="51">
        <v>0</v>
      </c>
      <c r="G425" s="51">
        <v>0</v>
      </c>
      <c r="H425" s="26"/>
      <c r="I425" s="420">
        <v>0</v>
      </c>
      <c r="J425" s="420">
        <v>0</v>
      </c>
      <c r="K425" s="64">
        <f>SUM(C425-F425-G425-H425+I425-J425)</f>
        <v>0</v>
      </c>
      <c r="L425" s="405">
        <v>0</v>
      </c>
      <c r="M425" s="405">
        <v>0</v>
      </c>
      <c r="N425" s="405">
        <v>0</v>
      </c>
      <c r="O425" s="25"/>
      <c r="P425" s="51">
        <v>40</v>
      </c>
      <c r="Q425" s="51">
        <v>0</v>
      </c>
      <c r="R425" s="64">
        <f t="shared" si="188"/>
        <v>40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657">
        <v>0</v>
      </c>
      <c r="D426" s="658">
        <v>0</v>
      </c>
      <c r="E426" s="659">
        <v>0</v>
      </c>
      <c r="F426" s="51">
        <v>0</v>
      </c>
      <c r="G426" s="51">
        <v>0</v>
      </c>
      <c r="H426" s="26"/>
      <c r="I426" s="420">
        <v>0</v>
      </c>
      <c r="J426" s="420">
        <v>0</v>
      </c>
      <c r="K426" s="64">
        <f t="shared" si="189"/>
        <v>0</v>
      </c>
      <c r="L426" s="405">
        <v>0</v>
      </c>
      <c r="M426" s="405">
        <v>0</v>
      </c>
      <c r="N426" s="405">
        <v>0</v>
      </c>
      <c r="O426" s="25"/>
      <c r="P426" s="405">
        <v>0</v>
      </c>
      <c r="Q426" s="405">
        <v>0</v>
      </c>
      <c r="R426" s="403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645">
        <v>5</v>
      </c>
      <c r="D427" s="646">
        <v>0</v>
      </c>
      <c r="E427" s="647">
        <v>0</v>
      </c>
      <c r="F427" s="64">
        <v>0</v>
      </c>
      <c r="G427" s="26"/>
      <c r="H427" s="26"/>
      <c r="I427" s="64">
        <v>0</v>
      </c>
      <c r="J427" s="64">
        <v>0</v>
      </c>
      <c r="K427" s="64">
        <f>SUM(C427-F427-G427-H427+I427-J427)</f>
        <v>5</v>
      </c>
      <c r="L427" s="403">
        <v>0</v>
      </c>
      <c r="M427" s="403">
        <v>0</v>
      </c>
      <c r="N427" s="26"/>
      <c r="O427" s="26"/>
      <c r="P427" s="403">
        <v>0</v>
      </c>
      <c r="Q427" s="403">
        <v>0</v>
      </c>
      <c r="R427" s="403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654">
        <f>SUM(C429:C430)</f>
        <v>0</v>
      </c>
      <c r="D428" s="655">
        <f t="shared" ref="D428:E428" si="194">SUM(D429:D430)</f>
        <v>0</v>
      </c>
      <c r="E428" s="656">
        <f t="shared" si="194"/>
        <v>0</v>
      </c>
      <c r="F428" s="63">
        <f>SUM(F429:F430)</f>
        <v>0</v>
      </c>
      <c r="G428" s="26"/>
      <c r="H428" s="26"/>
      <c r="I428" s="63">
        <v>0</v>
      </c>
      <c r="J428" s="63">
        <v>0</v>
      </c>
      <c r="K428" s="64">
        <f t="shared" si="189"/>
        <v>0</v>
      </c>
      <c r="L428" s="403">
        <f t="shared" ref="L428:Q428" si="195">SUM(L429:L430)</f>
        <v>0</v>
      </c>
      <c r="M428" s="403">
        <f t="shared" si="195"/>
        <v>0</v>
      </c>
      <c r="N428" s="26"/>
      <c r="O428" s="26"/>
      <c r="P428" s="403">
        <f t="shared" si="195"/>
        <v>0</v>
      </c>
      <c r="Q428" s="403">
        <f t="shared" si="195"/>
        <v>0</v>
      </c>
      <c r="R428" s="403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654">
        <v>0</v>
      </c>
      <c r="D429" s="655"/>
      <c r="E429" s="656"/>
      <c r="F429" s="63">
        <v>0</v>
      </c>
      <c r="G429" s="26"/>
      <c r="H429" s="26"/>
      <c r="I429" s="63">
        <v>0</v>
      </c>
      <c r="J429" s="63">
        <v>0</v>
      </c>
      <c r="K429" s="64">
        <f t="shared" si="189"/>
        <v>0</v>
      </c>
      <c r="L429" s="405">
        <v>0</v>
      </c>
      <c r="M429" s="405">
        <v>0</v>
      </c>
      <c r="N429" s="25"/>
      <c r="O429" s="25"/>
      <c r="P429" s="405">
        <v>0</v>
      </c>
      <c r="Q429" s="405">
        <v>0</v>
      </c>
      <c r="R429" s="403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654">
        <v>0</v>
      </c>
      <c r="D430" s="655"/>
      <c r="E430" s="656"/>
      <c r="F430" s="63">
        <v>0</v>
      </c>
      <c r="G430" s="26"/>
      <c r="H430" s="26"/>
      <c r="I430" s="63">
        <v>0</v>
      </c>
      <c r="J430" s="63">
        <v>0</v>
      </c>
      <c r="K430" s="64">
        <f t="shared" si="189"/>
        <v>0</v>
      </c>
      <c r="L430" s="405">
        <v>0</v>
      </c>
      <c r="M430" s="405">
        <v>0</v>
      </c>
      <c r="N430" s="25"/>
      <c r="O430" s="25"/>
      <c r="P430" s="405">
        <v>0</v>
      </c>
      <c r="Q430" s="405">
        <v>0</v>
      </c>
      <c r="R430" s="403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645">
        <v>0</v>
      </c>
      <c r="D431" s="646">
        <v>0</v>
      </c>
      <c r="E431" s="647">
        <v>0</v>
      </c>
      <c r="F431" s="64">
        <v>0</v>
      </c>
      <c r="G431" s="26"/>
      <c r="H431" s="26"/>
      <c r="I431" s="64">
        <v>0</v>
      </c>
      <c r="J431" s="64">
        <v>0</v>
      </c>
      <c r="K431" s="64">
        <f t="shared" si="189"/>
        <v>0</v>
      </c>
      <c r="L431" s="403">
        <v>0</v>
      </c>
      <c r="M431" s="403">
        <v>0</v>
      </c>
      <c r="N431" s="26"/>
      <c r="O431" s="26"/>
      <c r="P431" s="403">
        <v>0</v>
      </c>
      <c r="Q431" s="403">
        <v>0</v>
      </c>
      <c r="R431" s="403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645">
        <v>0</v>
      </c>
      <c r="D432" s="646">
        <v>0</v>
      </c>
      <c r="E432" s="647">
        <v>0</v>
      </c>
      <c r="F432" s="64">
        <v>0</v>
      </c>
      <c r="G432" s="26"/>
      <c r="H432" s="26"/>
      <c r="I432" s="64">
        <v>0</v>
      </c>
      <c r="J432" s="64">
        <v>0</v>
      </c>
      <c r="K432" s="64">
        <f t="shared" si="189"/>
        <v>0</v>
      </c>
      <c r="L432" s="403">
        <v>0</v>
      </c>
      <c r="M432" s="403">
        <v>0</v>
      </c>
      <c r="N432" s="26"/>
      <c r="O432" s="26"/>
      <c r="P432" s="403">
        <v>0</v>
      </c>
      <c r="Q432" s="403">
        <v>0</v>
      </c>
      <c r="R432" s="403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403">
        <v>0</v>
      </c>
      <c r="G433" s="26"/>
      <c r="H433" s="26"/>
      <c r="I433" s="403">
        <v>0</v>
      </c>
      <c r="J433" s="403">
        <v>0</v>
      </c>
      <c r="K433" s="403">
        <f t="shared" si="189"/>
        <v>0</v>
      </c>
      <c r="L433" s="403">
        <v>0</v>
      </c>
      <c r="M433" s="403">
        <v>0</v>
      </c>
      <c r="N433" s="26"/>
      <c r="O433" s="26"/>
      <c r="P433" s="403">
        <v>0</v>
      </c>
      <c r="Q433" s="403">
        <v>0</v>
      </c>
      <c r="R433" s="403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403">
        <v>0</v>
      </c>
      <c r="G434" s="26"/>
      <c r="H434" s="26"/>
      <c r="I434" s="403">
        <v>0</v>
      </c>
      <c r="J434" s="403">
        <v>0</v>
      </c>
      <c r="K434" s="403">
        <f t="shared" si="189"/>
        <v>0</v>
      </c>
      <c r="L434" s="403">
        <v>0</v>
      </c>
      <c r="M434" s="403">
        <v>0</v>
      </c>
      <c r="N434" s="26"/>
      <c r="O434" s="26"/>
      <c r="P434" s="403">
        <v>0</v>
      </c>
      <c r="Q434" s="403">
        <v>0</v>
      </c>
      <c r="R434" s="403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403">
        <v>0</v>
      </c>
      <c r="G435" s="26"/>
      <c r="H435" s="26"/>
      <c r="I435" s="70">
        <v>0</v>
      </c>
      <c r="J435" s="70">
        <v>0</v>
      </c>
      <c r="K435" s="403">
        <f t="shared" si="189"/>
        <v>0</v>
      </c>
      <c r="L435" s="403">
        <v>0</v>
      </c>
      <c r="M435" s="403">
        <v>0</v>
      </c>
      <c r="N435" s="26"/>
      <c r="O435" s="26"/>
      <c r="P435" s="403">
        <v>0</v>
      </c>
      <c r="Q435" s="403">
        <v>0</v>
      </c>
      <c r="R435" s="403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403">
        <v>0</v>
      </c>
      <c r="G436" s="26"/>
      <c r="H436" s="26"/>
      <c r="I436" s="70">
        <v>0</v>
      </c>
      <c r="J436" s="70">
        <v>0</v>
      </c>
      <c r="K436" s="403">
        <f t="shared" si="189"/>
        <v>0</v>
      </c>
      <c r="L436" s="403">
        <v>0</v>
      </c>
      <c r="M436" s="403">
        <v>0</v>
      </c>
      <c r="N436" s="26"/>
      <c r="O436" s="26"/>
      <c r="P436" s="403">
        <v>0</v>
      </c>
      <c r="Q436" s="403">
        <v>0</v>
      </c>
      <c r="R436" s="403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404">
        <v>0</v>
      </c>
      <c r="G437" s="43"/>
      <c r="H437" s="43"/>
      <c r="I437" s="71">
        <v>0</v>
      </c>
      <c r="J437" s="71">
        <v>0</v>
      </c>
      <c r="K437" s="404">
        <f t="shared" si="189"/>
        <v>0</v>
      </c>
      <c r="L437" s="404">
        <v>0</v>
      </c>
      <c r="M437" s="404">
        <v>0</v>
      </c>
      <c r="N437" s="43"/>
      <c r="O437" s="43"/>
      <c r="P437" s="404">
        <v>0</v>
      </c>
      <c r="Q437" s="404">
        <v>0</v>
      </c>
      <c r="R437" s="404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351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Oktober</v>
      </c>
      <c r="S454" s="482"/>
      <c r="T454" s="4">
        <f>+T410</f>
        <v>1</v>
      </c>
      <c r="U454" s="4">
        <f>+U410</f>
        <v>0</v>
      </c>
    </row>
    <row r="455" spans="1:21" s="45" customFormat="1" ht="13.5" customHeight="1" thickBot="1" x14ac:dyDescent="0.25">
      <c r="A455" s="207" t="s">
        <v>76</v>
      </c>
      <c r="B455" s="207"/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356"/>
      <c r="G457" s="356" t="s">
        <v>30</v>
      </c>
      <c r="H457" s="356" t="s">
        <v>32</v>
      </c>
      <c r="I457" s="356"/>
      <c r="J457" s="356"/>
      <c r="K457" s="356" t="s">
        <v>43</v>
      </c>
      <c r="L457" s="356" t="s">
        <v>27</v>
      </c>
      <c r="M457" s="356"/>
      <c r="N457" s="356" t="s">
        <v>30</v>
      </c>
      <c r="O457" s="356" t="s">
        <v>32</v>
      </c>
      <c r="P457" s="356"/>
      <c r="Q457" s="356"/>
      <c r="R457" s="356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353" t="s">
        <v>29</v>
      </c>
      <c r="G458" s="353" t="s">
        <v>31</v>
      </c>
      <c r="H458" s="353" t="s">
        <v>33</v>
      </c>
      <c r="I458" s="353" t="s">
        <v>37</v>
      </c>
      <c r="J458" s="353" t="s">
        <v>36</v>
      </c>
      <c r="K458" s="353" t="s">
        <v>28</v>
      </c>
      <c r="L458" s="353" t="s">
        <v>28</v>
      </c>
      <c r="M458" s="353" t="s">
        <v>35</v>
      </c>
      <c r="N458" s="353" t="s">
        <v>31</v>
      </c>
      <c r="O458" s="353" t="s">
        <v>33</v>
      </c>
      <c r="P458" s="353" t="s">
        <v>37</v>
      </c>
      <c r="Q458" s="353" t="s">
        <v>36</v>
      </c>
      <c r="R458" s="353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355"/>
      <c r="G459" s="355"/>
      <c r="H459" s="355" t="s">
        <v>34</v>
      </c>
      <c r="I459" s="355"/>
      <c r="J459" s="355"/>
      <c r="K459" s="355" t="s">
        <v>9</v>
      </c>
      <c r="L459" s="355" t="s">
        <v>8</v>
      </c>
      <c r="M459" s="355"/>
      <c r="N459" s="355"/>
      <c r="O459" s="355" t="s">
        <v>34</v>
      </c>
      <c r="P459" s="355"/>
      <c r="Q459" s="355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353"/>
      <c r="G460" s="353"/>
      <c r="H460" s="353"/>
      <c r="I460" s="353"/>
      <c r="J460" s="353"/>
      <c r="K460" s="353" t="s">
        <v>62</v>
      </c>
      <c r="L460" s="353"/>
      <c r="M460" s="353"/>
      <c r="N460" s="353"/>
      <c r="O460" s="353"/>
      <c r="P460" s="353"/>
      <c r="Q460" s="353"/>
      <c r="R460" s="353"/>
      <c r="S460" s="498"/>
      <c r="T460" s="499"/>
      <c r="U460" s="500"/>
    </row>
    <row r="461" spans="1:21" s="8" customFormat="1" ht="11.25" x14ac:dyDescent="0.2">
      <c r="A461" s="354" t="s">
        <v>10</v>
      </c>
      <c r="B461" s="354" t="s">
        <v>11</v>
      </c>
      <c r="C461" s="501" t="s">
        <v>12</v>
      </c>
      <c r="D461" s="502"/>
      <c r="E461" s="503"/>
      <c r="F461" s="354" t="s">
        <v>13</v>
      </c>
      <c r="G461" s="354" t="s">
        <v>14</v>
      </c>
      <c r="H461" s="354" t="s">
        <v>15</v>
      </c>
      <c r="I461" s="354" t="s">
        <v>16</v>
      </c>
      <c r="J461" s="354" t="s">
        <v>17</v>
      </c>
      <c r="K461" s="354" t="s">
        <v>18</v>
      </c>
      <c r="L461" s="354" t="s">
        <v>19</v>
      </c>
      <c r="M461" s="354" t="s">
        <v>20</v>
      </c>
      <c r="N461" s="354" t="s">
        <v>21</v>
      </c>
      <c r="O461" s="354" t="s">
        <v>41</v>
      </c>
      <c r="P461" s="354" t="s">
        <v>42</v>
      </c>
      <c r="Q461" s="354" t="s">
        <v>44</v>
      </c>
      <c r="R461" s="354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346">
        <f t="shared" ref="F462:J462" si="196">SUM(F463,F466,F467)</f>
        <v>0</v>
      </c>
      <c r="G462" s="346">
        <f t="shared" si="196"/>
        <v>0</v>
      </c>
      <c r="H462" s="346">
        <f t="shared" si="196"/>
        <v>0</v>
      </c>
      <c r="I462" s="346">
        <f t="shared" si="196"/>
        <v>0</v>
      </c>
      <c r="J462" s="346">
        <f t="shared" si="196"/>
        <v>0</v>
      </c>
      <c r="K462" s="346">
        <f>SUM(C462-F462-G462-H462+I462-J462)</f>
        <v>0</v>
      </c>
      <c r="L462" s="61">
        <f>SUM(L463,L466,L467)</f>
        <v>78</v>
      </c>
      <c r="M462" s="61">
        <f t="shared" ref="M462:Q462" si="197">SUM(M463,M466,M467)</f>
        <v>0</v>
      </c>
      <c r="N462" s="61">
        <f t="shared" si="197"/>
        <v>1</v>
      </c>
      <c r="O462" s="61">
        <f t="shared" si="197"/>
        <v>0</v>
      </c>
      <c r="P462" s="61">
        <f t="shared" si="197"/>
        <v>49</v>
      </c>
      <c r="Q462" s="61">
        <f t="shared" si="197"/>
        <v>0</v>
      </c>
      <c r="R462" s="61">
        <f>SUM(L462-M462-N462-O462+P462-Q462)</f>
        <v>126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344">
        <f t="shared" ref="K463:K480" si="200">SUM(C463-F463-G463-H463+I463-J463)</f>
        <v>0</v>
      </c>
      <c r="L463" s="63">
        <f t="shared" ref="L463:O463" si="201">SUM(L464:L465)</f>
        <v>77</v>
      </c>
      <c r="M463" s="63">
        <f t="shared" si="201"/>
        <v>0</v>
      </c>
      <c r="N463" s="63">
        <f t="shared" si="201"/>
        <v>0</v>
      </c>
      <c r="O463" s="63">
        <f t="shared" si="201"/>
        <v>0</v>
      </c>
      <c r="P463" s="63">
        <f>SUM(P464:P465)</f>
        <v>49</v>
      </c>
      <c r="Q463" s="63">
        <f t="shared" ref="Q463" si="202">SUM(Q464:Q465)</f>
        <v>0</v>
      </c>
      <c r="R463" s="64">
        <f t="shared" ref="R463:R471" si="203">SUM(L463-M463-N463-O463+P463-Q463)</f>
        <v>126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357">
        <v>0</v>
      </c>
      <c r="G464" s="357">
        <v>0</v>
      </c>
      <c r="H464" s="357">
        <v>0</v>
      </c>
      <c r="I464" s="69">
        <v>0</v>
      </c>
      <c r="J464" s="69">
        <v>0</v>
      </c>
      <c r="K464" s="344">
        <f t="shared" si="200"/>
        <v>0</v>
      </c>
      <c r="L464" s="51">
        <v>77</v>
      </c>
      <c r="M464" s="51">
        <v>0</v>
      </c>
      <c r="N464" s="51">
        <v>0</v>
      </c>
      <c r="O464" s="51">
        <v>0</v>
      </c>
      <c r="P464" s="51">
        <v>49</v>
      </c>
      <c r="Q464" s="51">
        <v>0</v>
      </c>
      <c r="R464" s="64">
        <f t="shared" si="203"/>
        <v>126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357">
        <v>0</v>
      </c>
      <c r="G465" s="357">
        <v>0</v>
      </c>
      <c r="H465" s="357">
        <v>0</v>
      </c>
      <c r="I465" s="69">
        <v>0</v>
      </c>
      <c r="J465" s="69">
        <v>0</v>
      </c>
      <c r="K465" s="344">
        <f t="shared" si="200"/>
        <v>0</v>
      </c>
      <c r="L465" s="357">
        <v>0</v>
      </c>
      <c r="M465" s="357">
        <v>0</v>
      </c>
      <c r="N465" s="357">
        <v>0</v>
      </c>
      <c r="O465" s="357">
        <v>0</v>
      </c>
      <c r="P465" s="357">
        <v>0</v>
      </c>
      <c r="Q465" s="357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344">
        <f t="shared" si="200"/>
        <v>0</v>
      </c>
      <c r="L466" s="344">
        <v>0</v>
      </c>
      <c r="M466" s="344">
        <v>0</v>
      </c>
      <c r="N466" s="344">
        <v>0</v>
      </c>
      <c r="O466" s="344">
        <v>0</v>
      </c>
      <c r="P466" s="344">
        <v>0</v>
      </c>
      <c r="Q466" s="344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344">
        <f t="shared" si="200"/>
        <v>0</v>
      </c>
      <c r="L467" s="344">
        <v>1</v>
      </c>
      <c r="M467" s="344">
        <v>0</v>
      </c>
      <c r="N467" s="344">
        <v>1</v>
      </c>
      <c r="O467" s="344">
        <v>0</v>
      </c>
      <c r="P467" s="344">
        <v>0</v>
      </c>
      <c r="Q467" s="344">
        <v>0</v>
      </c>
      <c r="R467" s="64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344">
        <f t="shared" si="204"/>
        <v>0</v>
      </c>
      <c r="G468" s="344">
        <f t="shared" si="204"/>
        <v>0</v>
      </c>
      <c r="H468" s="26"/>
      <c r="I468" s="344">
        <f t="shared" ref="I468:J468" si="205">SUM(I469:I470)</f>
        <v>0</v>
      </c>
      <c r="J468" s="344">
        <f t="shared" si="205"/>
        <v>0</v>
      </c>
      <c r="K468" s="344">
        <f>SUM(C468-F468-G468-H468+I468-J468)</f>
        <v>0</v>
      </c>
      <c r="L468" s="344">
        <f>SUM(L469:L470)</f>
        <v>86</v>
      </c>
      <c r="M468" s="344">
        <f t="shared" ref="M468:N468" si="206">SUM(M469:M470)</f>
        <v>0</v>
      </c>
      <c r="N468" s="344">
        <f t="shared" si="206"/>
        <v>0</v>
      </c>
      <c r="O468" s="26"/>
      <c r="P468" s="344">
        <f t="shared" ref="P468:Q468" si="207">SUM(P469:P470)</f>
        <v>51</v>
      </c>
      <c r="Q468" s="344">
        <f t="shared" si="207"/>
        <v>0</v>
      </c>
      <c r="R468" s="64">
        <f t="shared" si="203"/>
        <v>137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357">
        <v>0</v>
      </c>
      <c r="G469" s="357">
        <v>0</v>
      </c>
      <c r="H469" s="25"/>
      <c r="I469" s="69">
        <v>0</v>
      </c>
      <c r="J469" s="69">
        <v>0</v>
      </c>
      <c r="K469" s="344">
        <f t="shared" si="200"/>
        <v>0</v>
      </c>
      <c r="L469" s="357">
        <v>86</v>
      </c>
      <c r="M469" s="357">
        <v>0</v>
      </c>
      <c r="N469" s="357">
        <v>0</v>
      </c>
      <c r="O469" s="25"/>
      <c r="P469" s="357">
        <v>51</v>
      </c>
      <c r="Q469" s="357">
        <v>0</v>
      </c>
      <c r="R469" s="64">
        <f>SUM(L469-M469-N469-O469+P469-Q469)</f>
        <v>137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357">
        <v>0</v>
      </c>
      <c r="G470" s="357">
        <v>0</v>
      </c>
      <c r="H470" s="25"/>
      <c r="I470" s="69">
        <v>0</v>
      </c>
      <c r="J470" s="69">
        <v>0</v>
      </c>
      <c r="K470" s="344">
        <f t="shared" si="200"/>
        <v>0</v>
      </c>
      <c r="L470" s="357">
        <v>0</v>
      </c>
      <c r="M470" s="357">
        <v>0</v>
      </c>
      <c r="N470" s="357">
        <v>0</v>
      </c>
      <c r="O470" s="25"/>
      <c r="P470" s="357">
        <v>0</v>
      </c>
      <c r="Q470" s="357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344">
        <v>0</v>
      </c>
      <c r="G471" s="26"/>
      <c r="H471" s="26"/>
      <c r="I471" s="344">
        <v>0</v>
      </c>
      <c r="J471" s="344">
        <v>0</v>
      </c>
      <c r="K471" s="344">
        <f t="shared" si="200"/>
        <v>0</v>
      </c>
      <c r="L471" s="352">
        <v>0</v>
      </c>
      <c r="M471" s="352">
        <v>0</v>
      </c>
      <c r="N471" s="26"/>
      <c r="O471" s="26"/>
      <c r="P471" s="352">
        <v>0</v>
      </c>
      <c r="Q471" s="352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344">
        <f t="shared" si="200"/>
        <v>0</v>
      </c>
      <c r="L472" s="344">
        <f>SUM(L473:L474)</f>
        <v>1</v>
      </c>
      <c r="M472" s="344">
        <f>SUM(M473:M474)</f>
        <v>1</v>
      </c>
      <c r="N472" s="26"/>
      <c r="O472" s="26"/>
      <c r="P472" s="344">
        <f t="shared" ref="P472:Q472" si="210">SUM(P473:P474)</f>
        <v>0</v>
      </c>
      <c r="Q472" s="344">
        <f t="shared" si="210"/>
        <v>0</v>
      </c>
      <c r="R472" s="64">
        <f>SUM(L472-M472-N472-O472+P472-Q472)</f>
        <v>0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344">
        <f t="shared" si="200"/>
        <v>0</v>
      </c>
      <c r="L473" s="352">
        <v>0</v>
      </c>
      <c r="M473" s="352">
        <v>0</v>
      </c>
      <c r="N473" s="26"/>
      <c r="O473" s="26"/>
      <c r="P473" s="352">
        <v>0</v>
      </c>
      <c r="Q473" s="352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344">
        <f t="shared" si="200"/>
        <v>0</v>
      </c>
      <c r="L474" s="352">
        <v>1</v>
      </c>
      <c r="M474" s="352">
        <v>1</v>
      </c>
      <c r="N474" s="26"/>
      <c r="O474" s="26"/>
      <c r="P474" s="352">
        <v>0</v>
      </c>
      <c r="Q474" s="352">
        <v>0</v>
      </c>
      <c r="R474" s="64">
        <f>SUM(L474-M474-N474-O474+P474-Q474)</f>
        <v>0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344">
        <v>0</v>
      </c>
      <c r="G475" s="26"/>
      <c r="H475" s="26"/>
      <c r="I475" s="344">
        <v>0</v>
      </c>
      <c r="J475" s="344">
        <v>0</v>
      </c>
      <c r="K475" s="344">
        <f t="shared" si="200"/>
        <v>0</v>
      </c>
      <c r="L475" s="352">
        <v>0</v>
      </c>
      <c r="M475" s="352">
        <v>0</v>
      </c>
      <c r="N475" s="26"/>
      <c r="O475" s="26"/>
      <c r="P475" s="352">
        <v>0</v>
      </c>
      <c r="Q475" s="352">
        <v>0</v>
      </c>
      <c r="R475" s="344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344">
        <v>0</v>
      </c>
      <c r="G476" s="26"/>
      <c r="H476" s="26"/>
      <c r="I476" s="344">
        <v>0</v>
      </c>
      <c r="J476" s="344">
        <v>0</v>
      </c>
      <c r="K476" s="344">
        <f t="shared" si="200"/>
        <v>0</v>
      </c>
      <c r="L476" s="352">
        <v>0</v>
      </c>
      <c r="M476" s="352">
        <v>0</v>
      </c>
      <c r="N476" s="26"/>
      <c r="O476" s="26"/>
      <c r="P476" s="352">
        <v>0</v>
      </c>
      <c r="Q476" s="352">
        <v>0</v>
      </c>
      <c r="R476" s="344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344">
        <v>0</v>
      </c>
      <c r="G477" s="26"/>
      <c r="H477" s="26"/>
      <c r="I477" s="344">
        <v>0</v>
      </c>
      <c r="J477" s="344">
        <v>0</v>
      </c>
      <c r="K477" s="344">
        <f t="shared" si="200"/>
        <v>0</v>
      </c>
      <c r="L477" s="352">
        <v>0</v>
      </c>
      <c r="M477" s="352">
        <v>0</v>
      </c>
      <c r="N477" s="26"/>
      <c r="O477" s="26"/>
      <c r="P477" s="352">
        <v>0</v>
      </c>
      <c r="Q477" s="352">
        <v>0</v>
      </c>
      <c r="R477" s="344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344">
        <v>0</v>
      </c>
      <c r="G478" s="26"/>
      <c r="H478" s="26"/>
      <c r="I478" s="344">
        <v>0</v>
      </c>
      <c r="J478" s="344">
        <v>0</v>
      </c>
      <c r="K478" s="344">
        <f t="shared" si="200"/>
        <v>0</v>
      </c>
      <c r="L478" s="352">
        <v>0</v>
      </c>
      <c r="M478" s="352">
        <v>0</v>
      </c>
      <c r="N478" s="26"/>
      <c r="O478" s="26"/>
      <c r="P478" s="352">
        <v>0</v>
      </c>
      <c r="Q478" s="352">
        <v>0</v>
      </c>
      <c r="R478" s="344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344">
        <v>0</v>
      </c>
      <c r="G479" s="26"/>
      <c r="H479" s="26"/>
      <c r="I479" s="70">
        <v>0</v>
      </c>
      <c r="J479" s="70">
        <v>0</v>
      </c>
      <c r="K479" s="344">
        <f t="shared" si="200"/>
        <v>0</v>
      </c>
      <c r="L479" s="352">
        <v>0</v>
      </c>
      <c r="M479" s="352">
        <v>0</v>
      </c>
      <c r="N479" s="26"/>
      <c r="O479" s="26"/>
      <c r="P479" s="352">
        <v>0</v>
      </c>
      <c r="Q479" s="352">
        <v>0</v>
      </c>
      <c r="R479" s="344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344">
        <v>0</v>
      </c>
      <c r="G480" s="26"/>
      <c r="H480" s="26"/>
      <c r="I480" s="70">
        <v>0</v>
      </c>
      <c r="J480" s="70">
        <v>0</v>
      </c>
      <c r="K480" s="344">
        <f t="shared" si="200"/>
        <v>0</v>
      </c>
      <c r="L480" s="352">
        <v>0</v>
      </c>
      <c r="M480" s="352">
        <v>0</v>
      </c>
      <c r="N480" s="26"/>
      <c r="O480" s="26"/>
      <c r="P480" s="352">
        <v>0</v>
      </c>
      <c r="Q480" s="352">
        <v>0</v>
      </c>
      <c r="R480" s="344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345">
        <v>0</v>
      </c>
      <c r="G481" s="43"/>
      <c r="H481" s="43"/>
      <c r="I481" s="71">
        <v>0</v>
      </c>
      <c r="J481" s="71">
        <v>0</v>
      </c>
      <c r="K481" s="345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345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351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Oktober</v>
      </c>
      <c r="S495" s="482"/>
      <c r="T495" s="4">
        <f>+T87:U87</f>
        <v>1</v>
      </c>
      <c r="U495" s="4">
        <f>+U47</f>
        <v>0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3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3" ht="12.75" customHeight="1" x14ac:dyDescent="0.2">
      <c r="A498" s="536"/>
      <c r="B498" s="473"/>
      <c r="C498" s="517" t="s">
        <v>27</v>
      </c>
      <c r="D498" s="518"/>
      <c r="E498" s="519"/>
      <c r="F498" s="356"/>
      <c r="G498" s="356" t="s">
        <v>30</v>
      </c>
      <c r="H498" s="356" t="s">
        <v>32</v>
      </c>
      <c r="I498" s="356"/>
      <c r="J498" s="356"/>
      <c r="K498" s="35" t="s">
        <v>43</v>
      </c>
      <c r="L498" s="349" t="s">
        <v>27</v>
      </c>
      <c r="M498" s="356"/>
      <c r="N498" s="356" t="s">
        <v>30</v>
      </c>
      <c r="O498" s="356" t="s">
        <v>32</v>
      </c>
      <c r="P498" s="356"/>
      <c r="Q498" s="356"/>
      <c r="R498" s="356" t="s">
        <v>64</v>
      </c>
      <c r="S498" s="492" t="s">
        <v>68</v>
      </c>
      <c r="T498" s="493"/>
      <c r="U498" s="587"/>
    </row>
    <row r="499" spans="1:23" ht="12.75" customHeight="1" x14ac:dyDescent="0.2">
      <c r="A499" s="536"/>
      <c r="B499" s="473"/>
      <c r="C499" s="492" t="s">
        <v>28</v>
      </c>
      <c r="D499" s="493"/>
      <c r="E499" s="494"/>
      <c r="F499" s="353" t="s">
        <v>29</v>
      </c>
      <c r="G499" s="353" t="s">
        <v>31</v>
      </c>
      <c r="H499" s="353" t="s">
        <v>33</v>
      </c>
      <c r="I499" s="353" t="s">
        <v>37</v>
      </c>
      <c r="J499" s="353" t="s">
        <v>36</v>
      </c>
      <c r="K499" s="36" t="s">
        <v>28</v>
      </c>
      <c r="L499" s="350" t="s">
        <v>28</v>
      </c>
      <c r="M499" s="353" t="s">
        <v>35</v>
      </c>
      <c r="N499" s="353" t="s">
        <v>31</v>
      </c>
      <c r="O499" s="353" t="s">
        <v>33</v>
      </c>
      <c r="P499" s="353" t="s">
        <v>37</v>
      </c>
      <c r="Q499" s="353" t="s">
        <v>36</v>
      </c>
      <c r="R499" s="353" t="s">
        <v>38</v>
      </c>
      <c r="S499" s="492" t="s">
        <v>66</v>
      </c>
      <c r="T499" s="493"/>
      <c r="U499" s="587"/>
    </row>
    <row r="500" spans="1:23" ht="12.75" customHeight="1" x14ac:dyDescent="0.2">
      <c r="A500" s="536"/>
      <c r="B500" s="473"/>
      <c r="C500" s="489" t="s">
        <v>8</v>
      </c>
      <c r="D500" s="490"/>
      <c r="E500" s="491"/>
      <c r="F500" s="355"/>
      <c r="G500" s="355"/>
      <c r="H500" s="355" t="s">
        <v>34</v>
      </c>
      <c r="I500" s="355"/>
      <c r="J500" s="355"/>
      <c r="K500" s="37" t="s">
        <v>9</v>
      </c>
      <c r="L500" s="347" t="s">
        <v>8</v>
      </c>
      <c r="M500" s="355"/>
      <c r="N500" s="355"/>
      <c r="O500" s="355" t="s">
        <v>34</v>
      </c>
      <c r="P500" s="355"/>
      <c r="Q500" s="355"/>
      <c r="R500" s="20" t="s">
        <v>63</v>
      </c>
      <c r="S500" s="492" t="s">
        <v>67</v>
      </c>
      <c r="T500" s="493"/>
      <c r="U500" s="587"/>
    </row>
    <row r="501" spans="1:23" ht="12.75" customHeight="1" x14ac:dyDescent="0.2">
      <c r="A501" s="537"/>
      <c r="B501" s="474"/>
      <c r="C501" s="495"/>
      <c r="D501" s="496"/>
      <c r="E501" s="497"/>
      <c r="F501" s="353"/>
      <c r="G501" s="353"/>
      <c r="H501" s="353"/>
      <c r="I501" s="353"/>
      <c r="J501" s="353"/>
      <c r="K501" s="36" t="s">
        <v>62</v>
      </c>
      <c r="L501" s="350"/>
      <c r="M501" s="353"/>
      <c r="N501" s="353"/>
      <c r="O501" s="353"/>
      <c r="P501" s="353"/>
      <c r="Q501" s="353"/>
      <c r="R501" s="353"/>
      <c r="S501" s="498"/>
      <c r="T501" s="499"/>
      <c r="U501" s="599"/>
    </row>
    <row r="502" spans="1:23" s="8" customFormat="1" ht="11.25" x14ac:dyDescent="0.2">
      <c r="A502" s="28" t="s">
        <v>10</v>
      </c>
      <c r="B502" s="354" t="s">
        <v>11</v>
      </c>
      <c r="C502" s="501" t="s">
        <v>12</v>
      </c>
      <c r="D502" s="502"/>
      <c r="E502" s="503"/>
      <c r="F502" s="354" t="s">
        <v>13</v>
      </c>
      <c r="G502" s="354" t="s">
        <v>14</v>
      </c>
      <c r="H502" s="354" t="s">
        <v>15</v>
      </c>
      <c r="I502" s="354" t="s">
        <v>16</v>
      </c>
      <c r="J502" s="354" t="s">
        <v>17</v>
      </c>
      <c r="K502" s="39" t="s">
        <v>18</v>
      </c>
      <c r="L502" s="348" t="s">
        <v>19</v>
      </c>
      <c r="M502" s="354" t="s">
        <v>20</v>
      </c>
      <c r="N502" s="354" t="s">
        <v>21</v>
      </c>
      <c r="O502" s="354" t="s">
        <v>41</v>
      </c>
      <c r="P502" s="354" t="s">
        <v>42</v>
      </c>
      <c r="Q502" s="354" t="s">
        <v>44</v>
      </c>
      <c r="R502" s="354" t="s">
        <v>70</v>
      </c>
      <c r="S502" s="501" t="s">
        <v>71</v>
      </c>
      <c r="T502" s="502"/>
      <c r="U502" s="600"/>
    </row>
    <row r="503" spans="1:23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41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1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390">
        <f t="shared" si="214"/>
        <v>0</v>
      </c>
      <c r="J503" s="95">
        <f t="shared" si="214"/>
        <v>0</v>
      </c>
      <c r="K503" s="95">
        <f t="shared" si="214"/>
        <v>40</v>
      </c>
      <c r="L503" s="59">
        <f t="shared" si="214"/>
        <v>397</v>
      </c>
      <c r="M503" s="59">
        <f t="shared" si="214"/>
        <v>40</v>
      </c>
      <c r="N503" s="59">
        <f t="shared" si="214"/>
        <v>1</v>
      </c>
      <c r="O503" s="59">
        <f t="shared" si="214"/>
        <v>0</v>
      </c>
      <c r="P503" s="241">
        <f t="shared" si="214"/>
        <v>333</v>
      </c>
      <c r="Q503" s="59">
        <f t="shared" si="214"/>
        <v>0</v>
      </c>
      <c r="R503" s="59">
        <f t="shared" si="214"/>
        <v>689</v>
      </c>
      <c r="S503" s="589"/>
      <c r="T503" s="590"/>
      <c r="U503" s="591"/>
      <c r="W503" s="16" t="s">
        <v>43</v>
      </c>
    </row>
    <row r="504" spans="1:23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41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1</v>
      </c>
      <c r="G504" s="96">
        <f t="shared" si="217"/>
        <v>0</v>
      </c>
      <c r="H504" s="96">
        <f t="shared" si="214"/>
        <v>0</v>
      </c>
      <c r="I504" s="96">
        <f t="shared" si="214"/>
        <v>0</v>
      </c>
      <c r="J504" s="96">
        <f t="shared" si="214"/>
        <v>0</v>
      </c>
      <c r="K504" s="96">
        <f t="shared" si="214"/>
        <v>40</v>
      </c>
      <c r="L504" s="46">
        <f t="shared" si="214"/>
        <v>395</v>
      </c>
      <c r="M504" s="46">
        <f t="shared" si="214"/>
        <v>40</v>
      </c>
      <c r="N504" s="46">
        <f t="shared" si="214"/>
        <v>0</v>
      </c>
      <c r="O504" s="46">
        <f t="shared" si="214"/>
        <v>0</v>
      </c>
      <c r="P504" s="46">
        <f t="shared" si="214"/>
        <v>328</v>
      </c>
      <c r="Q504" s="46">
        <f t="shared" si="214"/>
        <v>0</v>
      </c>
      <c r="R504" s="46">
        <f t="shared" si="214"/>
        <v>683</v>
      </c>
      <c r="S504" s="593"/>
      <c r="T504" s="594"/>
      <c r="U504" s="595"/>
    </row>
    <row r="505" spans="1:23" ht="15.75" x14ac:dyDescent="0.2">
      <c r="A505" s="12"/>
      <c r="B505" s="13" t="s">
        <v>84</v>
      </c>
      <c r="C505" s="592">
        <f t="shared" si="215"/>
        <v>40</v>
      </c>
      <c r="D505" s="592">
        <f t="shared" si="216"/>
        <v>0</v>
      </c>
      <c r="E505" s="592">
        <f t="shared" si="216"/>
        <v>0</v>
      </c>
      <c r="F505" s="96">
        <f t="shared" si="217"/>
        <v>0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40</v>
      </c>
      <c r="L505" s="46">
        <f t="shared" si="214"/>
        <v>354</v>
      </c>
      <c r="M505" s="46">
        <f t="shared" si="214"/>
        <v>39</v>
      </c>
      <c r="N505" s="46">
        <f t="shared" si="214"/>
        <v>0</v>
      </c>
      <c r="O505" s="46">
        <f t="shared" si="214"/>
        <v>0</v>
      </c>
      <c r="P505" s="46">
        <f t="shared" si="214"/>
        <v>328</v>
      </c>
      <c r="Q505" s="46">
        <f t="shared" si="214"/>
        <v>0</v>
      </c>
      <c r="R505" s="46">
        <f t="shared" si="214"/>
        <v>643</v>
      </c>
      <c r="S505" s="596"/>
      <c r="T505" s="597"/>
      <c r="U505" s="598"/>
    </row>
    <row r="506" spans="1:23" ht="15.75" x14ac:dyDescent="0.2">
      <c r="A506" s="12"/>
      <c r="B506" s="13" t="s">
        <v>85</v>
      </c>
      <c r="C506" s="592">
        <f t="shared" si="215"/>
        <v>1</v>
      </c>
      <c r="D506" s="592">
        <f t="shared" si="216"/>
        <v>0</v>
      </c>
      <c r="E506" s="592">
        <f t="shared" si="216"/>
        <v>0</v>
      </c>
      <c r="F506" s="96">
        <f t="shared" si="217"/>
        <v>1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0</v>
      </c>
      <c r="L506" s="46">
        <f t="shared" si="214"/>
        <v>41</v>
      </c>
      <c r="M506" s="46">
        <f t="shared" si="214"/>
        <v>1</v>
      </c>
      <c r="N506" s="46">
        <f t="shared" si="214"/>
        <v>0</v>
      </c>
      <c r="O506" s="46">
        <f t="shared" si="214"/>
        <v>0</v>
      </c>
      <c r="P506" s="46">
        <f t="shared" si="214"/>
        <v>0</v>
      </c>
      <c r="Q506" s="46">
        <f t="shared" si="214"/>
        <v>0</v>
      </c>
      <c r="R506" s="46">
        <f t="shared" si="214"/>
        <v>40</v>
      </c>
      <c r="S506" s="596"/>
      <c r="T506" s="597"/>
      <c r="U506" s="598"/>
    </row>
    <row r="507" spans="1:23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1</v>
      </c>
      <c r="M507" s="46">
        <f t="shared" si="214"/>
        <v>0</v>
      </c>
      <c r="N507" s="46">
        <f t="shared" si="214"/>
        <v>0</v>
      </c>
      <c r="O507" s="46">
        <f t="shared" si="214"/>
        <v>0</v>
      </c>
      <c r="P507" s="46">
        <f t="shared" si="214"/>
        <v>5</v>
      </c>
      <c r="Q507" s="46">
        <f t="shared" si="214"/>
        <v>0</v>
      </c>
      <c r="R507" s="46">
        <f t="shared" si="214"/>
        <v>6</v>
      </c>
      <c r="S507" s="596"/>
      <c r="T507" s="597"/>
      <c r="U507" s="598"/>
    </row>
    <row r="508" spans="1:23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1</v>
      </c>
      <c r="M508" s="46">
        <f t="shared" si="214"/>
        <v>0</v>
      </c>
      <c r="N508" s="46">
        <f t="shared" si="214"/>
        <v>1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</row>
    <row r="509" spans="1:23" ht="15.75" x14ac:dyDescent="0.2">
      <c r="A509" s="14">
        <v>2</v>
      </c>
      <c r="B509" s="10" t="s">
        <v>23</v>
      </c>
      <c r="C509" s="592">
        <f>SUM(C21,C61,C101,C141,C181,C221,C261,C301,C342,C384,C424,C468)</f>
        <v>0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243">
        <f t="shared" si="214"/>
        <v>4</v>
      </c>
      <c r="J509" s="243">
        <f t="shared" si="214"/>
        <v>0</v>
      </c>
      <c r="K509" s="243">
        <f t="shared" si="214"/>
        <v>4</v>
      </c>
      <c r="L509" s="181">
        <f t="shared" si="214"/>
        <v>295</v>
      </c>
      <c r="M509" s="181">
        <f>SUM(M21,M61,M101,M141,M181,M221,M261,M301,M342,M384,M424,M468)</f>
        <v>1</v>
      </c>
      <c r="N509" s="181">
        <f t="shared" si="214"/>
        <v>0</v>
      </c>
      <c r="O509" s="55"/>
      <c r="P509" s="181">
        <f t="shared" si="214"/>
        <v>294</v>
      </c>
      <c r="Q509" s="46">
        <f t="shared" si="214"/>
        <v>0</v>
      </c>
      <c r="R509" s="46">
        <f t="shared" si="214"/>
        <v>588</v>
      </c>
      <c r="S509" s="596"/>
      <c r="T509" s="597"/>
      <c r="U509" s="598"/>
    </row>
    <row r="510" spans="1:23" ht="15.75" x14ac:dyDescent="0.2">
      <c r="A510" s="12"/>
      <c r="B510" s="13" t="s">
        <v>84</v>
      </c>
      <c r="C510" s="592">
        <f t="shared" si="215"/>
        <v>0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4</v>
      </c>
      <c r="J510" s="96">
        <f t="shared" si="214"/>
        <v>0</v>
      </c>
      <c r="K510" s="96">
        <f t="shared" si="214"/>
        <v>4</v>
      </c>
      <c r="L510" s="46">
        <f t="shared" si="214"/>
        <v>289</v>
      </c>
      <c r="M510" s="46">
        <f t="shared" si="214"/>
        <v>0</v>
      </c>
      <c r="N510" s="46">
        <f t="shared" si="214"/>
        <v>0</v>
      </c>
      <c r="O510" s="55"/>
      <c r="P510" s="46">
        <f t="shared" si="214"/>
        <v>279</v>
      </c>
      <c r="Q510" s="46">
        <f t="shared" si="214"/>
        <v>0</v>
      </c>
      <c r="R510" s="46">
        <f t="shared" si="214"/>
        <v>568</v>
      </c>
      <c r="S510" s="596"/>
      <c r="T510" s="597"/>
      <c r="U510" s="598"/>
    </row>
    <row r="511" spans="1:23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6</v>
      </c>
      <c r="M511" s="46">
        <f t="shared" si="214"/>
        <v>1</v>
      </c>
      <c r="N511" s="46">
        <f t="shared" si="214"/>
        <v>0</v>
      </c>
      <c r="O511" s="55"/>
      <c r="P511" s="46">
        <f t="shared" si="214"/>
        <v>15</v>
      </c>
      <c r="Q511" s="46">
        <f t="shared" si="214"/>
        <v>0</v>
      </c>
      <c r="R511" s="46">
        <f t="shared" si="214"/>
        <v>20</v>
      </c>
      <c r="S511" s="596"/>
      <c r="T511" s="597"/>
      <c r="U511" s="598"/>
      <c r="W511" s="1" t="s">
        <v>43</v>
      </c>
    </row>
    <row r="512" spans="1:23" ht="15.75" x14ac:dyDescent="0.2">
      <c r="A512" s="9">
        <v>3</v>
      </c>
      <c r="B512" s="10" t="s">
        <v>54</v>
      </c>
      <c r="C512" s="592">
        <f t="shared" si="215"/>
        <v>5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5</v>
      </c>
      <c r="L512" s="46">
        <f t="shared" si="214"/>
        <v>7</v>
      </c>
      <c r="M512" s="46">
        <f t="shared" si="214"/>
        <v>2</v>
      </c>
      <c r="N512" s="48"/>
      <c r="O512" s="48"/>
      <c r="P512" s="46">
        <f t="shared" si="214"/>
        <v>6</v>
      </c>
      <c r="Q512" s="46">
        <f t="shared" si="214"/>
        <v>0</v>
      </c>
      <c r="R512" s="46">
        <f t="shared" si="214"/>
        <v>11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64</v>
      </c>
      <c r="M513" s="46">
        <f t="shared" si="214"/>
        <v>25</v>
      </c>
      <c r="N513" s="48"/>
      <c r="O513" s="48"/>
      <c r="P513" s="46">
        <f t="shared" si="214"/>
        <v>17</v>
      </c>
      <c r="Q513" s="46">
        <f t="shared" si="214"/>
        <v>0</v>
      </c>
      <c r="R513" s="46">
        <f t="shared" si="214"/>
        <v>56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64</v>
      </c>
      <c r="M515" s="46">
        <f t="shared" si="214"/>
        <v>25</v>
      </c>
      <c r="N515" s="48"/>
      <c r="O515" s="48"/>
      <c r="P515" s="46">
        <f t="shared" si="214"/>
        <v>17</v>
      </c>
      <c r="Q515" s="46">
        <f t="shared" si="214"/>
        <v>0</v>
      </c>
      <c r="R515" s="46">
        <f t="shared" si="214"/>
        <v>56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4</v>
      </c>
      <c r="M516" s="46">
        <f t="shared" si="214"/>
        <v>1</v>
      </c>
      <c r="N516" s="48"/>
      <c r="O516" s="48"/>
      <c r="P516" s="46">
        <f t="shared" si="214"/>
        <v>3</v>
      </c>
      <c r="Q516" s="46">
        <f t="shared" si="214"/>
        <v>0</v>
      </c>
      <c r="R516" s="46">
        <f t="shared" si="214"/>
        <v>6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2</v>
      </c>
      <c r="M517" s="46">
        <f t="shared" si="214"/>
        <v>1</v>
      </c>
      <c r="N517" s="48"/>
      <c r="O517" s="48"/>
      <c r="P517" s="46">
        <f t="shared" si="214"/>
        <v>1</v>
      </c>
      <c r="Q517" s="46">
        <f t="shared" si="214"/>
        <v>0</v>
      </c>
      <c r="R517" s="46">
        <f t="shared" si="214"/>
        <v>2</v>
      </c>
      <c r="S517" s="604">
        <f t="shared" si="214"/>
        <v>0.7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526"/>
  <sheetViews>
    <sheetView topLeftCell="A125" zoomScale="70" zoomScaleNormal="70" workbookViewId="0">
      <pane xSplit="2" topLeftCell="C1" activePane="topRight" state="frozen"/>
      <selection pane="topRight" activeCell="M126" sqref="M1:M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13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100</v>
      </c>
      <c r="S7" s="482"/>
      <c r="T7" s="4">
        <v>1</v>
      </c>
      <c r="U7" s="4">
        <v>1</v>
      </c>
    </row>
    <row r="8" spans="1:21" s="45" customFormat="1" ht="13.5" customHeight="1" thickBot="1" x14ac:dyDescent="0.25">
      <c r="A8" s="45" t="s">
        <v>72</v>
      </c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418"/>
      <c r="G10" s="418" t="s">
        <v>30</v>
      </c>
      <c r="H10" s="418" t="s">
        <v>32</v>
      </c>
      <c r="I10" s="418"/>
      <c r="J10" s="418"/>
      <c r="K10" s="418" t="s">
        <v>43</v>
      </c>
      <c r="L10" s="418" t="s">
        <v>27</v>
      </c>
      <c r="M10" s="418"/>
      <c r="N10" s="418" t="s">
        <v>30</v>
      </c>
      <c r="O10" s="418" t="s">
        <v>32</v>
      </c>
      <c r="P10" s="418"/>
      <c r="Q10" s="418"/>
      <c r="R10" s="418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415" t="s">
        <v>29</v>
      </c>
      <c r="G11" s="415" t="s">
        <v>31</v>
      </c>
      <c r="H11" s="415" t="s">
        <v>33</v>
      </c>
      <c r="I11" s="415" t="s">
        <v>37</v>
      </c>
      <c r="J11" s="415" t="s">
        <v>36</v>
      </c>
      <c r="K11" s="415" t="s">
        <v>28</v>
      </c>
      <c r="L11" s="415" t="s">
        <v>28</v>
      </c>
      <c r="M11" s="415" t="s">
        <v>35</v>
      </c>
      <c r="N11" s="415" t="s">
        <v>31</v>
      </c>
      <c r="O11" s="415" t="s">
        <v>33</v>
      </c>
      <c r="P11" s="415" t="s">
        <v>37</v>
      </c>
      <c r="Q11" s="415" t="s">
        <v>36</v>
      </c>
      <c r="R11" s="415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417"/>
      <c r="G12" s="417"/>
      <c r="H12" s="417" t="s">
        <v>34</v>
      </c>
      <c r="I12" s="417"/>
      <c r="J12" s="417"/>
      <c r="K12" s="417" t="s">
        <v>9</v>
      </c>
      <c r="L12" s="417" t="s">
        <v>8</v>
      </c>
      <c r="M12" s="417"/>
      <c r="N12" s="417"/>
      <c r="O12" s="417" t="s">
        <v>34</v>
      </c>
      <c r="P12" s="417"/>
      <c r="Q12" s="417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415"/>
      <c r="G13" s="415"/>
      <c r="H13" s="415"/>
      <c r="I13" s="415"/>
      <c r="J13" s="415"/>
      <c r="K13" s="415" t="s">
        <v>62</v>
      </c>
      <c r="L13" s="415"/>
      <c r="M13" s="415"/>
      <c r="N13" s="415"/>
      <c r="O13" s="415"/>
      <c r="P13" s="415"/>
      <c r="Q13" s="415"/>
      <c r="R13" s="415"/>
      <c r="S13" s="498"/>
      <c r="T13" s="499"/>
      <c r="U13" s="500"/>
    </row>
    <row r="14" spans="1:21" s="8" customFormat="1" ht="12.75" customHeight="1" x14ac:dyDescent="0.2">
      <c r="A14" s="416" t="s">
        <v>10</v>
      </c>
      <c r="B14" s="416" t="s">
        <v>11</v>
      </c>
      <c r="C14" s="501" t="s">
        <v>12</v>
      </c>
      <c r="D14" s="502"/>
      <c r="E14" s="503"/>
      <c r="F14" s="416" t="s">
        <v>13</v>
      </c>
      <c r="G14" s="416" t="s">
        <v>14</v>
      </c>
      <c r="H14" s="416" t="s">
        <v>15</v>
      </c>
      <c r="I14" s="416" t="s">
        <v>16</v>
      </c>
      <c r="J14" s="416" t="s">
        <v>17</v>
      </c>
      <c r="K14" s="416" t="s">
        <v>18</v>
      </c>
      <c r="L14" s="416" t="s">
        <v>19</v>
      </c>
      <c r="M14" s="416" t="s">
        <v>20</v>
      </c>
      <c r="N14" s="416" t="s">
        <v>21</v>
      </c>
      <c r="O14" s="416" t="s">
        <v>41</v>
      </c>
      <c r="P14" s="416" t="s">
        <v>42</v>
      </c>
      <c r="Q14" s="416" t="s">
        <v>44</v>
      </c>
      <c r="R14" s="416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408">
        <f t="shared" ref="F15:J15" si="0">SUM(F16,F19,F20)</f>
        <v>0</v>
      </c>
      <c r="G15" s="408">
        <f t="shared" si="0"/>
        <v>0</v>
      </c>
      <c r="H15" s="408">
        <f t="shared" si="0"/>
        <v>0</v>
      </c>
      <c r="I15" s="408">
        <f t="shared" si="0"/>
        <v>0</v>
      </c>
      <c r="J15" s="408">
        <f t="shared" si="0"/>
        <v>0</v>
      </c>
      <c r="K15" s="408">
        <f>SUM(C15-F15-G15-H15+I15-J15)</f>
        <v>0</v>
      </c>
      <c r="L15" s="408">
        <f t="shared" ref="L15:Q15" si="1">SUM(L16,L19,L20)</f>
        <v>0</v>
      </c>
      <c r="M15" s="408">
        <f t="shared" si="1"/>
        <v>0</v>
      </c>
      <c r="N15" s="408">
        <f t="shared" si="1"/>
        <v>0</v>
      </c>
      <c r="O15" s="408">
        <f t="shared" si="1"/>
        <v>0</v>
      </c>
      <c r="P15" s="408">
        <f t="shared" si="1"/>
        <v>0</v>
      </c>
      <c r="Q15" s="408">
        <f t="shared" si="1"/>
        <v>0</v>
      </c>
      <c r="R15" s="408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406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406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419">
        <v>0</v>
      </c>
      <c r="G17" s="419">
        <v>0</v>
      </c>
      <c r="H17" s="419">
        <v>0</v>
      </c>
      <c r="I17" s="69">
        <v>0</v>
      </c>
      <c r="J17" s="69">
        <v>0</v>
      </c>
      <c r="K17" s="406">
        <f t="shared" si="4"/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406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419">
        <v>0</v>
      </c>
      <c r="G18" s="419">
        <v>0</v>
      </c>
      <c r="H18" s="419">
        <v>0</v>
      </c>
      <c r="I18" s="69">
        <v>0</v>
      </c>
      <c r="J18" s="69">
        <v>0</v>
      </c>
      <c r="K18" s="406">
        <f t="shared" si="4"/>
        <v>0</v>
      </c>
      <c r="L18" s="419">
        <v>0</v>
      </c>
      <c r="M18" s="419">
        <v>0</v>
      </c>
      <c r="N18" s="419">
        <v>0</v>
      </c>
      <c r="O18" s="419">
        <v>0</v>
      </c>
      <c r="P18" s="419">
        <v>0</v>
      </c>
      <c r="Q18" s="419">
        <v>0</v>
      </c>
      <c r="R18" s="406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406">
        <f t="shared" si="4"/>
        <v>0</v>
      </c>
      <c r="L19" s="406">
        <v>0</v>
      </c>
      <c r="M19" s="406">
        <v>0</v>
      </c>
      <c r="N19" s="406">
        <v>0</v>
      </c>
      <c r="O19" s="406">
        <v>0</v>
      </c>
      <c r="P19" s="406">
        <v>0</v>
      </c>
      <c r="Q19" s="406">
        <v>0</v>
      </c>
      <c r="R19" s="406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406">
        <f t="shared" si="4"/>
        <v>0</v>
      </c>
      <c r="L20" s="406">
        <v>0</v>
      </c>
      <c r="M20" s="406">
        <v>0</v>
      </c>
      <c r="N20" s="406">
        <v>0</v>
      </c>
      <c r="O20" s="406">
        <v>0</v>
      </c>
      <c r="P20" s="406">
        <v>0</v>
      </c>
      <c r="Q20" s="406">
        <v>0</v>
      </c>
      <c r="R20" s="406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4</v>
      </c>
      <c r="D21" s="505"/>
      <c r="E21" s="506"/>
      <c r="F21" s="64">
        <f t="shared" ref="F21:G21" si="9">SUM(F22:F23)</f>
        <v>0</v>
      </c>
      <c r="G21" s="406">
        <f t="shared" si="9"/>
        <v>0</v>
      </c>
      <c r="H21" s="26"/>
      <c r="I21" s="406">
        <f t="shared" ref="I21:J21" si="10">SUM(I22:I23)</f>
        <v>13</v>
      </c>
      <c r="J21" s="64">
        <f t="shared" si="10"/>
        <v>0</v>
      </c>
      <c r="K21" s="406">
        <f>SUM(C21-F21-G21-H21+I21-J21)</f>
        <v>17</v>
      </c>
      <c r="L21" s="64">
        <f t="shared" ref="L21:N21" si="11">SUM(L22:L23)</f>
        <v>0</v>
      </c>
      <c r="M21" s="64">
        <f t="shared" si="11"/>
        <v>0</v>
      </c>
      <c r="N21" s="406">
        <f t="shared" si="11"/>
        <v>0</v>
      </c>
      <c r="O21" s="26"/>
      <c r="P21" s="64">
        <f t="shared" ref="P21:Q21" si="12">SUM(P22:P23)</f>
        <v>0</v>
      </c>
      <c r="Q21" s="406">
        <f t="shared" si="12"/>
        <v>0</v>
      </c>
      <c r="R21" s="406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4</v>
      </c>
      <c r="D22" s="486"/>
      <c r="E22" s="487"/>
      <c r="F22" s="51">
        <v>0</v>
      </c>
      <c r="G22" s="419">
        <v>0</v>
      </c>
      <c r="H22" s="25"/>
      <c r="I22" s="419">
        <v>13</v>
      </c>
      <c r="J22" s="51">
        <v>0</v>
      </c>
      <c r="K22" s="406">
        <f t="shared" ref="K22:K33" si="13">SUM(C22-F22-G22-H22+I22-J22)</f>
        <v>17</v>
      </c>
      <c r="L22" s="51">
        <v>0</v>
      </c>
      <c r="M22" s="51">
        <v>0</v>
      </c>
      <c r="N22" s="419">
        <v>0</v>
      </c>
      <c r="O22" s="25"/>
      <c r="P22" s="419">
        <v>0</v>
      </c>
      <c r="Q22" s="419">
        <v>0</v>
      </c>
      <c r="R22" s="406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419">
        <v>0</v>
      </c>
      <c r="G23" s="419">
        <v>0</v>
      </c>
      <c r="H23" s="25"/>
      <c r="I23" s="69">
        <v>0</v>
      </c>
      <c r="J23" s="69">
        <v>0</v>
      </c>
      <c r="K23" s="406">
        <f t="shared" si="13"/>
        <v>0</v>
      </c>
      <c r="L23" s="419">
        <v>0</v>
      </c>
      <c r="M23" s="419">
        <v>0</v>
      </c>
      <c r="N23" s="419">
        <v>0</v>
      </c>
      <c r="O23" s="25"/>
      <c r="P23" s="419">
        <v>0</v>
      </c>
      <c r="Q23" s="419">
        <v>0</v>
      </c>
      <c r="R23" s="406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406">
        <v>0</v>
      </c>
      <c r="G24" s="26"/>
      <c r="H24" s="26"/>
      <c r="I24" s="406">
        <v>0</v>
      </c>
      <c r="J24" s="406">
        <v>0</v>
      </c>
      <c r="K24" s="406">
        <f t="shared" si="13"/>
        <v>0</v>
      </c>
      <c r="L24" s="414">
        <v>0</v>
      </c>
      <c r="M24" s="414">
        <v>0</v>
      </c>
      <c r="N24" s="26"/>
      <c r="O24" s="26"/>
      <c r="P24" s="414">
        <v>0</v>
      </c>
      <c r="Q24" s="414">
        <v>0</v>
      </c>
      <c r="R24" s="406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406">
        <f t="shared" si="13"/>
        <v>0</v>
      </c>
      <c r="L25" s="406">
        <f>SUM(L26:L27)</f>
        <v>0</v>
      </c>
      <c r="M25" s="406">
        <f>SUM(M26:M27)</f>
        <v>0</v>
      </c>
      <c r="N25" s="26"/>
      <c r="O25" s="26"/>
      <c r="P25" s="406">
        <f t="shared" ref="P25:Q25" si="16">SUM(P26:P27)</f>
        <v>0</v>
      </c>
      <c r="Q25" s="406">
        <f t="shared" si="16"/>
        <v>0</v>
      </c>
      <c r="R25" s="406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406">
        <f t="shared" si="13"/>
        <v>0</v>
      </c>
      <c r="L26" s="414">
        <v>0</v>
      </c>
      <c r="M26" s="414">
        <v>0</v>
      </c>
      <c r="N26" s="26"/>
      <c r="O26" s="26"/>
      <c r="P26" s="414">
        <v>0</v>
      </c>
      <c r="Q26" s="414">
        <v>0</v>
      </c>
      <c r="R26" s="406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406">
        <f t="shared" si="13"/>
        <v>0</v>
      </c>
      <c r="L27" s="414">
        <v>0</v>
      </c>
      <c r="M27" s="414">
        <v>0</v>
      </c>
      <c r="N27" s="26"/>
      <c r="O27" s="26"/>
      <c r="P27" s="414">
        <v>0</v>
      </c>
      <c r="Q27" s="414">
        <v>0</v>
      </c>
      <c r="R27" s="406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406">
        <v>0</v>
      </c>
      <c r="G28" s="26"/>
      <c r="H28" s="26"/>
      <c r="I28" s="406">
        <v>0</v>
      </c>
      <c r="J28" s="406">
        <v>0</v>
      </c>
      <c r="K28" s="406">
        <f t="shared" si="13"/>
        <v>0</v>
      </c>
      <c r="L28" s="414">
        <v>0</v>
      </c>
      <c r="M28" s="414">
        <v>0</v>
      </c>
      <c r="N28" s="26"/>
      <c r="O28" s="26"/>
      <c r="P28" s="414">
        <v>0</v>
      </c>
      <c r="Q28" s="414">
        <v>0</v>
      </c>
      <c r="R28" s="406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406">
        <v>0</v>
      </c>
      <c r="G29" s="26"/>
      <c r="H29" s="26"/>
      <c r="I29" s="406">
        <v>0</v>
      </c>
      <c r="J29" s="406">
        <v>0</v>
      </c>
      <c r="K29" s="406">
        <f t="shared" si="13"/>
        <v>0</v>
      </c>
      <c r="L29" s="414">
        <v>0</v>
      </c>
      <c r="M29" s="414">
        <v>0</v>
      </c>
      <c r="N29" s="26"/>
      <c r="O29" s="26"/>
      <c r="P29" s="414">
        <v>0</v>
      </c>
      <c r="Q29" s="414">
        <v>0</v>
      </c>
      <c r="R29" s="406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406">
        <v>0</v>
      </c>
      <c r="G30" s="26"/>
      <c r="H30" s="26"/>
      <c r="I30" s="406">
        <v>0</v>
      </c>
      <c r="J30" s="406">
        <v>0</v>
      </c>
      <c r="K30" s="406">
        <f t="shared" si="13"/>
        <v>0</v>
      </c>
      <c r="L30" s="414">
        <v>0</v>
      </c>
      <c r="M30" s="414">
        <v>0</v>
      </c>
      <c r="N30" s="26"/>
      <c r="O30" s="26"/>
      <c r="P30" s="414">
        <v>0</v>
      </c>
      <c r="Q30" s="414">
        <v>0</v>
      </c>
      <c r="R30" s="406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406">
        <v>0</v>
      </c>
      <c r="G31" s="26"/>
      <c r="H31" s="26"/>
      <c r="I31" s="406">
        <v>0</v>
      </c>
      <c r="J31" s="406">
        <v>0</v>
      </c>
      <c r="K31" s="406">
        <f t="shared" si="13"/>
        <v>0</v>
      </c>
      <c r="L31" s="414">
        <v>0</v>
      </c>
      <c r="M31" s="414">
        <v>0</v>
      </c>
      <c r="N31" s="26"/>
      <c r="O31" s="26"/>
      <c r="P31" s="414">
        <v>0</v>
      </c>
      <c r="Q31" s="414">
        <v>0</v>
      </c>
      <c r="R31" s="406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406">
        <v>0</v>
      </c>
      <c r="G32" s="26"/>
      <c r="H32" s="26"/>
      <c r="I32" s="70">
        <v>0</v>
      </c>
      <c r="J32" s="70">
        <v>0</v>
      </c>
      <c r="K32" s="406">
        <f t="shared" si="13"/>
        <v>0</v>
      </c>
      <c r="L32" s="414">
        <v>0</v>
      </c>
      <c r="M32" s="414">
        <v>0</v>
      </c>
      <c r="N32" s="26"/>
      <c r="O32" s="26"/>
      <c r="P32" s="414">
        <v>0</v>
      </c>
      <c r="Q32" s="414">
        <v>0</v>
      </c>
      <c r="R32" s="406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406">
        <v>0</v>
      </c>
      <c r="G33" s="26"/>
      <c r="H33" s="26"/>
      <c r="I33" s="70">
        <v>0</v>
      </c>
      <c r="J33" s="70">
        <v>0</v>
      </c>
      <c r="K33" s="406">
        <f t="shared" si="13"/>
        <v>0</v>
      </c>
      <c r="L33" s="414">
        <v>0</v>
      </c>
      <c r="M33" s="414">
        <v>0</v>
      </c>
      <c r="N33" s="26"/>
      <c r="O33" s="26"/>
      <c r="P33" s="414">
        <v>0</v>
      </c>
      <c r="Q33" s="414">
        <v>0</v>
      </c>
      <c r="R33" s="406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407">
        <v>0</v>
      </c>
      <c r="G34" s="43"/>
      <c r="H34" s="43"/>
      <c r="I34" s="71">
        <v>0</v>
      </c>
      <c r="J34" s="71">
        <v>0</v>
      </c>
      <c r="K34" s="407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407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13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November</v>
      </c>
      <c r="S47" s="617"/>
      <c r="T47" s="67">
        <f>+T7</f>
        <v>1</v>
      </c>
      <c r="U47" s="67">
        <f>+U7</f>
        <v>1</v>
      </c>
    </row>
    <row r="48" spans="1:21" s="45" customFormat="1" ht="12.75" customHeight="1" thickBot="1" x14ac:dyDescent="0.25">
      <c r="A48" s="45" t="s">
        <v>78</v>
      </c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418"/>
      <c r="G50" s="418" t="s">
        <v>30</v>
      </c>
      <c r="H50" s="418" t="s">
        <v>32</v>
      </c>
      <c r="I50" s="418"/>
      <c r="J50" s="418"/>
      <c r="K50" s="418" t="s">
        <v>43</v>
      </c>
      <c r="L50" s="418" t="s">
        <v>27</v>
      </c>
      <c r="M50" s="418"/>
      <c r="N50" s="418" t="s">
        <v>30</v>
      </c>
      <c r="O50" s="418" t="s">
        <v>32</v>
      </c>
      <c r="P50" s="418"/>
      <c r="Q50" s="418"/>
      <c r="R50" s="418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415" t="s">
        <v>29</v>
      </c>
      <c r="G51" s="415" t="s">
        <v>31</v>
      </c>
      <c r="H51" s="415" t="s">
        <v>33</v>
      </c>
      <c r="I51" s="415" t="s">
        <v>37</v>
      </c>
      <c r="J51" s="415" t="s">
        <v>36</v>
      </c>
      <c r="K51" s="415" t="s">
        <v>28</v>
      </c>
      <c r="L51" s="415" t="s">
        <v>28</v>
      </c>
      <c r="M51" s="415" t="s">
        <v>35</v>
      </c>
      <c r="N51" s="415" t="s">
        <v>31</v>
      </c>
      <c r="O51" s="415" t="s">
        <v>33</v>
      </c>
      <c r="P51" s="415" t="s">
        <v>37</v>
      </c>
      <c r="Q51" s="415" t="s">
        <v>36</v>
      </c>
      <c r="R51" s="415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417"/>
      <c r="G52" s="417"/>
      <c r="H52" s="417" t="s">
        <v>34</v>
      </c>
      <c r="I52" s="417"/>
      <c r="J52" s="417"/>
      <c r="K52" s="417" t="s">
        <v>9</v>
      </c>
      <c r="L52" s="417" t="s">
        <v>8</v>
      </c>
      <c r="M52" s="417"/>
      <c r="N52" s="417"/>
      <c r="O52" s="417" t="s">
        <v>34</v>
      </c>
      <c r="P52" s="417"/>
      <c r="Q52" s="417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415"/>
      <c r="G53" s="415"/>
      <c r="H53" s="415"/>
      <c r="I53" s="415"/>
      <c r="J53" s="415"/>
      <c r="K53" s="415" t="s">
        <v>62</v>
      </c>
      <c r="L53" s="415"/>
      <c r="M53" s="415"/>
      <c r="N53" s="415"/>
      <c r="O53" s="415"/>
      <c r="P53" s="415"/>
      <c r="Q53" s="415"/>
      <c r="R53" s="415"/>
      <c r="S53" s="498"/>
      <c r="T53" s="499"/>
      <c r="U53" s="500"/>
    </row>
    <row r="54" spans="1:21" s="8" customFormat="1" ht="15.95" customHeight="1" x14ac:dyDescent="0.2">
      <c r="A54" s="416" t="s">
        <v>10</v>
      </c>
      <c r="B54" s="416" t="s">
        <v>11</v>
      </c>
      <c r="C54" s="501" t="s">
        <v>12</v>
      </c>
      <c r="D54" s="502"/>
      <c r="E54" s="503"/>
      <c r="F54" s="416" t="s">
        <v>13</v>
      </c>
      <c r="G54" s="416" t="s">
        <v>14</v>
      </c>
      <c r="H54" s="416" t="s">
        <v>15</v>
      </c>
      <c r="I54" s="416" t="s">
        <v>16</v>
      </c>
      <c r="J54" s="416" t="s">
        <v>17</v>
      </c>
      <c r="K54" s="416" t="s">
        <v>18</v>
      </c>
      <c r="L54" s="416" t="s">
        <v>19</v>
      </c>
      <c r="M54" s="416" t="s">
        <v>20</v>
      </c>
      <c r="N54" s="416" t="s">
        <v>21</v>
      </c>
      <c r="O54" s="416" t="s">
        <v>41</v>
      </c>
      <c r="P54" s="416" t="s">
        <v>42</v>
      </c>
      <c r="Q54" s="416" t="s">
        <v>44</v>
      </c>
      <c r="R54" s="416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408">
        <f t="shared" ref="F55:J55" si="19">SUM(F56,F59,F60)</f>
        <v>0</v>
      </c>
      <c r="G55" s="408">
        <f t="shared" si="19"/>
        <v>0</v>
      </c>
      <c r="H55" s="408">
        <f t="shared" si="19"/>
        <v>0</v>
      </c>
      <c r="I55" s="408">
        <f t="shared" si="19"/>
        <v>0</v>
      </c>
      <c r="J55" s="408">
        <f t="shared" si="19"/>
        <v>0</v>
      </c>
      <c r="K55" s="408">
        <f>SUM(C55-F55-G55-H55+I55-J55)</f>
        <v>0</v>
      </c>
      <c r="L55" s="408">
        <f t="shared" ref="L55:Q55" si="20">SUM(L56,L59,L60)</f>
        <v>60</v>
      </c>
      <c r="M55" s="408">
        <f t="shared" si="20"/>
        <v>0</v>
      </c>
      <c r="N55" s="408">
        <f t="shared" si="20"/>
        <v>0</v>
      </c>
      <c r="O55" s="408">
        <f t="shared" si="20"/>
        <v>0</v>
      </c>
      <c r="P55" s="408">
        <f t="shared" si="20"/>
        <v>30</v>
      </c>
      <c r="Q55" s="408">
        <f t="shared" si="20"/>
        <v>0</v>
      </c>
      <c r="R55" s="408">
        <f>SUM(L55-M55-N55-O55+P55-Q55)</f>
        <v>90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406">
        <f t="shared" ref="K56:K60" si="23">SUM(C56-F56-G56-H56+I56-J56)</f>
        <v>0</v>
      </c>
      <c r="L56" s="90">
        <f t="shared" ref="L56:O56" si="24">SUM(L57:L58)</f>
        <v>60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30</v>
      </c>
      <c r="Q56" s="90">
        <f t="shared" ref="Q56" si="25">SUM(Q57:Q58)</f>
        <v>0</v>
      </c>
      <c r="R56" s="406">
        <f t="shared" ref="R56:R74" si="26">SUM(L56-M56-N56-O56+P56-Q56)</f>
        <v>90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419">
        <v>0</v>
      </c>
      <c r="G57" s="419">
        <v>0</v>
      </c>
      <c r="H57" s="419">
        <v>0</v>
      </c>
      <c r="I57" s="69">
        <v>0</v>
      </c>
      <c r="J57" s="69">
        <v>0</v>
      </c>
      <c r="K57" s="406">
        <f t="shared" si="23"/>
        <v>0</v>
      </c>
      <c r="L57" s="419">
        <v>60</v>
      </c>
      <c r="M57" s="419">
        <v>0</v>
      </c>
      <c r="N57" s="419">
        <v>0</v>
      </c>
      <c r="O57" s="419">
        <v>0</v>
      </c>
      <c r="P57" s="419">
        <v>30</v>
      </c>
      <c r="Q57" s="419">
        <v>0</v>
      </c>
      <c r="R57" s="406">
        <f t="shared" si="26"/>
        <v>90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419">
        <v>0</v>
      </c>
      <c r="G58" s="419">
        <v>0</v>
      </c>
      <c r="H58" s="419">
        <v>0</v>
      </c>
      <c r="I58" s="69">
        <v>0</v>
      </c>
      <c r="J58" s="69">
        <v>0</v>
      </c>
      <c r="K58" s="406">
        <f t="shared" si="23"/>
        <v>0</v>
      </c>
      <c r="L58" s="419">
        <v>0</v>
      </c>
      <c r="M58" s="419">
        <v>0</v>
      </c>
      <c r="N58" s="419">
        <v>0</v>
      </c>
      <c r="O58" s="419">
        <v>0</v>
      </c>
      <c r="P58" s="419">
        <v>0</v>
      </c>
      <c r="Q58" s="419">
        <v>0</v>
      </c>
      <c r="R58" s="406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406">
        <f t="shared" si="23"/>
        <v>0</v>
      </c>
      <c r="L59" s="406">
        <v>0</v>
      </c>
      <c r="M59" s="406">
        <v>0</v>
      </c>
      <c r="N59" s="406">
        <v>0</v>
      </c>
      <c r="O59" s="406">
        <v>0</v>
      </c>
      <c r="P59" s="406">
        <v>0</v>
      </c>
      <c r="Q59" s="406">
        <v>0</v>
      </c>
      <c r="R59" s="406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406">
        <f t="shared" si="23"/>
        <v>0</v>
      </c>
      <c r="L60" s="406">
        <v>0</v>
      </c>
      <c r="M60" s="406">
        <v>0</v>
      </c>
      <c r="N60" s="406">
        <v>0</v>
      </c>
      <c r="O60" s="406">
        <v>0</v>
      </c>
      <c r="P60" s="406">
        <v>0</v>
      </c>
      <c r="Q60" s="406">
        <v>0</v>
      </c>
      <c r="R60" s="406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406">
        <f t="shared" si="27"/>
        <v>0</v>
      </c>
      <c r="G61" s="406">
        <f t="shared" si="27"/>
        <v>0</v>
      </c>
      <c r="H61" s="26"/>
      <c r="I61" s="406">
        <f t="shared" ref="I61:J61" si="28">SUM(I62:I63)</f>
        <v>0</v>
      </c>
      <c r="J61" s="406">
        <f t="shared" si="28"/>
        <v>0</v>
      </c>
      <c r="K61" s="406">
        <f>SUM(C61-F61-G61-H61+I61-J61)</f>
        <v>0</v>
      </c>
      <c r="L61" s="406">
        <f t="shared" ref="L61:N61" si="29">SUM(L62:L63)</f>
        <v>0</v>
      </c>
      <c r="M61" s="406">
        <f t="shared" si="29"/>
        <v>0</v>
      </c>
      <c r="N61" s="406">
        <f t="shared" si="29"/>
        <v>0</v>
      </c>
      <c r="O61" s="26"/>
      <c r="P61" s="406">
        <f t="shared" ref="P61:Q61" si="30">SUM(P62:P63)</f>
        <v>0</v>
      </c>
      <c r="Q61" s="406">
        <f t="shared" si="30"/>
        <v>0</v>
      </c>
      <c r="R61" s="406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419">
        <v>0</v>
      </c>
      <c r="G62" s="419">
        <v>0</v>
      </c>
      <c r="H62" s="25"/>
      <c r="I62" s="69">
        <v>0</v>
      </c>
      <c r="J62" s="69">
        <v>0</v>
      </c>
      <c r="K62" s="406">
        <f t="shared" ref="K62:K73" si="31">SUM(C62-F62-G62-H62+I62-J62)</f>
        <v>0</v>
      </c>
      <c r="L62" s="419">
        <v>0</v>
      </c>
      <c r="M62" s="419">
        <v>0</v>
      </c>
      <c r="N62" s="419">
        <v>0</v>
      </c>
      <c r="O62" s="25"/>
      <c r="P62" s="419">
        <v>0</v>
      </c>
      <c r="Q62" s="419">
        <v>0</v>
      </c>
      <c r="R62" s="406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419">
        <v>0</v>
      </c>
      <c r="G63" s="419">
        <v>0</v>
      </c>
      <c r="H63" s="25"/>
      <c r="I63" s="69">
        <v>0</v>
      </c>
      <c r="J63" s="69">
        <v>0</v>
      </c>
      <c r="K63" s="406">
        <f t="shared" si="31"/>
        <v>0</v>
      </c>
      <c r="L63" s="419">
        <v>0</v>
      </c>
      <c r="M63" s="419">
        <v>0</v>
      </c>
      <c r="N63" s="419">
        <v>0</v>
      </c>
      <c r="O63" s="25"/>
      <c r="P63" s="419">
        <v>0</v>
      </c>
      <c r="Q63" s="419">
        <v>0</v>
      </c>
      <c r="R63" s="406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406">
        <v>0</v>
      </c>
      <c r="G64" s="26"/>
      <c r="H64" s="26"/>
      <c r="I64" s="406">
        <v>0</v>
      </c>
      <c r="J64" s="406">
        <v>0</v>
      </c>
      <c r="K64" s="406">
        <f t="shared" si="31"/>
        <v>0</v>
      </c>
      <c r="L64" s="414">
        <v>0</v>
      </c>
      <c r="M64" s="414">
        <v>0</v>
      </c>
      <c r="N64" s="26"/>
      <c r="O64" s="26"/>
      <c r="P64" s="414">
        <v>0</v>
      </c>
      <c r="Q64" s="414">
        <v>0</v>
      </c>
      <c r="R64" s="406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406">
        <f t="shared" si="31"/>
        <v>0</v>
      </c>
      <c r="L65" s="406">
        <f t="shared" ref="L65:P65" si="34">SUM(L66:L67)</f>
        <v>0</v>
      </c>
      <c r="M65" s="406">
        <f t="shared" si="34"/>
        <v>0</v>
      </c>
      <c r="N65" s="26"/>
      <c r="O65" s="26"/>
      <c r="P65" s="406">
        <f t="shared" si="34"/>
        <v>0</v>
      </c>
      <c r="Q65" s="406">
        <v>0</v>
      </c>
      <c r="R65" s="406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406">
        <f t="shared" si="31"/>
        <v>0</v>
      </c>
      <c r="L66" s="419">
        <v>0</v>
      </c>
      <c r="M66" s="419">
        <v>0</v>
      </c>
      <c r="N66" s="26"/>
      <c r="O66" s="26"/>
      <c r="P66" s="419">
        <v>0</v>
      </c>
      <c r="Q66" s="419">
        <v>0</v>
      </c>
      <c r="R66" s="406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406">
        <f t="shared" si="31"/>
        <v>0</v>
      </c>
      <c r="L67" s="419">
        <v>0</v>
      </c>
      <c r="M67" s="419">
        <v>0</v>
      </c>
      <c r="N67" s="25"/>
      <c r="O67" s="25"/>
      <c r="P67" s="419">
        <v>0</v>
      </c>
      <c r="Q67" s="419">
        <v>0</v>
      </c>
      <c r="R67" s="406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406">
        <v>0</v>
      </c>
      <c r="G68" s="26"/>
      <c r="H68" s="26"/>
      <c r="I68" s="406">
        <v>0</v>
      </c>
      <c r="J68" s="406">
        <v>0</v>
      </c>
      <c r="K68" s="406">
        <f t="shared" si="31"/>
        <v>0</v>
      </c>
      <c r="L68" s="414">
        <v>0</v>
      </c>
      <c r="M68" s="414">
        <v>0</v>
      </c>
      <c r="N68" s="26"/>
      <c r="O68" s="26"/>
      <c r="P68" s="414">
        <v>0</v>
      </c>
      <c r="Q68" s="414">
        <v>0</v>
      </c>
      <c r="R68" s="406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406">
        <v>0</v>
      </c>
      <c r="G69" s="26"/>
      <c r="H69" s="26"/>
      <c r="I69" s="406">
        <v>0</v>
      </c>
      <c r="J69" s="406">
        <v>0</v>
      </c>
      <c r="K69" s="406">
        <f t="shared" si="31"/>
        <v>0</v>
      </c>
      <c r="L69" s="414">
        <v>0</v>
      </c>
      <c r="M69" s="414">
        <v>0</v>
      </c>
      <c r="N69" s="26"/>
      <c r="O69" s="26"/>
      <c r="P69" s="414">
        <v>0</v>
      </c>
      <c r="Q69" s="414">
        <v>0</v>
      </c>
      <c r="R69" s="406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406">
        <v>0</v>
      </c>
      <c r="G70" s="26"/>
      <c r="H70" s="26"/>
      <c r="I70" s="406">
        <v>0</v>
      </c>
      <c r="J70" s="406">
        <v>0</v>
      </c>
      <c r="K70" s="406">
        <f t="shared" si="31"/>
        <v>0</v>
      </c>
      <c r="L70" s="414">
        <v>0</v>
      </c>
      <c r="M70" s="414">
        <v>0</v>
      </c>
      <c r="N70" s="26"/>
      <c r="O70" s="26"/>
      <c r="P70" s="414">
        <v>0</v>
      </c>
      <c r="Q70" s="414">
        <v>0</v>
      </c>
      <c r="R70" s="406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406">
        <v>0</v>
      </c>
      <c r="G71" s="26"/>
      <c r="H71" s="26"/>
      <c r="I71" s="406">
        <v>0</v>
      </c>
      <c r="J71" s="406">
        <v>0</v>
      </c>
      <c r="K71" s="406">
        <f t="shared" si="31"/>
        <v>0</v>
      </c>
      <c r="L71" s="414">
        <v>0</v>
      </c>
      <c r="M71" s="414">
        <v>0</v>
      </c>
      <c r="N71" s="26"/>
      <c r="O71" s="26"/>
      <c r="P71" s="414">
        <v>0</v>
      </c>
      <c r="Q71" s="414">
        <v>0</v>
      </c>
      <c r="R71" s="406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406">
        <v>0</v>
      </c>
      <c r="G72" s="26"/>
      <c r="H72" s="26"/>
      <c r="I72" s="70">
        <v>0</v>
      </c>
      <c r="J72" s="70">
        <v>0</v>
      </c>
      <c r="K72" s="406">
        <f t="shared" si="31"/>
        <v>0</v>
      </c>
      <c r="L72" s="414">
        <v>0</v>
      </c>
      <c r="M72" s="414">
        <v>0</v>
      </c>
      <c r="N72" s="26"/>
      <c r="O72" s="26"/>
      <c r="P72" s="414">
        <v>0</v>
      </c>
      <c r="Q72" s="414">
        <v>0</v>
      </c>
      <c r="R72" s="406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406">
        <v>0</v>
      </c>
      <c r="G73" s="26"/>
      <c r="H73" s="26"/>
      <c r="I73" s="70">
        <v>0</v>
      </c>
      <c r="J73" s="70">
        <v>0</v>
      </c>
      <c r="K73" s="406">
        <f t="shared" si="31"/>
        <v>0</v>
      </c>
      <c r="L73" s="414">
        <v>0</v>
      </c>
      <c r="M73" s="414">
        <v>0</v>
      </c>
      <c r="N73" s="26"/>
      <c r="O73" s="26"/>
      <c r="P73" s="414">
        <v>0</v>
      </c>
      <c r="Q73" s="414">
        <v>0</v>
      </c>
      <c r="R73" s="406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407">
        <v>0</v>
      </c>
      <c r="G74" s="43"/>
      <c r="H74" s="43"/>
      <c r="I74" s="71">
        <v>0</v>
      </c>
      <c r="J74" s="71">
        <v>0</v>
      </c>
      <c r="K74" s="407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407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13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November</v>
      </c>
      <c r="S87" s="482"/>
      <c r="T87" s="4">
        <f>+T47</f>
        <v>1</v>
      </c>
      <c r="U87" s="4">
        <f>+U47</f>
        <v>1</v>
      </c>
    </row>
    <row r="88" spans="1:21" s="45" customFormat="1" ht="12.75" customHeight="1" thickBot="1" x14ac:dyDescent="0.25">
      <c r="A88" s="45" t="s">
        <v>79</v>
      </c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418"/>
      <c r="G90" s="418" t="s">
        <v>30</v>
      </c>
      <c r="H90" s="418" t="s">
        <v>32</v>
      </c>
      <c r="I90" s="418"/>
      <c r="J90" s="418"/>
      <c r="K90" s="418" t="s">
        <v>43</v>
      </c>
      <c r="L90" s="418" t="s">
        <v>27</v>
      </c>
      <c r="M90" s="418"/>
      <c r="N90" s="418" t="s">
        <v>30</v>
      </c>
      <c r="O90" s="418" t="s">
        <v>32</v>
      </c>
      <c r="P90" s="418"/>
      <c r="Q90" s="418"/>
      <c r="R90" s="418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415" t="s">
        <v>29</v>
      </c>
      <c r="G91" s="415" t="s">
        <v>31</v>
      </c>
      <c r="H91" s="415" t="s">
        <v>33</v>
      </c>
      <c r="I91" s="415" t="s">
        <v>37</v>
      </c>
      <c r="J91" s="415" t="s">
        <v>36</v>
      </c>
      <c r="K91" s="415" t="s">
        <v>28</v>
      </c>
      <c r="L91" s="415" t="s">
        <v>28</v>
      </c>
      <c r="M91" s="415" t="s">
        <v>35</v>
      </c>
      <c r="N91" s="415" t="s">
        <v>31</v>
      </c>
      <c r="O91" s="415" t="s">
        <v>33</v>
      </c>
      <c r="P91" s="415" t="s">
        <v>37</v>
      </c>
      <c r="Q91" s="415" t="s">
        <v>36</v>
      </c>
      <c r="R91" s="415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417"/>
      <c r="G92" s="417"/>
      <c r="H92" s="417" t="s">
        <v>34</v>
      </c>
      <c r="I92" s="417"/>
      <c r="J92" s="417"/>
      <c r="K92" s="417" t="s">
        <v>9</v>
      </c>
      <c r="L92" s="417" t="s">
        <v>8</v>
      </c>
      <c r="M92" s="417"/>
      <c r="N92" s="417"/>
      <c r="O92" s="417" t="s">
        <v>34</v>
      </c>
      <c r="P92" s="417"/>
      <c r="Q92" s="417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415"/>
      <c r="G93" s="415"/>
      <c r="H93" s="415"/>
      <c r="I93" s="415"/>
      <c r="J93" s="415"/>
      <c r="K93" s="415" t="s">
        <v>62</v>
      </c>
      <c r="L93" s="415"/>
      <c r="M93" s="415"/>
      <c r="N93" s="415"/>
      <c r="O93" s="415"/>
      <c r="P93" s="415"/>
      <c r="Q93" s="415"/>
      <c r="R93" s="415"/>
      <c r="S93" s="498"/>
      <c r="T93" s="563"/>
      <c r="U93" s="564"/>
    </row>
    <row r="94" spans="1:21" s="8" customFormat="1" ht="15.95" customHeight="1" x14ac:dyDescent="0.2">
      <c r="A94" s="416" t="s">
        <v>10</v>
      </c>
      <c r="B94" s="416" t="s">
        <v>11</v>
      </c>
      <c r="C94" s="565" t="s">
        <v>12</v>
      </c>
      <c r="D94" s="565"/>
      <c r="E94" s="565"/>
      <c r="F94" s="416" t="s">
        <v>13</v>
      </c>
      <c r="G94" s="416" t="s">
        <v>14</v>
      </c>
      <c r="H94" s="416" t="s">
        <v>15</v>
      </c>
      <c r="I94" s="416" t="s">
        <v>16</v>
      </c>
      <c r="J94" s="416" t="s">
        <v>17</v>
      </c>
      <c r="K94" s="416" t="s">
        <v>18</v>
      </c>
      <c r="L94" s="416" t="s">
        <v>19</v>
      </c>
      <c r="M94" s="416" t="s">
        <v>20</v>
      </c>
      <c r="N94" s="416" t="s">
        <v>21</v>
      </c>
      <c r="O94" s="416" t="s">
        <v>41</v>
      </c>
      <c r="P94" s="416" t="s">
        <v>42</v>
      </c>
      <c r="Q94" s="416" t="s">
        <v>44</v>
      </c>
      <c r="R94" s="416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408">
        <f t="shared" ref="F95:J95" si="36">SUM(F96,F99,F100)</f>
        <v>0</v>
      </c>
      <c r="G95" s="408">
        <f t="shared" si="36"/>
        <v>0</v>
      </c>
      <c r="H95" s="408">
        <f t="shared" si="36"/>
        <v>0</v>
      </c>
      <c r="I95" s="408">
        <f t="shared" si="36"/>
        <v>0</v>
      </c>
      <c r="J95" s="408">
        <f t="shared" si="36"/>
        <v>0</v>
      </c>
      <c r="K95" s="408">
        <f>SUM(C95-F95-G95-H95+I95-J95)</f>
        <v>0</v>
      </c>
      <c r="L95" s="408">
        <f t="shared" ref="L95:Q95" si="37">SUM(L96,L99,L100)</f>
        <v>8</v>
      </c>
      <c r="M95" s="52">
        <f t="shared" si="37"/>
        <v>0</v>
      </c>
      <c r="N95" s="52">
        <f t="shared" si="37"/>
        <v>0</v>
      </c>
      <c r="O95" s="408">
        <f t="shared" si="37"/>
        <v>0</v>
      </c>
      <c r="P95" s="408">
        <f t="shared" si="37"/>
        <v>0</v>
      </c>
      <c r="Q95" s="408">
        <f t="shared" si="37"/>
        <v>0</v>
      </c>
      <c r="R95" s="408">
        <f>SUM(L95-M95-N95-O95+P95-Q95)</f>
        <v>8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406">
        <f t="shared" ref="K96:K100" si="40">SUM(C96-F96-G96-H96+I96-J96)</f>
        <v>0</v>
      </c>
      <c r="L96" s="90">
        <f t="shared" ref="L96:Q96" si="41">SUM(L97:L98)</f>
        <v>8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0</v>
      </c>
      <c r="Q96" s="90">
        <f t="shared" si="41"/>
        <v>0</v>
      </c>
      <c r="R96" s="406">
        <f t="shared" ref="R96:R114" si="42">SUM(L96-M96-N96-O96+P96-Q96)</f>
        <v>8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419">
        <v>0</v>
      </c>
      <c r="G97" s="419">
        <v>0</v>
      </c>
      <c r="H97" s="419">
        <v>0</v>
      </c>
      <c r="I97" s="69">
        <v>0</v>
      </c>
      <c r="J97" s="69">
        <v>0</v>
      </c>
      <c r="K97" s="406">
        <f t="shared" si="40"/>
        <v>0</v>
      </c>
      <c r="L97" s="419">
        <v>8</v>
      </c>
      <c r="M97" s="54">
        <v>0</v>
      </c>
      <c r="N97" s="54">
        <v>0</v>
      </c>
      <c r="O97" s="419">
        <v>0</v>
      </c>
      <c r="P97" s="419">
        <v>0</v>
      </c>
      <c r="Q97" s="419">
        <v>0</v>
      </c>
      <c r="R97" s="406">
        <f t="shared" si="42"/>
        <v>8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419">
        <v>0</v>
      </c>
      <c r="G98" s="419">
        <v>0</v>
      </c>
      <c r="H98" s="419">
        <v>0</v>
      </c>
      <c r="I98" s="69">
        <v>0</v>
      </c>
      <c r="J98" s="69">
        <v>0</v>
      </c>
      <c r="K98" s="406">
        <f t="shared" si="40"/>
        <v>0</v>
      </c>
      <c r="L98" s="419">
        <v>0</v>
      </c>
      <c r="M98" s="54">
        <v>0</v>
      </c>
      <c r="N98" s="54">
        <v>0</v>
      </c>
      <c r="O98" s="419">
        <v>0</v>
      </c>
      <c r="P98" s="419">
        <v>0</v>
      </c>
      <c r="Q98" s="419">
        <v>0</v>
      </c>
      <c r="R98" s="406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406">
        <f t="shared" si="40"/>
        <v>0</v>
      </c>
      <c r="L99" s="406">
        <v>0</v>
      </c>
      <c r="M99" s="58">
        <v>0</v>
      </c>
      <c r="N99" s="58">
        <v>0</v>
      </c>
      <c r="O99" s="406">
        <v>0</v>
      </c>
      <c r="P99" s="419">
        <v>0</v>
      </c>
      <c r="Q99" s="406">
        <v>0</v>
      </c>
      <c r="R99" s="406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406">
        <f t="shared" si="40"/>
        <v>0</v>
      </c>
      <c r="L100" s="406">
        <v>0</v>
      </c>
      <c r="M100" s="406">
        <v>0</v>
      </c>
      <c r="N100" s="406">
        <v>0</v>
      </c>
      <c r="O100" s="406">
        <v>0</v>
      </c>
      <c r="P100" s="419">
        <v>0</v>
      </c>
      <c r="Q100" s="406">
        <v>0</v>
      </c>
      <c r="R100" s="406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406">
        <f t="shared" si="43"/>
        <v>0</v>
      </c>
      <c r="G101" s="406">
        <f t="shared" si="43"/>
        <v>0</v>
      </c>
      <c r="H101" s="26"/>
      <c r="I101" s="406">
        <f t="shared" ref="I101:J101" si="44">SUM(I102:I103)</f>
        <v>0</v>
      </c>
      <c r="J101" s="406">
        <f t="shared" si="44"/>
        <v>0</v>
      </c>
      <c r="K101" s="406">
        <f>SUM(C101-F101-G101-H101+I101-J101)</f>
        <v>0</v>
      </c>
      <c r="L101" s="406">
        <f t="shared" ref="L101:N101" si="45">SUM(L102:L103)</f>
        <v>8</v>
      </c>
      <c r="M101" s="406">
        <f t="shared" si="45"/>
        <v>0</v>
      </c>
      <c r="N101" s="406">
        <f t="shared" si="45"/>
        <v>0</v>
      </c>
      <c r="O101" s="26"/>
      <c r="P101" s="406">
        <f t="shared" ref="P101:Q101" si="46">SUM(P102:P103)</f>
        <v>12</v>
      </c>
      <c r="Q101" s="406">
        <f t="shared" si="46"/>
        <v>0</v>
      </c>
      <c r="R101" s="406">
        <f t="shared" si="42"/>
        <v>20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419">
        <v>0</v>
      </c>
      <c r="G102" s="419">
        <v>0</v>
      </c>
      <c r="H102" s="25"/>
      <c r="I102" s="69">
        <v>0</v>
      </c>
      <c r="J102" s="69">
        <v>0</v>
      </c>
      <c r="K102" s="406">
        <f t="shared" ref="K102:K113" si="47">SUM(C102-F102-G102-H102+I102-J102)</f>
        <v>0</v>
      </c>
      <c r="L102" s="419">
        <v>8</v>
      </c>
      <c r="M102" s="419">
        <v>0</v>
      </c>
      <c r="N102" s="419">
        <v>0</v>
      </c>
      <c r="O102" s="25"/>
      <c r="P102" s="419">
        <v>12</v>
      </c>
      <c r="Q102" s="419">
        <v>0</v>
      </c>
      <c r="R102" s="406">
        <f t="shared" si="42"/>
        <v>20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419">
        <v>0</v>
      </c>
      <c r="G103" s="419">
        <v>0</v>
      </c>
      <c r="H103" s="25"/>
      <c r="I103" s="69">
        <v>0</v>
      </c>
      <c r="J103" s="69">
        <v>0</v>
      </c>
      <c r="K103" s="406">
        <f t="shared" si="47"/>
        <v>0</v>
      </c>
      <c r="L103" s="419">
        <v>0</v>
      </c>
      <c r="M103" s="419">
        <v>0</v>
      </c>
      <c r="N103" s="419">
        <v>0</v>
      </c>
      <c r="O103" s="25"/>
      <c r="P103" s="419">
        <v>0</v>
      </c>
      <c r="Q103" s="419">
        <v>0</v>
      </c>
      <c r="R103" s="406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406">
        <v>0</v>
      </c>
      <c r="G104" s="26"/>
      <c r="H104" s="26"/>
      <c r="I104" s="406">
        <v>0</v>
      </c>
      <c r="J104" s="406">
        <v>0</v>
      </c>
      <c r="K104" s="406">
        <f t="shared" si="47"/>
        <v>0</v>
      </c>
      <c r="L104" s="414">
        <v>0</v>
      </c>
      <c r="M104" s="414">
        <v>0</v>
      </c>
      <c r="N104" s="26"/>
      <c r="O104" s="26"/>
      <c r="P104" s="414">
        <v>0</v>
      </c>
      <c r="Q104" s="414">
        <v>0</v>
      </c>
      <c r="R104" s="406">
        <f t="shared" si="42"/>
        <v>0</v>
      </c>
      <c r="S104" s="532"/>
      <c r="T104" s="533"/>
      <c r="U104" s="534"/>
    </row>
    <row r="105" spans="1:21" ht="15.95" customHeight="1" x14ac:dyDescent="0.25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406">
        <f t="shared" si="47"/>
        <v>0</v>
      </c>
      <c r="L105" s="66">
        <f>SUM(L106:L107)</f>
        <v>6</v>
      </c>
      <c r="M105" s="414">
        <f>SUM(M106:M107)</f>
        <v>0</v>
      </c>
      <c r="N105" s="360"/>
      <c r="O105" s="360"/>
      <c r="P105" s="414">
        <f>SUM(P106:P107)</f>
        <v>2</v>
      </c>
      <c r="Q105" s="414">
        <f>SUM(Q106:Q107)</f>
        <v>0</v>
      </c>
      <c r="R105" s="414">
        <f>SUM(L105-M105-N105-O105+P105-Q105)</f>
        <v>8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406">
        <f t="shared" si="47"/>
        <v>0</v>
      </c>
      <c r="L106" s="66">
        <v>0</v>
      </c>
      <c r="M106" s="414">
        <v>0</v>
      </c>
      <c r="N106" s="26"/>
      <c r="O106" s="26"/>
      <c r="P106" s="414">
        <v>0</v>
      </c>
      <c r="Q106" s="414">
        <v>0</v>
      </c>
      <c r="R106" s="406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406">
        <f t="shared" si="47"/>
        <v>0</v>
      </c>
      <c r="L107" s="66">
        <v>6</v>
      </c>
      <c r="M107" s="414">
        <v>0</v>
      </c>
      <c r="N107" s="26"/>
      <c r="O107" s="26"/>
      <c r="P107" s="414">
        <v>2</v>
      </c>
      <c r="Q107" s="414">
        <v>0</v>
      </c>
      <c r="R107" s="406">
        <f t="shared" si="50"/>
        <v>8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406">
        <v>0</v>
      </c>
      <c r="G108" s="26"/>
      <c r="H108" s="26"/>
      <c r="I108" s="406">
        <v>0</v>
      </c>
      <c r="J108" s="406">
        <v>0</v>
      </c>
      <c r="K108" s="406">
        <f t="shared" si="47"/>
        <v>0</v>
      </c>
      <c r="L108" s="414">
        <v>0</v>
      </c>
      <c r="M108" s="414">
        <v>0</v>
      </c>
      <c r="N108" s="26"/>
      <c r="O108" s="26"/>
      <c r="P108" s="414">
        <v>0</v>
      </c>
      <c r="Q108" s="414">
        <v>0</v>
      </c>
      <c r="R108" s="406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406">
        <v>0</v>
      </c>
      <c r="G109" s="26"/>
      <c r="H109" s="26"/>
      <c r="I109" s="406">
        <v>0</v>
      </c>
      <c r="J109" s="406">
        <v>0</v>
      </c>
      <c r="K109" s="406">
        <f t="shared" si="47"/>
        <v>0</v>
      </c>
      <c r="L109" s="414">
        <v>0</v>
      </c>
      <c r="M109" s="414">
        <v>0</v>
      </c>
      <c r="N109" s="26"/>
      <c r="O109" s="26"/>
      <c r="P109" s="414">
        <v>0</v>
      </c>
      <c r="Q109" s="414">
        <v>0</v>
      </c>
      <c r="R109" s="406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406">
        <v>0</v>
      </c>
      <c r="G110" s="26"/>
      <c r="H110" s="26"/>
      <c r="I110" s="406">
        <v>0</v>
      </c>
      <c r="J110" s="406">
        <v>0</v>
      </c>
      <c r="K110" s="406">
        <f t="shared" si="47"/>
        <v>0</v>
      </c>
      <c r="L110" s="414">
        <v>0</v>
      </c>
      <c r="M110" s="414">
        <v>0</v>
      </c>
      <c r="N110" s="26"/>
      <c r="O110" s="26"/>
      <c r="P110" s="414">
        <v>0</v>
      </c>
      <c r="Q110" s="414">
        <v>0</v>
      </c>
      <c r="R110" s="406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406">
        <v>0</v>
      </c>
      <c r="G111" s="26"/>
      <c r="H111" s="26"/>
      <c r="I111" s="406">
        <v>0</v>
      </c>
      <c r="J111" s="406">
        <v>0</v>
      </c>
      <c r="K111" s="406">
        <f t="shared" si="47"/>
        <v>0</v>
      </c>
      <c r="L111" s="414">
        <v>0</v>
      </c>
      <c r="M111" s="414">
        <v>0</v>
      </c>
      <c r="N111" s="26"/>
      <c r="O111" s="26"/>
      <c r="P111" s="414">
        <v>0</v>
      </c>
      <c r="Q111" s="414">
        <v>0</v>
      </c>
      <c r="R111" s="406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406">
        <v>0</v>
      </c>
      <c r="G112" s="26"/>
      <c r="H112" s="26"/>
      <c r="I112" s="70">
        <v>0</v>
      </c>
      <c r="J112" s="70">
        <v>0</v>
      </c>
      <c r="K112" s="406">
        <f t="shared" si="47"/>
        <v>0</v>
      </c>
      <c r="L112" s="414">
        <v>0</v>
      </c>
      <c r="M112" s="414">
        <v>0</v>
      </c>
      <c r="N112" s="26"/>
      <c r="O112" s="26"/>
      <c r="P112" s="414">
        <v>0</v>
      </c>
      <c r="Q112" s="414">
        <v>0</v>
      </c>
      <c r="R112" s="406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406">
        <v>0</v>
      </c>
      <c r="G113" s="26"/>
      <c r="H113" s="26"/>
      <c r="I113" s="70">
        <v>0</v>
      </c>
      <c r="J113" s="70">
        <v>0</v>
      </c>
      <c r="K113" s="406">
        <f t="shared" si="47"/>
        <v>0</v>
      </c>
      <c r="L113" s="414">
        <v>0</v>
      </c>
      <c r="M113" s="414">
        <v>0</v>
      </c>
      <c r="N113" s="26"/>
      <c r="O113" s="26"/>
      <c r="P113" s="414">
        <v>0</v>
      </c>
      <c r="Q113" s="414">
        <v>0</v>
      </c>
      <c r="R113" s="406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407">
        <v>0</v>
      </c>
      <c r="G114" s="43"/>
      <c r="H114" s="43"/>
      <c r="I114" s="71">
        <v>0</v>
      </c>
      <c r="J114" s="71">
        <v>0</v>
      </c>
      <c r="K114" s="407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407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413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November</v>
      </c>
      <c r="S127" s="482"/>
      <c r="T127" s="4">
        <f>+T87</f>
        <v>1</v>
      </c>
      <c r="U127" s="4">
        <f>+U87</f>
        <v>1</v>
      </c>
    </row>
    <row r="128" spans="1:21" s="45" customFormat="1" ht="12.75" customHeight="1" thickBot="1" x14ac:dyDescent="0.25">
      <c r="A128" s="45" t="s">
        <v>81</v>
      </c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418"/>
      <c r="G130" s="418" t="s">
        <v>30</v>
      </c>
      <c r="H130" s="418" t="s">
        <v>32</v>
      </c>
      <c r="I130" s="418"/>
      <c r="J130" s="418"/>
      <c r="K130" s="418" t="s">
        <v>43</v>
      </c>
      <c r="L130" s="418" t="s">
        <v>27</v>
      </c>
      <c r="M130" s="418"/>
      <c r="N130" s="418" t="s">
        <v>30</v>
      </c>
      <c r="O130" s="418" t="s">
        <v>32</v>
      </c>
      <c r="P130" s="418"/>
      <c r="Q130" s="418"/>
      <c r="R130" s="418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415" t="s">
        <v>29</v>
      </c>
      <c r="G131" s="415" t="s">
        <v>31</v>
      </c>
      <c r="H131" s="415" t="s">
        <v>33</v>
      </c>
      <c r="I131" s="415" t="s">
        <v>37</v>
      </c>
      <c r="J131" s="415" t="s">
        <v>36</v>
      </c>
      <c r="K131" s="415" t="s">
        <v>28</v>
      </c>
      <c r="L131" s="415" t="s">
        <v>28</v>
      </c>
      <c r="M131" s="415" t="s">
        <v>35</v>
      </c>
      <c r="N131" s="415" t="s">
        <v>31</v>
      </c>
      <c r="O131" s="415" t="s">
        <v>33</v>
      </c>
      <c r="P131" s="415" t="s">
        <v>37</v>
      </c>
      <c r="Q131" s="415" t="s">
        <v>36</v>
      </c>
      <c r="R131" s="415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417"/>
      <c r="G132" s="417"/>
      <c r="H132" s="417" t="s">
        <v>34</v>
      </c>
      <c r="I132" s="417"/>
      <c r="J132" s="417"/>
      <c r="K132" s="417" t="s">
        <v>9</v>
      </c>
      <c r="L132" s="417" t="s">
        <v>8</v>
      </c>
      <c r="M132" s="417"/>
      <c r="N132" s="417"/>
      <c r="O132" s="417" t="s">
        <v>34</v>
      </c>
      <c r="P132" s="417"/>
      <c r="Q132" s="417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415"/>
      <c r="G133" s="415"/>
      <c r="H133" s="415"/>
      <c r="I133" s="415"/>
      <c r="J133" s="415"/>
      <c r="K133" s="415" t="s">
        <v>62</v>
      </c>
      <c r="L133" s="415"/>
      <c r="M133" s="415"/>
      <c r="N133" s="415"/>
      <c r="O133" s="415"/>
      <c r="P133" s="415"/>
      <c r="Q133" s="415"/>
      <c r="R133" s="415"/>
      <c r="S133" s="498"/>
      <c r="T133" s="499"/>
      <c r="U133" s="500"/>
    </row>
    <row r="134" spans="1:21" s="8" customFormat="1" ht="15.95" customHeight="1" x14ac:dyDescent="0.2">
      <c r="A134" s="416" t="s">
        <v>10</v>
      </c>
      <c r="B134" s="416" t="s">
        <v>11</v>
      </c>
      <c r="C134" s="501" t="s">
        <v>12</v>
      </c>
      <c r="D134" s="502"/>
      <c r="E134" s="503"/>
      <c r="F134" s="416" t="s">
        <v>13</v>
      </c>
      <c r="G134" s="416" t="s">
        <v>14</v>
      </c>
      <c r="H134" s="416" t="s">
        <v>15</v>
      </c>
      <c r="I134" s="416" t="s">
        <v>16</v>
      </c>
      <c r="J134" s="416" t="s">
        <v>17</v>
      </c>
      <c r="K134" s="416" t="s">
        <v>18</v>
      </c>
      <c r="L134" s="416" t="s">
        <v>19</v>
      </c>
      <c r="M134" s="416" t="s">
        <v>20</v>
      </c>
      <c r="N134" s="416" t="s">
        <v>21</v>
      </c>
      <c r="O134" s="416" t="s">
        <v>41</v>
      </c>
      <c r="P134" s="416" t="s">
        <v>42</v>
      </c>
      <c r="Q134" s="416" t="s">
        <v>44</v>
      </c>
      <c r="R134" s="416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408">
        <f t="shared" ref="F135:J135" si="52">SUM(F136,F139,F140)</f>
        <v>0</v>
      </c>
      <c r="G135" s="408">
        <f t="shared" si="52"/>
        <v>0</v>
      </c>
      <c r="H135" s="408">
        <f t="shared" si="52"/>
        <v>0</v>
      </c>
      <c r="I135" s="408">
        <f t="shared" si="52"/>
        <v>0</v>
      </c>
      <c r="J135" s="408">
        <f t="shared" si="52"/>
        <v>0</v>
      </c>
      <c r="K135" s="408">
        <f>SUM(C135-F135-G135-H135+I135-J135)</f>
        <v>0</v>
      </c>
      <c r="L135" s="61">
        <f t="shared" ref="L135:Q135" si="53">SUM(L136,L139,L140)</f>
        <v>190</v>
      </c>
      <c r="M135" s="61">
        <f t="shared" si="53"/>
        <v>0</v>
      </c>
      <c r="N135" s="61">
        <f t="shared" si="53"/>
        <v>0</v>
      </c>
      <c r="O135" s="61">
        <f t="shared" si="53"/>
        <v>0</v>
      </c>
      <c r="P135" s="61">
        <f t="shared" si="53"/>
        <v>0</v>
      </c>
      <c r="Q135" s="61">
        <f t="shared" si="53"/>
        <v>0</v>
      </c>
      <c r="R135" s="61">
        <f>SUM(L135-M135-N135-O135+P135-Q135)</f>
        <v>190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406">
        <f t="shared" ref="K136:K140" si="56">SUM(C136-F136-G136-H136+I136-J136)</f>
        <v>0</v>
      </c>
      <c r="L136" s="63">
        <f t="shared" ref="L136:O136" si="57">SUM(L137:L138)</f>
        <v>190</v>
      </c>
      <c r="M136" s="63">
        <f t="shared" si="57"/>
        <v>0</v>
      </c>
      <c r="N136" s="63">
        <f t="shared" si="57"/>
        <v>0</v>
      </c>
      <c r="O136" s="63">
        <f t="shared" si="57"/>
        <v>0</v>
      </c>
      <c r="P136" s="63">
        <f>SUM(P137:P138)</f>
        <v>0</v>
      </c>
      <c r="Q136" s="63">
        <f t="shared" ref="Q136" si="58">SUM(Q137:Q138)</f>
        <v>0</v>
      </c>
      <c r="R136" s="64">
        <f t="shared" ref="R136:R144" si="59">SUM(L136-M136-N136-O136+P136-Q136)</f>
        <v>190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419">
        <v>0</v>
      </c>
      <c r="G137" s="419">
        <v>0</v>
      </c>
      <c r="H137" s="419">
        <v>0</v>
      </c>
      <c r="I137" s="69">
        <v>0</v>
      </c>
      <c r="J137" s="69">
        <v>0</v>
      </c>
      <c r="K137" s="406">
        <f t="shared" si="56"/>
        <v>0</v>
      </c>
      <c r="L137" s="51">
        <v>151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64">
        <f>SUM(L137-M137-N137-O137+P137-Q137)</f>
        <v>151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419">
        <v>0</v>
      </c>
      <c r="G138" s="419">
        <v>0</v>
      </c>
      <c r="H138" s="419">
        <v>0</v>
      </c>
      <c r="I138" s="69">
        <v>0</v>
      </c>
      <c r="J138" s="69">
        <v>0</v>
      </c>
      <c r="K138" s="406">
        <f t="shared" si="56"/>
        <v>0</v>
      </c>
      <c r="L138" s="419">
        <v>39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64">
        <f t="shared" si="59"/>
        <v>39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406">
        <f t="shared" si="56"/>
        <v>0</v>
      </c>
      <c r="L139" s="406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406">
        <f t="shared" si="56"/>
        <v>0</v>
      </c>
      <c r="L140" s="406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406">
        <f t="shared" si="60"/>
        <v>0</v>
      </c>
      <c r="G141" s="406">
        <f t="shared" si="60"/>
        <v>0</v>
      </c>
      <c r="H141" s="26"/>
      <c r="I141" s="406">
        <f t="shared" ref="I141:J141" si="61">SUM(I142:I143)</f>
        <v>0</v>
      </c>
      <c r="J141" s="406">
        <f t="shared" si="61"/>
        <v>0</v>
      </c>
      <c r="K141" s="406">
        <f>SUM(C141-F141-G141-H141+I141-J141)</f>
        <v>0</v>
      </c>
      <c r="L141" s="406">
        <f t="shared" ref="L141:N141" si="62">SUM(L142:L143)</f>
        <v>100</v>
      </c>
      <c r="M141" s="64">
        <f t="shared" si="62"/>
        <v>0</v>
      </c>
      <c r="N141" s="64">
        <f t="shared" si="62"/>
        <v>0</v>
      </c>
      <c r="O141" s="26"/>
      <c r="P141" s="64">
        <f t="shared" ref="P141:Q141" si="63">SUM(P142:P143)</f>
        <v>0</v>
      </c>
      <c r="Q141" s="64">
        <f t="shared" si="63"/>
        <v>0</v>
      </c>
      <c r="R141" s="64">
        <f t="shared" si="59"/>
        <v>100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419">
        <v>0</v>
      </c>
      <c r="G142" s="419">
        <v>0</v>
      </c>
      <c r="H142" s="25"/>
      <c r="I142" s="69">
        <v>0</v>
      </c>
      <c r="J142" s="69">
        <v>0</v>
      </c>
      <c r="K142" s="406">
        <f t="shared" ref="K142:K153" si="64">SUM(C142-F142-G142-H142+I142-J142)</f>
        <v>0</v>
      </c>
      <c r="L142" s="419">
        <v>95</v>
      </c>
      <c r="M142" s="51">
        <v>0</v>
      </c>
      <c r="N142" s="51">
        <v>0</v>
      </c>
      <c r="O142" s="26"/>
      <c r="P142" s="51">
        <v>0</v>
      </c>
      <c r="Q142" s="51">
        <v>0</v>
      </c>
      <c r="R142" s="64">
        <f t="shared" si="59"/>
        <v>95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419">
        <v>0</v>
      </c>
      <c r="G143" s="419">
        <v>0</v>
      </c>
      <c r="H143" s="25"/>
      <c r="I143" s="69">
        <v>0</v>
      </c>
      <c r="J143" s="69">
        <v>0</v>
      </c>
      <c r="K143" s="406">
        <f t="shared" si="64"/>
        <v>0</v>
      </c>
      <c r="L143" s="419">
        <v>5</v>
      </c>
      <c r="M143" s="51">
        <v>0</v>
      </c>
      <c r="N143" s="51">
        <v>0</v>
      </c>
      <c r="O143" s="26"/>
      <c r="P143" s="51">
        <v>0</v>
      </c>
      <c r="Q143" s="51">
        <v>0</v>
      </c>
      <c r="R143" s="64">
        <f t="shared" si="59"/>
        <v>5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406">
        <v>0</v>
      </c>
      <c r="G144" s="26"/>
      <c r="H144" s="26"/>
      <c r="I144" s="406">
        <v>0</v>
      </c>
      <c r="J144" s="406">
        <v>0</v>
      </c>
      <c r="K144" s="406">
        <f t="shared" si="64"/>
        <v>0</v>
      </c>
      <c r="L144" s="406">
        <v>0</v>
      </c>
      <c r="M144" s="64">
        <v>0</v>
      </c>
      <c r="N144" s="26"/>
      <c r="O144" s="26"/>
      <c r="P144" s="64">
        <v>0</v>
      </c>
      <c r="Q144" s="64">
        <v>0</v>
      </c>
      <c r="R144" s="64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406">
        <f t="shared" si="64"/>
        <v>0</v>
      </c>
      <c r="L145" s="406">
        <f t="shared" ref="L145:M145" si="67">SUM(L146:L147)</f>
        <v>4</v>
      </c>
      <c r="M145" s="64">
        <f t="shared" si="67"/>
        <v>1</v>
      </c>
      <c r="N145" s="26"/>
      <c r="O145" s="26"/>
      <c r="P145" s="64">
        <f t="shared" ref="P145:R145" si="68">SUM(P146:P147)</f>
        <v>2</v>
      </c>
      <c r="Q145" s="64">
        <f t="shared" si="68"/>
        <v>0</v>
      </c>
      <c r="R145" s="64">
        <f t="shared" si="68"/>
        <v>5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406">
        <f t="shared" si="64"/>
        <v>0</v>
      </c>
      <c r="L146" s="406">
        <v>0</v>
      </c>
      <c r="M146" s="64">
        <v>0</v>
      </c>
      <c r="N146" s="26"/>
      <c r="O146" s="26"/>
      <c r="P146" s="64">
        <v>0</v>
      </c>
      <c r="Q146" s="64">
        <v>0</v>
      </c>
      <c r="R146" s="64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406">
        <f t="shared" si="64"/>
        <v>0</v>
      </c>
      <c r="L147" s="406">
        <v>4</v>
      </c>
      <c r="M147" s="64">
        <v>1</v>
      </c>
      <c r="N147" s="26"/>
      <c r="O147" s="26"/>
      <c r="P147" s="64">
        <v>2</v>
      </c>
      <c r="Q147" s="64">
        <v>0</v>
      </c>
      <c r="R147" s="64">
        <f>SUM(L147-M147-N147-O147+P147-Q147)</f>
        <v>5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406">
        <v>0</v>
      </c>
      <c r="G148" s="26"/>
      <c r="H148" s="26"/>
      <c r="I148" s="406">
        <v>0</v>
      </c>
      <c r="J148" s="406">
        <v>0</v>
      </c>
      <c r="K148" s="406">
        <f t="shared" si="64"/>
        <v>0</v>
      </c>
      <c r="L148" s="406">
        <v>0</v>
      </c>
      <c r="M148" s="406">
        <v>0</v>
      </c>
      <c r="N148" s="26"/>
      <c r="O148" s="26"/>
      <c r="P148" s="406">
        <v>0</v>
      </c>
      <c r="Q148" s="406">
        <v>0</v>
      </c>
      <c r="R148" s="406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406">
        <v>0</v>
      </c>
      <c r="G149" s="26"/>
      <c r="H149" s="26"/>
      <c r="I149" s="406">
        <v>0</v>
      </c>
      <c r="J149" s="406">
        <v>0</v>
      </c>
      <c r="K149" s="406">
        <f t="shared" si="64"/>
        <v>0</v>
      </c>
      <c r="L149" s="406">
        <v>0</v>
      </c>
      <c r="M149" s="406">
        <v>0</v>
      </c>
      <c r="N149" s="26"/>
      <c r="O149" s="26"/>
      <c r="P149" s="406">
        <v>0</v>
      </c>
      <c r="Q149" s="406">
        <v>0</v>
      </c>
      <c r="R149" s="406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406">
        <v>0</v>
      </c>
      <c r="G150" s="26"/>
      <c r="H150" s="26"/>
      <c r="I150" s="406">
        <v>0</v>
      </c>
      <c r="J150" s="406">
        <v>0</v>
      </c>
      <c r="K150" s="406">
        <f t="shared" si="64"/>
        <v>0</v>
      </c>
      <c r="L150" s="406">
        <v>0</v>
      </c>
      <c r="M150" s="406">
        <v>0</v>
      </c>
      <c r="N150" s="26"/>
      <c r="O150" s="26"/>
      <c r="P150" s="406">
        <v>0</v>
      </c>
      <c r="Q150" s="406">
        <v>0</v>
      </c>
      <c r="R150" s="406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406">
        <v>0</v>
      </c>
      <c r="G151" s="26"/>
      <c r="H151" s="26"/>
      <c r="I151" s="406">
        <v>0</v>
      </c>
      <c r="J151" s="406">
        <v>0</v>
      </c>
      <c r="K151" s="406">
        <f t="shared" si="64"/>
        <v>0</v>
      </c>
      <c r="L151" s="406">
        <v>0</v>
      </c>
      <c r="M151" s="406">
        <v>0</v>
      </c>
      <c r="N151" s="26"/>
      <c r="O151" s="26"/>
      <c r="P151" s="406">
        <v>0</v>
      </c>
      <c r="Q151" s="406">
        <v>0</v>
      </c>
      <c r="R151" s="406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406">
        <v>0</v>
      </c>
      <c r="G152" s="26"/>
      <c r="H152" s="26"/>
      <c r="I152" s="70">
        <v>0</v>
      </c>
      <c r="J152" s="70">
        <v>0</v>
      </c>
      <c r="K152" s="406">
        <f t="shared" si="64"/>
        <v>0</v>
      </c>
      <c r="L152" s="406">
        <v>0</v>
      </c>
      <c r="M152" s="406">
        <v>0</v>
      </c>
      <c r="N152" s="26"/>
      <c r="O152" s="26"/>
      <c r="P152" s="406">
        <v>0</v>
      </c>
      <c r="Q152" s="406">
        <v>0</v>
      </c>
      <c r="R152" s="406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406">
        <v>0</v>
      </c>
      <c r="G153" s="26"/>
      <c r="H153" s="26"/>
      <c r="I153" s="70">
        <v>0</v>
      </c>
      <c r="J153" s="70">
        <v>0</v>
      </c>
      <c r="K153" s="406">
        <f t="shared" si="64"/>
        <v>0</v>
      </c>
      <c r="L153" s="406">
        <v>0</v>
      </c>
      <c r="M153" s="406">
        <v>0</v>
      </c>
      <c r="N153" s="26"/>
      <c r="O153" s="26"/>
      <c r="P153" s="406">
        <v>0</v>
      </c>
      <c r="Q153" s="406">
        <v>0</v>
      </c>
      <c r="R153" s="406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407">
        <v>0</v>
      </c>
      <c r="G154" s="43"/>
      <c r="H154" s="43"/>
      <c r="I154" s="71">
        <v>0</v>
      </c>
      <c r="J154" s="71">
        <v>0</v>
      </c>
      <c r="K154" s="407">
        <f t="shared" ref="K154" si="71">SUM(E154-F154-G154-H154+I154-J154)</f>
        <v>0</v>
      </c>
      <c r="L154" s="407">
        <v>0</v>
      </c>
      <c r="M154" s="407">
        <v>0</v>
      </c>
      <c r="N154" s="43"/>
      <c r="O154" s="43"/>
      <c r="P154" s="407">
        <v>0</v>
      </c>
      <c r="Q154" s="407">
        <v>0</v>
      </c>
      <c r="R154" s="407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13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November</v>
      </c>
      <c r="S167" s="482"/>
      <c r="T167" s="4">
        <f>+T127</f>
        <v>1</v>
      </c>
      <c r="U167" s="4">
        <f>+U127</f>
        <v>1</v>
      </c>
    </row>
    <row r="168" spans="1:21" s="45" customFormat="1" ht="15.95" customHeight="1" thickBot="1" x14ac:dyDescent="0.25">
      <c r="A168" s="45" t="s">
        <v>82</v>
      </c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418"/>
      <c r="G170" s="418" t="s">
        <v>30</v>
      </c>
      <c r="H170" s="418" t="s">
        <v>32</v>
      </c>
      <c r="I170" s="418"/>
      <c r="J170" s="418"/>
      <c r="K170" s="418" t="s">
        <v>43</v>
      </c>
      <c r="L170" s="418" t="s">
        <v>27</v>
      </c>
      <c r="M170" s="418"/>
      <c r="N170" s="418" t="s">
        <v>30</v>
      </c>
      <c r="O170" s="418" t="s">
        <v>32</v>
      </c>
      <c r="P170" s="418"/>
      <c r="Q170" s="418"/>
      <c r="R170" s="418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415" t="s">
        <v>29</v>
      </c>
      <c r="G171" s="415" t="s">
        <v>31</v>
      </c>
      <c r="H171" s="415" t="s">
        <v>33</v>
      </c>
      <c r="I171" s="415" t="s">
        <v>37</v>
      </c>
      <c r="J171" s="415" t="s">
        <v>36</v>
      </c>
      <c r="K171" s="415" t="s">
        <v>28</v>
      </c>
      <c r="L171" s="415" t="s">
        <v>28</v>
      </c>
      <c r="M171" s="415" t="s">
        <v>35</v>
      </c>
      <c r="N171" s="415" t="s">
        <v>31</v>
      </c>
      <c r="O171" s="415" t="s">
        <v>33</v>
      </c>
      <c r="P171" s="415" t="s">
        <v>37</v>
      </c>
      <c r="Q171" s="415" t="s">
        <v>36</v>
      </c>
      <c r="R171" s="415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417"/>
      <c r="G172" s="417"/>
      <c r="H172" s="417" t="s">
        <v>34</v>
      </c>
      <c r="I172" s="417"/>
      <c r="J172" s="417"/>
      <c r="K172" s="417" t="s">
        <v>9</v>
      </c>
      <c r="L172" s="417" t="s">
        <v>8</v>
      </c>
      <c r="M172" s="417"/>
      <c r="N172" s="417"/>
      <c r="O172" s="417" t="s">
        <v>34</v>
      </c>
      <c r="P172" s="417"/>
      <c r="Q172" s="417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415"/>
      <c r="G173" s="415"/>
      <c r="H173" s="415"/>
      <c r="I173" s="415"/>
      <c r="J173" s="415"/>
      <c r="K173" s="415" t="s">
        <v>62</v>
      </c>
      <c r="L173" s="415"/>
      <c r="M173" s="415"/>
      <c r="N173" s="415"/>
      <c r="O173" s="415"/>
      <c r="P173" s="415"/>
      <c r="Q173" s="415"/>
      <c r="R173" s="415"/>
      <c r="S173" s="498"/>
      <c r="T173" s="499"/>
      <c r="U173" s="500"/>
    </row>
    <row r="174" spans="1:21" s="8" customFormat="1" ht="15.95" customHeight="1" x14ac:dyDescent="0.2">
      <c r="A174" s="416" t="s">
        <v>10</v>
      </c>
      <c r="B174" s="416" t="s">
        <v>11</v>
      </c>
      <c r="C174" s="501" t="s">
        <v>12</v>
      </c>
      <c r="D174" s="502"/>
      <c r="E174" s="503"/>
      <c r="F174" s="416" t="s">
        <v>13</v>
      </c>
      <c r="G174" s="416" t="s">
        <v>14</v>
      </c>
      <c r="H174" s="416" t="s">
        <v>15</v>
      </c>
      <c r="I174" s="416" t="s">
        <v>16</v>
      </c>
      <c r="J174" s="416" t="s">
        <v>17</v>
      </c>
      <c r="K174" s="416" t="s">
        <v>18</v>
      </c>
      <c r="L174" s="416" t="s">
        <v>19</v>
      </c>
      <c r="M174" s="416" t="s">
        <v>20</v>
      </c>
      <c r="N174" s="416" t="s">
        <v>21</v>
      </c>
      <c r="O174" s="416" t="s">
        <v>41</v>
      </c>
      <c r="P174" s="416" t="s">
        <v>42</v>
      </c>
      <c r="Q174" s="416" t="s">
        <v>44</v>
      </c>
      <c r="R174" s="416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408">
        <f t="shared" ref="F175:J175" si="72">SUM(F176,F179,F180)</f>
        <v>0</v>
      </c>
      <c r="G175" s="408">
        <f t="shared" si="72"/>
        <v>0</v>
      </c>
      <c r="H175" s="408">
        <f t="shared" si="72"/>
        <v>0</v>
      </c>
      <c r="I175" s="408">
        <f t="shared" si="72"/>
        <v>0</v>
      </c>
      <c r="J175" s="408">
        <f t="shared" si="72"/>
        <v>0</v>
      </c>
      <c r="K175" s="408">
        <f>SUM(C175-F175-G175-H175+I175-J175)</f>
        <v>0</v>
      </c>
      <c r="L175" s="61">
        <f t="shared" ref="L175:Q175" si="73">SUM(L176,L179,L180)</f>
        <v>70</v>
      </c>
      <c r="M175" s="61">
        <f t="shared" si="73"/>
        <v>20</v>
      </c>
      <c r="N175" s="61">
        <f t="shared" si="73"/>
        <v>0</v>
      </c>
      <c r="O175" s="61">
        <f t="shared" si="73"/>
        <v>0</v>
      </c>
      <c r="P175" s="61">
        <f>SUM(P176,P179,P180)</f>
        <v>50</v>
      </c>
      <c r="Q175" s="61">
        <f t="shared" si="73"/>
        <v>0</v>
      </c>
      <c r="R175" s="61">
        <f>SUM(L175-M175-N175-O175+P175-Q175)</f>
        <v>100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406">
        <f t="shared" ref="K176:K180" si="76">SUM(C176-F176-G176-H176+I176-J176)</f>
        <v>0</v>
      </c>
      <c r="L176" s="63">
        <f t="shared" ref="L176:O176" si="77">SUM(L177:L178)</f>
        <v>69</v>
      </c>
      <c r="M176" s="63">
        <f t="shared" si="77"/>
        <v>19</v>
      </c>
      <c r="N176" s="63">
        <f t="shared" si="77"/>
        <v>0</v>
      </c>
      <c r="O176" s="63">
        <f t="shared" si="77"/>
        <v>0</v>
      </c>
      <c r="P176" s="63">
        <f>SUM(P177:P178)</f>
        <v>50</v>
      </c>
      <c r="Q176" s="63">
        <f t="shared" ref="Q176" si="78">SUM(Q177:Q178)</f>
        <v>0</v>
      </c>
      <c r="R176" s="64">
        <f t="shared" ref="R176:R184" si="79">SUM(L176-M176-N176-O176+P176-Q176)</f>
        <v>100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419">
        <v>0</v>
      </c>
      <c r="G177" s="419">
        <v>0</v>
      </c>
      <c r="H177" s="419">
        <v>0</v>
      </c>
      <c r="I177" s="69">
        <v>0</v>
      </c>
      <c r="J177" s="69">
        <v>0</v>
      </c>
      <c r="K177" s="406">
        <f t="shared" si="76"/>
        <v>0</v>
      </c>
      <c r="L177" s="51">
        <v>68</v>
      </c>
      <c r="M177" s="51">
        <v>18</v>
      </c>
      <c r="N177" s="51">
        <v>0</v>
      </c>
      <c r="O177" s="51">
        <v>0</v>
      </c>
      <c r="P177" s="272">
        <v>50</v>
      </c>
      <c r="Q177" s="51">
        <v>0</v>
      </c>
      <c r="R177" s="208">
        <f>SUM(L177-M177-N177-O177+P177-Q177)</f>
        <v>100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419">
        <v>0</v>
      </c>
      <c r="G178" s="419">
        <v>0</v>
      </c>
      <c r="H178" s="419">
        <v>0</v>
      </c>
      <c r="I178" s="69">
        <v>0</v>
      </c>
      <c r="J178" s="69">
        <v>0</v>
      </c>
      <c r="K178" s="406">
        <f t="shared" si="76"/>
        <v>0</v>
      </c>
      <c r="L178" s="51">
        <v>1</v>
      </c>
      <c r="M178" s="51">
        <v>1</v>
      </c>
      <c r="N178" s="51">
        <v>0</v>
      </c>
      <c r="O178" s="51">
        <v>0</v>
      </c>
      <c r="P178" s="51">
        <v>0</v>
      </c>
      <c r="Q178" s="51">
        <v>0</v>
      </c>
      <c r="R178" s="64">
        <f t="shared" si="79"/>
        <v>0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406">
        <f t="shared" si="76"/>
        <v>0</v>
      </c>
      <c r="L179" s="64">
        <v>1</v>
      </c>
      <c r="M179" s="64">
        <v>1</v>
      </c>
      <c r="N179" s="64">
        <v>0</v>
      </c>
      <c r="O179" s="64">
        <v>0</v>
      </c>
      <c r="P179" s="64">
        <v>0</v>
      </c>
      <c r="Q179" s="64">
        <v>0</v>
      </c>
      <c r="R179" s="64">
        <f t="shared" si="79"/>
        <v>0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406">
        <f t="shared" si="76"/>
        <v>0</v>
      </c>
      <c r="L180" s="406">
        <v>0</v>
      </c>
      <c r="M180" s="406">
        <v>0</v>
      </c>
      <c r="N180" s="406">
        <v>0</v>
      </c>
      <c r="O180" s="406">
        <v>0</v>
      </c>
      <c r="P180" s="406">
        <v>0</v>
      </c>
      <c r="Q180" s="406">
        <v>0</v>
      </c>
      <c r="R180" s="406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406">
        <f t="shared" si="80"/>
        <v>0</v>
      </c>
      <c r="G181" s="406">
        <f t="shared" si="80"/>
        <v>0</v>
      </c>
      <c r="H181" s="26"/>
      <c r="I181" s="406">
        <f t="shared" ref="I181:J181" si="81">SUM(I182:I183)</f>
        <v>0</v>
      </c>
      <c r="J181" s="406">
        <f t="shared" si="81"/>
        <v>0</v>
      </c>
      <c r="K181" s="406">
        <f>SUM(C181-F181-G181-H181+I181-J181)</f>
        <v>0</v>
      </c>
      <c r="L181" s="406">
        <f t="shared" ref="L181:N181" si="82">SUM(L182:L183)</f>
        <v>0</v>
      </c>
      <c r="M181" s="406">
        <f t="shared" si="82"/>
        <v>0</v>
      </c>
      <c r="N181" s="406">
        <f t="shared" si="82"/>
        <v>0</v>
      </c>
      <c r="O181" s="26"/>
      <c r="P181" s="406">
        <f t="shared" ref="P181:Q181" si="83">SUM(P182:P183)</f>
        <v>0</v>
      </c>
      <c r="Q181" s="406">
        <f t="shared" si="83"/>
        <v>0</v>
      </c>
      <c r="R181" s="406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419">
        <v>0</v>
      </c>
      <c r="G182" s="419">
        <v>0</v>
      </c>
      <c r="H182" s="25"/>
      <c r="I182" s="69">
        <v>0</v>
      </c>
      <c r="J182" s="69">
        <v>0</v>
      </c>
      <c r="K182" s="406">
        <f t="shared" ref="K182:K193" si="84">SUM(C182-F182-G182-H182+I182-J182)</f>
        <v>0</v>
      </c>
      <c r="L182" s="419">
        <v>0</v>
      </c>
      <c r="M182" s="419">
        <v>0</v>
      </c>
      <c r="N182" s="419">
        <v>0</v>
      </c>
      <c r="O182" s="25"/>
      <c r="P182" s="419">
        <v>0</v>
      </c>
      <c r="Q182" s="419">
        <v>0</v>
      </c>
      <c r="R182" s="406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419">
        <v>0</v>
      </c>
      <c r="G183" s="419">
        <v>0</v>
      </c>
      <c r="H183" s="25"/>
      <c r="I183" s="69">
        <v>0</v>
      </c>
      <c r="J183" s="69">
        <v>0</v>
      </c>
      <c r="K183" s="406">
        <f t="shared" si="84"/>
        <v>0</v>
      </c>
      <c r="L183" s="419">
        <v>0</v>
      </c>
      <c r="M183" s="419">
        <v>0</v>
      </c>
      <c r="N183" s="419">
        <v>0</v>
      </c>
      <c r="O183" s="25"/>
      <c r="P183" s="419">
        <v>0</v>
      </c>
      <c r="Q183" s="419">
        <v>0</v>
      </c>
      <c r="R183" s="406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406">
        <v>0</v>
      </c>
      <c r="G184" s="26"/>
      <c r="H184" s="26"/>
      <c r="I184" s="406">
        <v>0</v>
      </c>
      <c r="J184" s="406">
        <v>0</v>
      </c>
      <c r="K184" s="406">
        <f t="shared" si="84"/>
        <v>0</v>
      </c>
      <c r="L184" s="406">
        <v>3</v>
      </c>
      <c r="M184" s="406">
        <v>1</v>
      </c>
      <c r="N184" s="26"/>
      <c r="O184" s="26"/>
      <c r="P184" s="406">
        <v>0</v>
      </c>
      <c r="Q184" s="406">
        <v>0</v>
      </c>
      <c r="R184" s="406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406">
        <f t="shared" si="84"/>
        <v>0</v>
      </c>
      <c r="L185" s="406">
        <f>SUM(L186:L187)</f>
        <v>15</v>
      </c>
      <c r="M185" s="406">
        <f>SUM(M186:M187)</f>
        <v>1</v>
      </c>
      <c r="N185" s="26"/>
      <c r="O185" s="26"/>
      <c r="P185" s="406">
        <f t="shared" ref="P185:Q185" si="87">SUM(P186:P187)</f>
        <v>0</v>
      </c>
      <c r="Q185" s="406">
        <f t="shared" si="87"/>
        <v>0</v>
      </c>
      <c r="R185" s="406">
        <f>SUM(L185-M185-N185-O185+P185-Q185)</f>
        <v>14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406">
        <f t="shared" si="84"/>
        <v>0</v>
      </c>
      <c r="L186" s="406">
        <v>0</v>
      </c>
      <c r="M186" s="406">
        <v>0</v>
      </c>
      <c r="N186" s="26"/>
      <c r="O186" s="26"/>
      <c r="P186" s="406">
        <v>0</v>
      </c>
      <c r="Q186" s="406">
        <v>0</v>
      </c>
      <c r="R186" s="406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406">
        <f t="shared" si="84"/>
        <v>0</v>
      </c>
      <c r="L187" s="406">
        <v>15</v>
      </c>
      <c r="M187" s="406">
        <v>1</v>
      </c>
      <c r="N187" s="26"/>
      <c r="O187" s="26"/>
      <c r="P187" s="406">
        <v>0</v>
      </c>
      <c r="Q187" s="406">
        <v>0</v>
      </c>
      <c r="R187" s="406">
        <f>SUM(L187-M187-N187-O187+P187-Q187)</f>
        <v>14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406">
        <v>0</v>
      </c>
      <c r="G188" s="26"/>
      <c r="H188" s="26"/>
      <c r="I188" s="406">
        <v>0</v>
      </c>
      <c r="J188" s="406">
        <v>0</v>
      </c>
      <c r="K188" s="406">
        <f t="shared" si="84"/>
        <v>0</v>
      </c>
      <c r="L188" s="406">
        <v>2</v>
      </c>
      <c r="M188" s="406">
        <v>1</v>
      </c>
      <c r="N188" s="26"/>
      <c r="O188" s="26"/>
      <c r="P188" s="406">
        <v>0</v>
      </c>
      <c r="Q188" s="406">
        <v>0</v>
      </c>
      <c r="R188" s="406">
        <f t="shared" ref="R188:R194" si="89">SUM(L188-M188-N188-O188+P188-Q188)</f>
        <v>1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406">
        <v>0</v>
      </c>
      <c r="G189" s="26"/>
      <c r="H189" s="26"/>
      <c r="I189" s="406">
        <v>0</v>
      </c>
      <c r="J189" s="406">
        <v>0</v>
      </c>
      <c r="K189" s="406">
        <f t="shared" si="84"/>
        <v>0</v>
      </c>
      <c r="L189" s="406">
        <v>2</v>
      </c>
      <c r="M189" s="406">
        <v>0</v>
      </c>
      <c r="N189" s="26"/>
      <c r="O189" s="26"/>
      <c r="P189" s="406">
        <v>0</v>
      </c>
      <c r="Q189" s="406">
        <v>0</v>
      </c>
      <c r="R189" s="406">
        <f t="shared" si="89"/>
        <v>2</v>
      </c>
      <c r="S189" s="572">
        <v>0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406">
        <v>0</v>
      </c>
      <c r="G190" s="26"/>
      <c r="H190" s="26"/>
      <c r="I190" s="406">
        <v>0</v>
      </c>
      <c r="J190" s="406">
        <v>0</v>
      </c>
      <c r="K190" s="406">
        <f t="shared" si="84"/>
        <v>0</v>
      </c>
      <c r="L190" s="406">
        <v>0</v>
      </c>
      <c r="M190" s="406">
        <v>0</v>
      </c>
      <c r="N190" s="26"/>
      <c r="O190" s="26"/>
      <c r="P190" s="406">
        <v>0</v>
      </c>
      <c r="Q190" s="406">
        <v>0</v>
      </c>
      <c r="R190" s="406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406">
        <v>0</v>
      </c>
      <c r="G191" s="26"/>
      <c r="H191" s="26"/>
      <c r="I191" s="406">
        <v>0</v>
      </c>
      <c r="J191" s="406">
        <v>0</v>
      </c>
      <c r="K191" s="406">
        <f t="shared" si="84"/>
        <v>0</v>
      </c>
      <c r="L191" s="406">
        <v>0</v>
      </c>
      <c r="M191" s="406">
        <v>0</v>
      </c>
      <c r="N191" s="26"/>
      <c r="O191" s="26"/>
      <c r="P191" s="406">
        <v>0</v>
      </c>
      <c r="Q191" s="406">
        <v>0</v>
      </c>
      <c r="R191" s="406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406">
        <v>0</v>
      </c>
      <c r="G192" s="26"/>
      <c r="H192" s="26"/>
      <c r="I192" s="70">
        <v>0</v>
      </c>
      <c r="J192" s="70">
        <v>0</v>
      </c>
      <c r="K192" s="406">
        <f t="shared" si="84"/>
        <v>0</v>
      </c>
      <c r="L192" s="406">
        <v>0</v>
      </c>
      <c r="M192" s="406">
        <v>0</v>
      </c>
      <c r="N192" s="26"/>
      <c r="O192" s="26"/>
      <c r="P192" s="406">
        <v>0</v>
      </c>
      <c r="Q192" s="406">
        <v>0</v>
      </c>
      <c r="R192" s="406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406">
        <v>0</v>
      </c>
      <c r="G193" s="26"/>
      <c r="H193" s="26"/>
      <c r="I193" s="70">
        <v>0</v>
      </c>
      <c r="J193" s="70">
        <v>0</v>
      </c>
      <c r="K193" s="406">
        <f t="shared" si="84"/>
        <v>0</v>
      </c>
      <c r="L193" s="406">
        <v>0</v>
      </c>
      <c r="M193" s="406">
        <v>0</v>
      </c>
      <c r="N193" s="26"/>
      <c r="O193" s="26"/>
      <c r="P193" s="406">
        <v>0</v>
      </c>
      <c r="Q193" s="406">
        <v>0</v>
      </c>
      <c r="R193" s="406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407">
        <v>0</v>
      </c>
      <c r="G194" s="43"/>
      <c r="H194" s="43"/>
      <c r="I194" s="71">
        <v>0</v>
      </c>
      <c r="J194" s="71">
        <v>0</v>
      </c>
      <c r="K194" s="407">
        <f t="shared" ref="K194" si="90">SUM(E194-F194-G194-H194+I194-J194)</f>
        <v>0</v>
      </c>
      <c r="L194" s="407">
        <v>0</v>
      </c>
      <c r="M194" s="407">
        <v>0</v>
      </c>
      <c r="N194" s="43"/>
      <c r="O194" s="43"/>
      <c r="P194" s="407">
        <v>0</v>
      </c>
      <c r="Q194" s="407">
        <v>0</v>
      </c>
      <c r="R194" s="407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13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November</v>
      </c>
      <c r="S207" s="482"/>
      <c r="T207" s="4">
        <f>+T167</f>
        <v>1</v>
      </c>
      <c r="U207" s="4">
        <f>+U167</f>
        <v>1</v>
      </c>
    </row>
    <row r="208" spans="1:21" s="45" customFormat="1" ht="15.95" customHeight="1" thickBot="1" x14ac:dyDescent="0.25">
      <c r="A208" s="45" t="s">
        <v>80</v>
      </c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418"/>
      <c r="G210" s="418" t="s">
        <v>30</v>
      </c>
      <c r="H210" s="418" t="s">
        <v>32</v>
      </c>
      <c r="I210" s="418"/>
      <c r="J210" s="418"/>
      <c r="K210" s="418" t="s">
        <v>43</v>
      </c>
      <c r="L210" s="418" t="s">
        <v>27</v>
      </c>
      <c r="M210" s="418"/>
      <c r="N210" s="418" t="s">
        <v>30</v>
      </c>
      <c r="O210" s="418" t="s">
        <v>32</v>
      </c>
      <c r="P210" s="418"/>
      <c r="Q210" s="418"/>
      <c r="R210" s="418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415" t="s">
        <v>29</v>
      </c>
      <c r="G211" s="415" t="s">
        <v>31</v>
      </c>
      <c r="H211" s="415" t="s">
        <v>33</v>
      </c>
      <c r="I211" s="415" t="s">
        <v>37</v>
      </c>
      <c r="J211" s="415" t="s">
        <v>36</v>
      </c>
      <c r="K211" s="415" t="s">
        <v>28</v>
      </c>
      <c r="L211" s="415" t="s">
        <v>28</v>
      </c>
      <c r="M211" s="415" t="s">
        <v>35</v>
      </c>
      <c r="N211" s="415" t="s">
        <v>31</v>
      </c>
      <c r="O211" s="415" t="s">
        <v>33</v>
      </c>
      <c r="P211" s="415" t="s">
        <v>37</v>
      </c>
      <c r="Q211" s="415" t="s">
        <v>36</v>
      </c>
      <c r="R211" s="415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417"/>
      <c r="G212" s="417"/>
      <c r="H212" s="417" t="s">
        <v>34</v>
      </c>
      <c r="I212" s="417"/>
      <c r="J212" s="417"/>
      <c r="K212" s="417" t="s">
        <v>9</v>
      </c>
      <c r="L212" s="417" t="s">
        <v>8</v>
      </c>
      <c r="M212" s="417"/>
      <c r="N212" s="417"/>
      <c r="O212" s="417" t="s">
        <v>34</v>
      </c>
      <c r="P212" s="417"/>
      <c r="Q212" s="417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415"/>
      <c r="G213" s="415"/>
      <c r="H213" s="415"/>
      <c r="I213" s="415"/>
      <c r="J213" s="415"/>
      <c r="K213" s="415" t="s">
        <v>62</v>
      </c>
      <c r="L213" s="415"/>
      <c r="M213" s="415"/>
      <c r="N213" s="415"/>
      <c r="O213" s="415"/>
      <c r="P213" s="415"/>
      <c r="Q213" s="415"/>
      <c r="R213" s="415"/>
      <c r="S213" s="498"/>
      <c r="T213" s="499"/>
      <c r="U213" s="500"/>
    </row>
    <row r="214" spans="1:21" s="8" customFormat="1" ht="15.95" customHeight="1" x14ac:dyDescent="0.2">
      <c r="A214" s="416" t="s">
        <v>10</v>
      </c>
      <c r="B214" s="416" t="s">
        <v>11</v>
      </c>
      <c r="C214" s="501" t="s">
        <v>12</v>
      </c>
      <c r="D214" s="502"/>
      <c r="E214" s="503"/>
      <c r="F214" s="416" t="s">
        <v>13</v>
      </c>
      <c r="G214" s="416" t="s">
        <v>14</v>
      </c>
      <c r="H214" s="416" t="s">
        <v>15</v>
      </c>
      <c r="I214" s="416" t="s">
        <v>16</v>
      </c>
      <c r="J214" s="416" t="s">
        <v>17</v>
      </c>
      <c r="K214" s="416" t="s">
        <v>18</v>
      </c>
      <c r="L214" s="416" t="s">
        <v>19</v>
      </c>
      <c r="M214" s="416" t="s">
        <v>20</v>
      </c>
      <c r="N214" s="416" t="s">
        <v>21</v>
      </c>
      <c r="O214" s="416" t="s">
        <v>41</v>
      </c>
      <c r="P214" s="416" t="s">
        <v>42</v>
      </c>
      <c r="Q214" s="416" t="s">
        <v>44</v>
      </c>
      <c r="R214" s="416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408">
        <f t="shared" ref="F215:J215" si="91">SUM(F216,F219,F220)</f>
        <v>0</v>
      </c>
      <c r="G215" s="408">
        <f t="shared" si="91"/>
        <v>0</v>
      </c>
      <c r="H215" s="408">
        <f t="shared" si="91"/>
        <v>0</v>
      </c>
      <c r="I215" s="408">
        <f t="shared" si="91"/>
        <v>0</v>
      </c>
      <c r="J215" s="408">
        <f t="shared" si="91"/>
        <v>0</v>
      </c>
      <c r="K215" s="408">
        <f>SUM(C215-F215-G215-H215+I215-J215)</f>
        <v>0</v>
      </c>
      <c r="L215" s="61">
        <f t="shared" ref="L215:Q215" si="92">SUM(L216,L219,L220)</f>
        <v>15</v>
      </c>
      <c r="M215" s="61">
        <f t="shared" si="92"/>
        <v>0</v>
      </c>
      <c r="N215" s="61">
        <f t="shared" si="92"/>
        <v>0</v>
      </c>
      <c r="O215" s="61">
        <f t="shared" si="92"/>
        <v>0</v>
      </c>
      <c r="P215" s="61">
        <f t="shared" si="92"/>
        <v>11</v>
      </c>
      <c r="Q215" s="61">
        <f t="shared" si="92"/>
        <v>0</v>
      </c>
      <c r="R215" s="61">
        <f>SUM(L215-M215-N215-O215+P215-Q215)</f>
        <v>26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406">
        <f t="shared" ref="K216:K220" si="95">SUM(C216-F216-G216-H216+I216-J216)</f>
        <v>0</v>
      </c>
      <c r="L216" s="63">
        <f t="shared" ref="L216:O216" si="96">SUM(L217:L218)</f>
        <v>15</v>
      </c>
      <c r="M216" s="63">
        <f t="shared" si="96"/>
        <v>0</v>
      </c>
      <c r="N216" s="63">
        <f t="shared" si="96"/>
        <v>0</v>
      </c>
      <c r="O216" s="63">
        <f t="shared" si="96"/>
        <v>0</v>
      </c>
      <c r="P216" s="63">
        <f>SUM(P217:P218)</f>
        <v>11</v>
      </c>
      <c r="Q216" s="63">
        <f t="shared" ref="Q216" si="97">SUM(Q217:Q218)</f>
        <v>0</v>
      </c>
      <c r="R216" s="64">
        <f t="shared" ref="R216:R224" si="98">SUM(L216-M216-N216-O216+P216-Q216)</f>
        <v>26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419">
        <v>0</v>
      </c>
      <c r="G217" s="419">
        <v>0</v>
      </c>
      <c r="H217" s="419">
        <v>0</v>
      </c>
      <c r="I217" s="69">
        <v>0</v>
      </c>
      <c r="J217" s="69">
        <v>0</v>
      </c>
      <c r="K217" s="406">
        <f t="shared" si="95"/>
        <v>0</v>
      </c>
      <c r="L217" s="51">
        <v>15</v>
      </c>
      <c r="M217" s="51">
        <v>0</v>
      </c>
      <c r="N217" s="51">
        <v>0</v>
      </c>
      <c r="O217" s="51">
        <v>0</v>
      </c>
      <c r="P217" s="51">
        <v>11</v>
      </c>
      <c r="Q217" s="51">
        <v>0</v>
      </c>
      <c r="R217" s="64">
        <f t="shared" si="98"/>
        <v>26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419">
        <v>0</v>
      </c>
      <c r="G218" s="419">
        <v>0</v>
      </c>
      <c r="H218" s="419">
        <v>0</v>
      </c>
      <c r="I218" s="69">
        <v>0</v>
      </c>
      <c r="J218" s="69">
        <v>0</v>
      </c>
      <c r="K218" s="406">
        <f t="shared" si="95"/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64">
        <f t="shared" si="98"/>
        <v>0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406">
        <f t="shared" si="95"/>
        <v>0</v>
      </c>
      <c r="L219" s="64">
        <v>0</v>
      </c>
      <c r="M219" s="406">
        <v>0</v>
      </c>
      <c r="N219" s="406">
        <v>0</v>
      </c>
      <c r="O219" s="406">
        <v>0</v>
      </c>
      <c r="P219" s="64">
        <v>0</v>
      </c>
      <c r="Q219" s="64">
        <v>0</v>
      </c>
      <c r="R219" s="64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406">
        <f t="shared" si="95"/>
        <v>0</v>
      </c>
      <c r="L220" s="64">
        <v>0</v>
      </c>
      <c r="M220" s="406">
        <v>0</v>
      </c>
      <c r="N220" s="406">
        <v>0</v>
      </c>
      <c r="O220" s="406">
        <v>0</v>
      </c>
      <c r="P220" s="64">
        <v>0</v>
      </c>
      <c r="Q220" s="64">
        <v>0</v>
      </c>
      <c r="R220" s="64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406">
        <f t="shared" si="99"/>
        <v>0</v>
      </c>
      <c r="G221" s="406">
        <f t="shared" si="99"/>
        <v>0</v>
      </c>
      <c r="H221" s="26"/>
      <c r="I221" s="406">
        <f t="shared" ref="I221:J221" si="100">SUM(I222:I223)</f>
        <v>0</v>
      </c>
      <c r="J221" s="406">
        <f t="shared" si="100"/>
        <v>0</v>
      </c>
      <c r="K221" s="406">
        <f>SUM(C221-F221-G221-H221+I221-J221)</f>
        <v>0</v>
      </c>
      <c r="L221" s="365">
        <f>SUM(L222:L223)</f>
        <v>20</v>
      </c>
      <c r="M221" s="406">
        <f t="shared" ref="M221:N221" si="101">SUM(M222:M223)</f>
        <v>0</v>
      </c>
      <c r="N221" s="406">
        <f t="shared" si="101"/>
        <v>0</v>
      </c>
      <c r="O221" s="26"/>
      <c r="P221" s="64">
        <f>SUM(P222:P223)</f>
        <v>15</v>
      </c>
      <c r="Q221" s="273">
        <f>SUM(Q222:Q223)</f>
        <v>0</v>
      </c>
      <c r="R221" s="64">
        <f>SUM(L221-M221-N221-O221+P221-Q221)</f>
        <v>35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419">
        <v>0</v>
      </c>
      <c r="G222" s="419">
        <v>0</v>
      </c>
      <c r="H222" s="25"/>
      <c r="I222" s="69">
        <v>0</v>
      </c>
      <c r="J222" s="69">
        <v>0</v>
      </c>
      <c r="K222" s="406">
        <f t="shared" ref="K222:K233" si="102">SUM(C222-F222-G222-H222+I222-J222)</f>
        <v>0</v>
      </c>
      <c r="L222" s="366">
        <v>20</v>
      </c>
      <c r="M222" s="419">
        <v>0</v>
      </c>
      <c r="N222" s="419">
        <v>0</v>
      </c>
      <c r="O222" s="25"/>
      <c r="P222" s="65">
        <v>15</v>
      </c>
      <c r="Q222" s="65">
        <v>0</v>
      </c>
      <c r="R222" s="273">
        <f t="shared" si="98"/>
        <v>35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419">
        <v>0</v>
      </c>
      <c r="G223" s="419">
        <v>0</v>
      </c>
      <c r="H223" s="25"/>
      <c r="I223" s="69">
        <v>0</v>
      </c>
      <c r="J223" s="69">
        <v>0</v>
      </c>
      <c r="K223" s="406">
        <f t="shared" si="102"/>
        <v>0</v>
      </c>
      <c r="L223" s="366">
        <v>0</v>
      </c>
      <c r="M223" s="419">
        <v>0</v>
      </c>
      <c r="N223" s="419">
        <v>0</v>
      </c>
      <c r="O223" s="25"/>
      <c r="P223" s="51">
        <v>0</v>
      </c>
      <c r="Q223" s="65">
        <v>0</v>
      </c>
      <c r="R223" s="64">
        <f t="shared" si="98"/>
        <v>0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406">
        <v>0</v>
      </c>
      <c r="G224" s="26"/>
      <c r="H224" s="26"/>
      <c r="I224" s="406">
        <v>0</v>
      </c>
      <c r="J224" s="406">
        <v>0</v>
      </c>
      <c r="K224" s="406">
        <f t="shared" si="102"/>
        <v>0</v>
      </c>
      <c r="L224" s="66">
        <v>5</v>
      </c>
      <c r="M224" s="414">
        <v>0</v>
      </c>
      <c r="N224" s="26"/>
      <c r="O224" s="26"/>
      <c r="P224" s="66">
        <v>3</v>
      </c>
      <c r="Q224" s="66">
        <v>0</v>
      </c>
      <c r="R224" s="64">
        <f t="shared" si="98"/>
        <v>8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406">
        <f t="shared" si="102"/>
        <v>0</v>
      </c>
      <c r="L225" s="64">
        <f>SUM(L226:L227)</f>
        <v>18</v>
      </c>
      <c r="M225" s="64">
        <f>SUM(M226:M227)</f>
        <v>2</v>
      </c>
      <c r="N225" s="26"/>
      <c r="O225" s="26"/>
      <c r="P225" s="406">
        <f t="shared" ref="P225:Q225" si="105">SUM(P226:P227)</f>
        <v>4</v>
      </c>
      <c r="Q225" s="406">
        <f t="shared" si="105"/>
        <v>0</v>
      </c>
      <c r="R225" s="406">
        <f>SUM(L225-M225-N225-O225+P225-Q225)</f>
        <v>20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406">
        <f t="shared" si="102"/>
        <v>0</v>
      </c>
      <c r="L226" s="66">
        <v>0</v>
      </c>
      <c r="M226" s="414">
        <v>0</v>
      </c>
      <c r="N226" s="26"/>
      <c r="O226" s="26"/>
      <c r="P226" s="414">
        <v>0</v>
      </c>
      <c r="Q226" s="414">
        <v>0</v>
      </c>
      <c r="R226" s="406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406">
        <f t="shared" si="102"/>
        <v>0</v>
      </c>
      <c r="L227" s="66">
        <v>18</v>
      </c>
      <c r="M227" s="414">
        <v>2</v>
      </c>
      <c r="N227" s="26"/>
      <c r="O227" s="26"/>
      <c r="P227" s="414">
        <v>4</v>
      </c>
      <c r="Q227" s="414">
        <v>0</v>
      </c>
      <c r="R227" s="406">
        <f>SUM(L227-M227-N227-O227+P227-Q227)</f>
        <v>20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406">
        <v>0</v>
      </c>
      <c r="G228" s="26"/>
      <c r="H228" s="26"/>
      <c r="I228" s="406">
        <v>0</v>
      </c>
      <c r="J228" s="406">
        <v>0</v>
      </c>
      <c r="K228" s="406">
        <f t="shared" si="102"/>
        <v>0</v>
      </c>
      <c r="L228" s="414">
        <v>3</v>
      </c>
      <c r="M228" s="414">
        <v>0</v>
      </c>
      <c r="N228" s="26"/>
      <c r="O228" s="26"/>
      <c r="P228" s="414">
        <v>2</v>
      </c>
      <c r="Q228" s="414">
        <v>0</v>
      </c>
      <c r="R228" s="406">
        <f>SUM(L228-M228-N228-O228+P228-Q228)</f>
        <v>5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406">
        <v>0</v>
      </c>
      <c r="G229" s="26"/>
      <c r="H229" s="26"/>
      <c r="I229" s="406">
        <v>0</v>
      </c>
      <c r="J229" s="406">
        <v>0</v>
      </c>
      <c r="K229" s="406">
        <f t="shared" si="102"/>
        <v>0</v>
      </c>
      <c r="L229" s="414">
        <v>0</v>
      </c>
      <c r="M229" s="414">
        <v>0</v>
      </c>
      <c r="N229" s="26"/>
      <c r="O229" s="26"/>
      <c r="P229" s="414">
        <v>0</v>
      </c>
      <c r="Q229" s="414">
        <v>0</v>
      </c>
      <c r="R229" s="406">
        <f t="shared" ref="R229:R234" si="107">SUM(L229-M229-N229-O229+P229-Q229)</f>
        <v>0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406">
        <v>0</v>
      </c>
      <c r="G230" s="26"/>
      <c r="H230" s="26"/>
      <c r="I230" s="406">
        <v>0</v>
      </c>
      <c r="J230" s="406">
        <v>0</v>
      </c>
      <c r="K230" s="406">
        <f t="shared" si="102"/>
        <v>0</v>
      </c>
      <c r="L230" s="414">
        <v>0</v>
      </c>
      <c r="M230" s="414">
        <v>0</v>
      </c>
      <c r="N230" s="26"/>
      <c r="O230" s="26"/>
      <c r="P230" s="414">
        <v>0</v>
      </c>
      <c r="Q230" s="414">
        <v>0</v>
      </c>
      <c r="R230" s="406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406">
        <v>0</v>
      </c>
      <c r="G231" s="26"/>
      <c r="H231" s="26"/>
      <c r="I231" s="406">
        <v>0</v>
      </c>
      <c r="J231" s="406">
        <v>0</v>
      </c>
      <c r="K231" s="406">
        <f t="shared" si="102"/>
        <v>0</v>
      </c>
      <c r="L231" s="414">
        <v>0</v>
      </c>
      <c r="M231" s="414">
        <v>0</v>
      </c>
      <c r="N231" s="26"/>
      <c r="O231" s="26"/>
      <c r="P231" s="414">
        <v>0</v>
      </c>
      <c r="Q231" s="414">
        <v>0</v>
      </c>
      <c r="R231" s="406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406">
        <v>0</v>
      </c>
      <c r="G232" s="26"/>
      <c r="H232" s="26"/>
      <c r="I232" s="70">
        <v>0</v>
      </c>
      <c r="J232" s="70">
        <v>0</v>
      </c>
      <c r="K232" s="406">
        <f t="shared" si="102"/>
        <v>0</v>
      </c>
      <c r="L232" s="414">
        <v>0</v>
      </c>
      <c r="M232" s="414">
        <v>0</v>
      </c>
      <c r="N232" s="26"/>
      <c r="O232" s="26"/>
      <c r="P232" s="414">
        <v>0</v>
      </c>
      <c r="Q232" s="414">
        <v>0</v>
      </c>
      <c r="R232" s="406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406">
        <v>0</v>
      </c>
      <c r="G233" s="26"/>
      <c r="H233" s="26"/>
      <c r="I233" s="70">
        <v>0</v>
      </c>
      <c r="J233" s="70">
        <v>0</v>
      </c>
      <c r="K233" s="406">
        <f t="shared" si="102"/>
        <v>0</v>
      </c>
      <c r="L233" s="414">
        <v>0</v>
      </c>
      <c r="M233" s="414">
        <v>0</v>
      </c>
      <c r="N233" s="26"/>
      <c r="O233" s="26"/>
      <c r="P233" s="414">
        <v>0</v>
      </c>
      <c r="Q233" s="414">
        <v>0</v>
      </c>
      <c r="R233" s="406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407">
        <v>0</v>
      </c>
      <c r="G234" s="43"/>
      <c r="H234" s="43"/>
      <c r="I234" s="71">
        <v>0</v>
      </c>
      <c r="J234" s="71">
        <v>0</v>
      </c>
      <c r="K234" s="407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407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13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November</v>
      </c>
      <c r="S247" s="482"/>
      <c r="T247" s="4">
        <f>+T207</f>
        <v>1</v>
      </c>
      <c r="U247" s="4">
        <f>+U207</f>
        <v>1</v>
      </c>
    </row>
    <row r="248" spans="1:21" s="45" customFormat="1" ht="15.95" customHeight="1" thickBot="1" x14ac:dyDescent="0.25">
      <c r="A248" s="45" t="s">
        <v>75</v>
      </c>
      <c r="C248" s="67">
        <v>0</v>
      </c>
      <c r="D248" s="67">
        <v>3</v>
      </c>
      <c r="E248" s="67">
        <v>2</v>
      </c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418"/>
      <c r="G250" s="418" t="s">
        <v>30</v>
      </c>
      <c r="H250" s="418" t="s">
        <v>32</v>
      </c>
      <c r="I250" s="418"/>
      <c r="J250" s="418"/>
      <c r="K250" s="418" t="s">
        <v>43</v>
      </c>
      <c r="L250" s="418" t="s">
        <v>27</v>
      </c>
      <c r="M250" s="418"/>
      <c r="N250" s="418" t="s">
        <v>30</v>
      </c>
      <c r="O250" s="418" t="s">
        <v>32</v>
      </c>
      <c r="P250" s="418"/>
      <c r="Q250" s="418"/>
      <c r="R250" s="418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415" t="s">
        <v>29</v>
      </c>
      <c r="G251" s="415" t="s">
        <v>31</v>
      </c>
      <c r="H251" s="415" t="s">
        <v>33</v>
      </c>
      <c r="I251" s="415" t="s">
        <v>37</v>
      </c>
      <c r="J251" s="415" t="s">
        <v>36</v>
      </c>
      <c r="K251" s="415" t="s">
        <v>28</v>
      </c>
      <c r="L251" s="415" t="s">
        <v>28</v>
      </c>
      <c r="M251" s="415" t="s">
        <v>35</v>
      </c>
      <c r="N251" s="415" t="s">
        <v>31</v>
      </c>
      <c r="O251" s="415" t="s">
        <v>33</v>
      </c>
      <c r="P251" s="415" t="s">
        <v>37</v>
      </c>
      <c r="Q251" s="415" t="s">
        <v>36</v>
      </c>
      <c r="R251" s="415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417"/>
      <c r="G252" s="417"/>
      <c r="H252" s="417" t="s">
        <v>34</v>
      </c>
      <c r="I252" s="417"/>
      <c r="J252" s="417"/>
      <c r="K252" s="417" t="s">
        <v>9</v>
      </c>
      <c r="L252" s="417" t="s">
        <v>8</v>
      </c>
      <c r="M252" s="417"/>
      <c r="N252" s="417"/>
      <c r="O252" s="417" t="s">
        <v>34</v>
      </c>
      <c r="P252" s="417"/>
      <c r="Q252" s="417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415"/>
      <c r="G253" s="415"/>
      <c r="H253" s="415"/>
      <c r="I253" s="415"/>
      <c r="J253" s="415"/>
      <c r="K253" s="415" t="s">
        <v>62</v>
      </c>
      <c r="L253" s="415"/>
      <c r="M253" s="415"/>
      <c r="N253" s="415"/>
      <c r="O253" s="415"/>
      <c r="P253" s="415"/>
      <c r="Q253" s="415"/>
      <c r="R253" s="415"/>
      <c r="S253" s="498"/>
      <c r="T253" s="499"/>
      <c r="U253" s="500"/>
    </row>
    <row r="254" spans="1:21" s="8" customFormat="1" ht="15.95" customHeight="1" x14ac:dyDescent="0.2">
      <c r="A254" s="416" t="s">
        <v>10</v>
      </c>
      <c r="B254" s="416" t="s">
        <v>11</v>
      </c>
      <c r="C254" s="501" t="s">
        <v>12</v>
      </c>
      <c r="D254" s="502"/>
      <c r="E254" s="503"/>
      <c r="F254" s="416" t="s">
        <v>13</v>
      </c>
      <c r="G254" s="416" t="s">
        <v>14</v>
      </c>
      <c r="H254" s="416" t="s">
        <v>15</v>
      </c>
      <c r="I254" s="416" t="s">
        <v>16</v>
      </c>
      <c r="J254" s="416" t="s">
        <v>17</v>
      </c>
      <c r="K254" s="416" t="s">
        <v>18</v>
      </c>
      <c r="L254" s="416" t="s">
        <v>19</v>
      </c>
      <c r="M254" s="416" t="s">
        <v>20</v>
      </c>
      <c r="N254" s="416" t="s">
        <v>21</v>
      </c>
      <c r="O254" s="416" t="s">
        <v>41</v>
      </c>
      <c r="P254" s="416" t="s">
        <v>42</v>
      </c>
      <c r="Q254" s="416" t="s">
        <v>44</v>
      </c>
      <c r="R254" s="416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408">
        <f t="shared" ref="F255:J255" si="109">SUM(F256,F259,F260)</f>
        <v>0</v>
      </c>
      <c r="G255" s="408">
        <f t="shared" si="109"/>
        <v>0</v>
      </c>
      <c r="H255" s="408">
        <f t="shared" si="109"/>
        <v>0</v>
      </c>
      <c r="I255" s="408">
        <f t="shared" si="109"/>
        <v>0</v>
      </c>
      <c r="J255" s="408">
        <f t="shared" si="109"/>
        <v>0</v>
      </c>
      <c r="K255" s="408">
        <f>SUM(C255-F255-G255-H255+I255-J255)</f>
        <v>0</v>
      </c>
      <c r="L255" s="408">
        <f t="shared" ref="L255:Q255" si="110">SUM(L256,L259,L260)</f>
        <v>0</v>
      </c>
      <c r="M255" s="408">
        <f t="shared" si="110"/>
        <v>0</v>
      </c>
      <c r="N255" s="408">
        <f t="shared" si="110"/>
        <v>0</v>
      </c>
      <c r="O255" s="408">
        <f t="shared" si="110"/>
        <v>0</v>
      </c>
      <c r="P255" s="61">
        <f t="shared" si="110"/>
        <v>0</v>
      </c>
      <c r="Q255" s="408">
        <f t="shared" si="110"/>
        <v>0</v>
      </c>
      <c r="R255" s="408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406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406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419">
        <v>0</v>
      </c>
      <c r="G257" s="419">
        <v>0</v>
      </c>
      <c r="H257" s="419">
        <v>0</v>
      </c>
      <c r="I257" s="69">
        <v>0</v>
      </c>
      <c r="J257" s="69">
        <v>0</v>
      </c>
      <c r="K257" s="406">
        <f t="shared" si="113"/>
        <v>0</v>
      </c>
      <c r="L257" s="419">
        <v>0</v>
      </c>
      <c r="M257" s="419">
        <v>0</v>
      </c>
      <c r="N257" s="419">
        <v>0</v>
      </c>
      <c r="O257" s="419">
        <v>0</v>
      </c>
      <c r="P257" s="419">
        <v>0</v>
      </c>
      <c r="Q257" s="419">
        <v>0</v>
      </c>
      <c r="R257" s="406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419">
        <v>0</v>
      </c>
      <c r="G258" s="419">
        <v>0</v>
      </c>
      <c r="H258" s="419">
        <v>0</v>
      </c>
      <c r="I258" s="69">
        <v>0</v>
      </c>
      <c r="J258" s="69">
        <v>0</v>
      </c>
      <c r="K258" s="406">
        <f t="shared" si="113"/>
        <v>0</v>
      </c>
      <c r="L258" s="419">
        <v>0</v>
      </c>
      <c r="M258" s="419">
        <v>0</v>
      </c>
      <c r="N258" s="419">
        <v>0</v>
      </c>
      <c r="O258" s="419">
        <v>0</v>
      </c>
      <c r="P258" s="419">
        <v>0</v>
      </c>
      <c r="Q258" s="419">
        <v>0</v>
      </c>
      <c r="R258" s="406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406">
        <f t="shared" si="113"/>
        <v>0</v>
      </c>
      <c r="L259" s="406">
        <v>0</v>
      </c>
      <c r="M259" s="406">
        <v>0</v>
      </c>
      <c r="N259" s="406">
        <v>0</v>
      </c>
      <c r="O259" s="406">
        <v>0</v>
      </c>
      <c r="P259" s="406">
        <v>0</v>
      </c>
      <c r="Q259" s="406">
        <v>0</v>
      </c>
      <c r="R259" s="406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406">
        <f t="shared" si="113"/>
        <v>0</v>
      </c>
      <c r="L260" s="406">
        <v>0</v>
      </c>
      <c r="M260" s="406">
        <v>0</v>
      </c>
      <c r="N260" s="406">
        <v>0</v>
      </c>
      <c r="O260" s="406">
        <v>0</v>
      </c>
      <c r="P260" s="406">
        <v>0</v>
      </c>
      <c r="Q260" s="406">
        <v>0</v>
      </c>
      <c r="R260" s="406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406">
        <f t="shared" si="116"/>
        <v>0</v>
      </c>
      <c r="G261" s="406">
        <f t="shared" si="116"/>
        <v>0</v>
      </c>
      <c r="H261" s="26"/>
      <c r="I261" s="406">
        <f t="shared" ref="I261:J261" si="117">SUM(I262:I263)</f>
        <v>0</v>
      </c>
      <c r="J261" s="406">
        <f t="shared" si="117"/>
        <v>0</v>
      </c>
      <c r="K261" s="406">
        <f>SUM(C261-F261-G261-H261+I261-J261)</f>
        <v>0</v>
      </c>
      <c r="L261" s="406">
        <f t="shared" ref="L261:N261" si="118">SUM(L262:L263)</f>
        <v>0</v>
      </c>
      <c r="M261" s="406">
        <f t="shared" si="118"/>
        <v>0</v>
      </c>
      <c r="N261" s="406">
        <f t="shared" si="118"/>
        <v>0</v>
      </c>
      <c r="O261" s="26"/>
      <c r="P261" s="406">
        <f t="shared" ref="P261:Q261" si="119">SUM(P262:P263)</f>
        <v>0</v>
      </c>
      <c r="Q261" s="406">
        <f t="shared" si="119"/>
        <v>0</v>
      </c>
      <c r="R261" s="406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419">
        <v>0</v>
      </c>
      <c r="G262" s="419">
        <v>0</v>
      </c>
      <c r="H262" s="25"/>
      <c r="I262" s="69">
        <v>0</v>
      </c>
      <c r="J262" s="69">
        <v>0</v>
      </c>
      <c r="K262" s="406">
        <f t="shared" ref="K262:K273" si="120">SUM(C262-F262-G262-H262+I262-J262)</f>
        <v>0</v>
      </c>
      <c r="L262" s="419">
        <v>0</v>
      </c>
      <c r="M262" s="419">
        <v>0</v>
      </c>
      <c r="N262" s="419">
        <v>0</v>
      </c>
      <c r="O262" s="25"/>
      <c r="P262" s="419">
        <v>0</v>
      </c>
      <c r="Q262" s="419">
        <v>0</v>
      </c>
      <c r="R262" s="406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419">
        <v>0</v>
      </c>
      <c r="G263" s="419">
        <v>0</v>
      </c>
      <c r="H263" s="25"/>
      <c r="I263" s="69">
        <v>0</v>
      </c>
      <c r="J263" s="69">
        <v>0</v>
      </c>
      <c r="K263" s="406">
        <f t="shared" si="120"/>
        <v>0</v>
      </c>
      <c r="L263" s="419">
        <v>0</v>
      </c>
      <c r="M263" s="419">
        <v>0</v>
      </c>
      <c r="N263" s="419">
        <v>0</v>
      </c>
      <c r="O263" s="25"/>
      <c r="P263" s="419">
        <v>0</v>
      </c>
      <c r="Q263" s="419">
        <v>0</v>
      </c>
      <c r="R263" s="406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406">
        <v>0</v>
      </c>
      <c r="G264" s="26"/>
      <c r="H264" s="26"/>
      <c r="I264" s="406">
        <v>0</v>
      </c>
      <c r="J264" s="406">
        <v>0</v>
      </c>
      <c r="K264" s="406">
        <f t="shared" si="120"/>
        <v>0</v>
      </c>
      <c r="L264" s="66">
        <v>2</v>
      </c>
      <c r="M264" s="414">
        <v>0</v>
      </c>
      <c r="N264" s="26"/>
      <c r="O264" s="26"/>
      <c r="P264" s="414">
        <v>1</v>
      </c>
      <c r="Q264" s="414">
        <v>0</v>
      </c>
      <c r="R264" s="406">
        <f>SUM(L264-M264-N264-O264+P264-Q264)</f>
        <v>3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406">
        <f t="shared" si="120"/>
        <v>0</v>
      </c>
      <c r="L265" s="64">
        <f>SUM(L266:L267)</f>
        <v>3</v>
      </c>
      <c r="M265" s="406">
        <f>SUM(M266:M267)</f>
        <v>1</v>
      </c>
      <c r="N265" s="26"/>
      <c r="O265" s="26"/>
      <c r="P265" s="406">
        <f t="shared" ref="P265:Q265" si="123">SUM(P266:P267)</f>
        <v>2</v>
      </c>
      <c r="Q265" s="406">
        <f t="shared" si="123"/>
        <v>0</v>
      </c>
      <c r="R265" s="406">
        <f>SUM(L265-M265-N265-O265+P265-Q265)</f>
        <v>4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406">
        <f t="shared" si="120"/>
        <v>0</v>
      </c>
      <c r="L266" s="66">
        <v>0</v>
      </c>
      <c r="M266" s="414">
        <v>0</v>
      </c>
      <c r="N266" s="26"/>
      <c r="O266" s="26"/>
      <c r="P266" s="414">
        <v>0</v>
      </c>
      <c r="Q266" s="414">
        <v>0</v>
      </c>
      <c r="R266" s="406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406">
        <f t="shared" si="120"/>
        <v>0</v>
      </c>
      <c r="L267" s="66">
        <v>3</v>
      </c>
      <c r="M267" s="414">
        <v>1</v>
      </c>
      <c r="N267" s="26"/>
      <c r="O267" s="26"/>
      <c r="P267" s="414">
        <v>2</v>
      </c>
      <c r="Q267" s="414">
        <v>0</v>
      </c>
      <c r="R267" s="406">
        <f>SUM(L267-M267-N267-O267+P267-Q267)</f>
        <v>4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406">
        <v>0</v>
      </c>
      <c r="G268" s="26"/>
      <c r="H268" s="26"/>
      <c r="I268" s="406">
        <v>0</v>
      </c>
      <c r="J268" s="406">
        <v>0</v>
      </c>
      <c r="K268" s="406">
        <f t="shared" si="120"/>
        <v>0</v>
      </c>
      <c r="L268" s="66">
        <v>0</v>
      </c>
      <c r="M268" s="414">
        <v>0</v>
      </c>
      <c r="N268" s="26"/>
      <c r="O268" s="26"/>
      <c r="P268" s="414">
        <v>0</v>
      </c>
      <c r="Q268" s="414">
        <v>0</v>
      </c>
      <c r="R268" s="406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406">
        <v>0</v>
      </c>
      <c r="G269" s="26"/>
      <c r="H269" s="26"/>
      <c r="I269" s="406">
        <v>0</v>
      </c>
      <c r="J269" s="406">
        <v>0</v>
      </c>
      <c r="K269" s="406">
        <f t="shared" si="120"/>
        <v>0</v>
      </c>
      <c r="L269" s="414">
        <v>0</v>
      </c>
      <c r="M269" s="414">
        <v>0</v>
      </c>
      <c r="N269" s="26"/>
      <c r="O269" s="26"/>
      <c r="P269" s="414">
        <v>0</v>
      </c>
      <c r="Q269" s="414">
        <v>0</v>
      </c>
      <c r="R269" s="406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406">
        <v>0</v>
      </c>
      <c r="G270" s="26"/>
      <c r="H270" s="26"/>
      <c r="I270" s="406">
        <v>0</v>
      </c>
      <c r="J270" s="406">
        <v>0</v>
      </c>
      <c r="K270" s="406">
        <f t="shared" si="120"/>
        <v>0</v>
      </c>
      <c r="L270" s="414">
        <v>0</v>
      </c>
      <c r="M270" s="414">
        <v>0</v>
      </c>
      <c r="N270" s="26"/>
      <c r="O270" s="26"/>
      <c r="P270" s="414">
        <v>0</v>
      </c>
      <c r="Q270" s="414">
        <v>0</v>
      </c>
      <c r="R270" s="406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406">
        <v>0</v>
      </c>
      <c r="G271" s="26"/>
      <c r="H271" s="26"/>
      <c r="I271" s="406">
        <v>0</v>
      </c>
      <c r="J271" s="406">
        <v>0</v>
      </c>
      <c r="K271" s="406">
        <f t="shared" si="120"/>
        <v>0</v>
      </c>
      <c r="L271" s="414">
        <v>0</v>
      </c>
      <c r="M271" s="414">
        <v>0</v>
      </c>
      <c r="N271" s="26"/>
      <c r="O271" s="26"/>
      <c r="P271" s="414">
        <v>0</v>
      </c>
      <c r="Q271" s="414">
        <v>0</v>
      </c>
      <c r="R271" s="406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406">
        <v>0</v>
      </c>
      <c r="G272" s="26"/>
      <c r="H272" s="26"/>
      <c r="I272" s="70">
        <v>0</v>
      </c>
      <c r="J272" s="70">
        <v>0</v>
      </c>
      <c r="K272" s="406">
        <f t="shared" si="120"/>
        <v>0</v>
      </c>
      <c r="L272" s="414">
        <v>0</v>
      </c>
      <c r="M272" s="414">
        <v>0</v>
      </c>
      <c r="N272" s="26"/>
      <c r="O272" s="26"/>
      <c r="P272" s="414">
        <v>0</v>
      </c>
      <c r="Q272" s="414">
        <v>0</v>
      </c>
      <c r="R272" s="406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406">
        <v>0</v>
      </c>
      <c r="G273" s="26"/>
      <c r="H273" s="26"/>
      <c r="I273" s="70">
        <v>0</v>
      </c>
      <c r="J273" s="70">
        <v>0</v>
      </c>
      <c r="K273" s="406">
        <f t="shared" si="120"/>
        <v>0</v>
      </c>
      <c r="L273" s="414">
        <v>0</v>
      </c>
      <c r="M273" s="414">
        <v>0</v>
      </c>
      <c r="N273" s="26"/>
      <c r="O273" s="26"/>
      <c r="P273" s="414">
        <v>0</v>
      </c>
      <c r="Q273" s="414">
        <v>0</v>
      </c>
      <c r="R273" s="406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407">
        <v>0</v>
      </c>
      <c r="G274" s="43"/>
      <c r="H274" s="43"/>
      <c r="I274" s="71">
        <v>0</v>
      </c>
      <c r="J274" s="71">
        <v>0</v>
      </c>
      <c r="K274" s="407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407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413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November</v>
      </c>
      <c r="S287" s="482"/>
      <c r="T287" s="4">
        <f>+T247</f>
        <v>1</v>
      </c>
      <c r="U287" s="4">
        <f>+U247</f>
        <v>1</v>
      </c>
    </row>
    <row r="288" spans="1:21" ht="15.95" customHeight="1" thickBot="1" x14ac:dyDescent="0.25">
      <c r="A288" s="45" t="s">
        <v>74</v>
      </c>
      <c r="B288" s="45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418"/>
      <c r="G290" s="418" t="s">
        <v>30</v>
      </c>
      <c r="H290" s="418" t="s">
        <v>32</v>
      </c>
      <c r="I290" s="418"/>
      <c r="J290" s="418"/>
      <c r="K290" s="418" t="s">
        <v>43</v>
      </c>
      <c r="L290" s="418" t="s">
        <v>27</v>
      </c>
      <c r="M290" s="418"/>
      <c r="N290" s="418" t="s">
        <v>30</v>
      </c>
      <c r="O290" s="418" t="s">
        <v>32</v>
      </c>
      <c r="P290" s="418"/>
      <c r="Q290" s="418"/>
      <c r="R290" s="418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415" t="s">
        <v>29</v>
      </c>
      <c r="G291" s="415" t="s">
        <v>31</v>
      </c>
      <c r="H291" s="415" t="s">
        <v>33</v>
      </c>
      <c r="I291" s="415" t="s">
        <v>37</v>
      </c>
      <c r="J291" s="415" t="s">
        <v>36</v>
      </c>
      <c r="K291" s="415" t="s">
        <v>28</v>
      </c>
      <c r="L291" s="415" t="s">
        <v>28</v>
      </c>
      <c r="M291" s="415" t="s">
        <v>35</v>
      </c>
      <c r="N291" s="415" t="s">
        <v>31</v>
      </c>
      <c r="O291" s="415" t="s">
        <v>33</v>
      </c>
      <c r="P291" s="415" t="s">
        <v>37</v>
      </c>
      <c r="Q291" s="415" t="s">
        <v>36</v>
      </c>
      <c r="R291" s="415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417"/>
      <c r="G292" s="417"/>
      <c r="H292" s="417" t="s">
        <v>34</v>
      </c>
      <c r="I292" s="417"/>
      <c r="J292" s="417"/>
      <c r="K292" s="417" t="s">
        <v>9</v>
      </c>
      <c r="L292" s="417" t="s">
        <v>8</v>
      </c>
      <c r="M292" s="417"/>
      <c r="N292" s="417"/>
      <c r="O292" s="417" t="s">
        <v>34</v>
      </c>
      <c r="P292" s="417"/>
      <c r="Q292" s="417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415"/>
      <c r="G293" s="415"/>
      <c r="H293" s="415"/>
      <c r="I293" s="415"/>
      <c r="J293" s="415"/>
      <c r="K293" s="415" t="s">
        <v>62</v>
      </c>
      <c r="L293" s="415"/>
      <c r="M293" s="415"/>
      <c r="N293" s="415"/>
      <c r="O293" s="415"/>
      <c r="P293" s="415"/>
      <c r="Q293" s="415"/>
      <c r="R293" s="415"/>
      <c r="S293" s="498"/>
      <c r="T293" s="499"/>
      <c r="U293" s="500"/>
    </row>
    <row r="294" spans="1:21" s="8" customFormat="1" ht="15.95" customHeight="1" x14ac:dyDescent="0.2">
      <c r="A294" s="416" t="s">
        <v>10</v>
      </c>
      <c r="B294" s="416" t="s">
        <v>11</v>
      </c>
      <c r="C294" s="501" t="s">
        <v>12</v>
      </c>
      <c r="D294" s="502"/>
      <c r="E294" s="503"/>
      <c r="F294" s="416" t="s">
        <v>13</v>
      </c>
      <c r="G294" s="416" t="s">
        <v>14</v>
      </c>
      <c r="H294" s="416" t="s">
        <v>15</v>
      </c>
      <c r="I294" s="416" t="s">
        <v>16</v>
      </c>
      <c r="J294" s="416" t="s">
        <v>17</v>
      </c>
      <c r="K294" s="416" t="s">
        <v>18</v>
      </c>
      <c r="L294" s="416" t="s">
        <v>19</v>
      </c>
      <c r="M294" s="416" t="s">
        <v>20</v>
      </c>
      <c r="N294" s="416" t="s">
        <v>21</v>
      </c>
      <c r="O294" s="416" t="s">
        <v>41</v>
      </c>
      <c r="P294" s="416" t="s">
        <v>42</v>
      </c>
      <c r="Q294" s="416" t="s">
        <v>44</v>
      </c>
      <c r="R294" s="416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408">
        <f t="shared" ref="F295:J295" si="127">SUM(F296,F299,F300)</f>
        <v>0</v>
      </c>
      <c r="G295" s="408">
        <f t="shared" si="127"/>
        <v>0</v>
      </c>
      <c r="H295" s="408">
        <f t="shared" si="127"/>
        <v>0</v>
      </c>
      <c r="I295" s="408">
        <f t="shared" si="127"/>
        <v>0</v>
      </c>
      <c r="J295" s="408">
        <f t="shared" si="127"/>
        <v>0</v>
      </c>
      <c r="K295" s="408">
        <f>SUM(C295-F295-G295-H295+I295-J295)</f>
        <v>0</v>
      </c>
      <c r="L295" s="408">
        <f t="shared" ref="L295:Q295" si="128">SUM(L296,L299,L300)</f>
        <v>5</v>
      </c>
      <c r="M295" s="408">
        <f t="shared" si="128"/>
        <v>0</v>
      </c>
      <c r="N295" s="61">
        <f t="shared" si="128"/>
        <v>0</v>
      </c>
      <c r="O295" s="61">
        <f t="shared" si="128"/>
        <v>0</v>
      </c>
      <c r="P295" s="61">
        <f t="shared" si="128"/>
        <v>5</v>
      </c>
      <c r="Q295" s="61">
        <f t="shared" si="128"/>
        <v>0</v>
      </c>
      <c r="R295" s="61">
        <f>SUM(L295-M295-N295-O295+P295-Q295)</f>
        <v>10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406">
        <f t="shared" ref="K296:K300" si="131">SUM(C296-F296-G296-H296+I296-J296)</f>
        <v>0</v>
      </c>
      <c r="L296" s="90">
        <f t="shared" ref="L296:O296" si="132">SUM(L297:L298)</f>
        <v>5</v>
      </c>
      <c r="M296" s="90">
        <f t="shared" si="132"/>
        <v>0</v>
      </c>
      <c r="N296" s="63">
        <f t="shared" si="132"/>
        <v>0</v>
      </c>
      <c r="O296" s="63">
        <f t="shared" si="132"/>
        <v>0</v>
      </c>
      <c r="P296" s="63">
        <f>SUM(P297:P298)</f>
        <v>5</v>
      </c>
      <c r="Q296" s="63">
        <f t="shared" ref="Q296" si="133">SUM(Q297:Q298)</f>
        <v>0</v>
      </c>
      <c r="R296" s="64">
        <f t="shared" ref="R296:R304" si="134">SUM(L296-M296-N296-O296+P296-Q296)</f>
        <v>10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419">
        <v>0</v>
      </c>
      <c r="G297" s="419">
        <v>0</v>
      </c>
      <c r="H297" s="419">
        <v>0</v>
      </c>
      <c r="I297" s="69">
        <v>0</v>
      </c>
      <c r="J297" s="69">
        <v>0</v>
      </c>
      <c r="K297" s="406">
        <f t="shared" si="131"/>
        <v>0</v>
      </c>
      <c r="L297" s="419">
        <v>5</v>
      </c>
      <c r="M297" s="419">
        <v>0</v>
      </c>
      <c r="N297" s="51">
        <v>0</v>
      </c>
      <c r="O297" s="51">
        <v>0</v>
      </c>
      <c r="P297" s="51">
        <v>5</v>
      </c>
      <c r="Q297" s="51">
        <v>0</v>
      </c>
      <c r="R297" s="64">
        <f t="shared" si="134"/>
        <v>10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419">
        <v>0</v>
      </c>
      <c r="G298" s="419">
        <v>0</v>
      </c>
      <c r="H298" s="419">
        <v>0</v>
      </c>
      <c r="I298" s="69">
        <v>0</v>
      </c>
      <c r="J298" s="69">
        <v>0</v>
      </c>
      <c r="K298" s="406">
        <f t="shared" si="131"/>
        <v>0</v>
      </c>
      <c r="L298" s="419">
        <v>0</v>
      </c>
      <c r="M298" s="419">
        <v>0</v>
      </c>
      <c r="N298" s="51">
        <v>0</v>
      </c>
      <c r="O298" s="51">
        <v>0</v>
      </c>
      <c r="P298" s="51">
        <v>0</v>
      </c>
      <c r="Q298" s="51">
        <v>0</v>
      </c>
      <c r="R298" s="64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406">
        <f t="shared" si="131"/>
        <v>0</v>
      </c>
      <c r="L299" s="406">
        <v>0</v>
      </c>
      <c r="M299" s="406">
        <v>0</v>
      </c>
      <c r="N299" s="406">
        <v>0</v>
      </c>
      <c r="O299" s="406">
        <v>0</v>
      </c>
      <c r="P299" s="406">
        <v>0</v>
      </c>
      <c r="Q299" s="406">
        <v>0</v>
      </c>
      <c r="R299" s="406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406">
        <f t="shared" si="131"/>
        <v>0</v>
      </c>
      <c r="L300" s="406">
        <v>0</v>
      </c>
      <c r="M300" s="406">
        <v>0</v>
      </c>
      <c r="N300" s="406">
        <v>0</v>
      </c>
      <c r="O300" s="406">
        <v>0</v>
      </c>
      <c r="P300" s="406">
        <v>0</v>
      </c>
      <c r="Q300" s="406">
        <v>0</v>
      </c>
      <c r="R300" s="406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406">
        <f t="shared" si="135"/>
        <v>0</v>
      </c>
      <c r="G301" s="406">
        <f t="shared" si="135"/>
        <v>0</v>
      </c>
      <c r="H301" s="26"/>
      <c r="I301" s="406">
        <f t="shared" ref="I301:J301" si="136">SUM(I302:I303)</f>
        <v>0</v>
      </c>
      <c r="J301" s="406">
        <f t="shared" si="136"/>
        <v>0</v>
      </c>
      <c r="K301" s="406">
        <f>SUM(C301-F301-G301-H301+I301-J301)</f>
        <v>0</v>
      </c>
      <c r="L301" s="406">
        <f t="shared" ref="L301:N301" si="137">SUM(L302:L303)</f>
        <v>10</v>
      </c>
      <c r="M301" s="406">
        <f t="shared" si="137"/>
        <v>0</v>
      </c>
      <c r="N301" s="406">
        <f t="shared" si="137"/>
        <v>0</v>
      </c>
      <c r="O301" s="26"/>
      <c r="P301" s="406">
        <f>SUM(P302:P303)</f>
        <v>5</v>
      </c>
      <c r="Q301" s="406">
        <f t="shared" ref="Q301" si="138">SUM(Q302:Q303)</f>
        <v>0</v>
      </c>
      <c r="R301" s="406">
        <f t="shared" si="134"/>
        <v>15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419">
        <v>0</v>
      </c>
      <c r="G302" s="419">
        <v>0</v>
      </c>
      <c r="H302" s="25"/>
      <c r="I302" s="69">
        <v>0</v>
      </c>
      <c r="J302" s="69">
        <v>0</v>
      </c>
      <c r="K302" s="406">
        <f t="shared" ref="K302:K313" si="139">SUM(C302-F302-G302-H302+I302-J302)</f>
        <v>0</v>
      </c>
      <c r="L302" s="419">
        <v>10</v>
      </c>
      <c r="M302" s="419">
        <v>0</v>
      </c>
      <c r="N302" s="419">
        <v>0</v>
      </c>
      <c r="O302" s="25"/>
      <c r="P302" s="419">
        <v>5</v>
      </c>
      <c r="Q302" s="419">
        <v>0</v>
      </c>
      <c r="R302" s="406">
        <f t="shared" si="134"/>
        <v>15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419">
        <v>0</v>
      </c>
      <c r="G303" s="419">
        <v>0</v>
      </c>
      <c r="H303" s="25"/>
      <c r="I303" s="69">
        <v>0</v>
      </c>
      <c r="J303" s="69">
        <v>0</v>
      </c>
      <c r="K303" s="406">
        <f t="shared" si="139"/>
        <v>0</v>
      </c>
      <c r="L303" s="419">
        <v>0</v>
      </c>
      <c r="M303" s="419">
        <v>0</v>
      </c>
      <c r="N303" s="419">
        <v>0</v>
      </c>
      <c r="O303" s="25"/>
      <c r="P303" s="419">
        <v>0</v>
      </c>
      <c r="Q303" s="419">
        <v>0</v>
      </c>
      <c r="R303" s="406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406">
        <v>0</v>
      </c>
      <c r="G304" s="26"/>
      <c r="H304" s="26"/>
      <c r="I304" s="406">
        <v>0</v>
      </c>
      <c r="J304" s="406">
        <v>0</v>
      </c>
      <c r="K304" s="406">
        <f t="shared" si="139"/>
        <v>0</v>
      </c>
      <c r="L304" s="406">
        <v>1</v>
      </c>
      <c r="M304" s="406">
        <v>0</v>
      </c>
      <c r="N304" s="26"/>
      <c r="O304" s="26"/>
      <c r="P304" s="406">
        <v>0</v>
      </c>
      <c r="Q304" s="406">
        <v>0</v>
      </c>
      <c r="R304" s="406">
        <f t="shared" si="134"/>
        <v>1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406">
        <f t="shared" si="139"/>
        <v>0</v>
      </c>
      <c r="L305" s="406">
        <f>SUM(L306:L307)</f>
        <v>3</v>
      </c>
      <c r="M305" s="406">
        <f>SUM(M306:M307)</f>
        <v>1</v>
      </c>
      <c r="N305" s="26"/>
      <c r="O305" s="26"/>
      <c r="P305" s="406">
        <f t="shared" ref="P305:Q305" si="142">SUM(P306:P307)</f>
        <v>2</v>
      </c>
      <c r="Q305" s="406">
        <f t="shared" si="142"/>
        <v>0</v>
      </c>
      <c r="R305" s="406">
        <f>SUM(L305-M305-N305-O305+P305-Q305)</f>
        <v>4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406">
        <f t="shared" si="139"/>
        <v>0</v>
      </c>
      <c r="L306" s="406">
        <v>0</v>
      </c>
      <c r="M306" s="406">
        <v>0</v>
      </c>
      <c r="N306" s="26"/>
      <c r="O306" s="26"/>
      <c r="P306" s="406">
        <v>0</v>
      </c>
      <c r="Q306" s="406">
        <v>0</v>
      </c>
      <c r="R306" s="406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406">
        <f t="shared" si="139"/>
        <v>0</v>
      </c>
      <c r="L307" s="406">
        <v>3</v>
      </c>
      <c r="M307" s="406">
        <v>1</v>
      </c>
      <c r="N307" s="26"/>
      <c r="O307" s="26"/>
      <c r="P307" s="406">
        <v>2</v>
      </c>
      <c r="Q307" s="406">
        <v>0</v>
      </c>
      <c r="R307" s="406">
        <f>SUM(L307-M307-N307-O307+P307-Q307)</f>
        <v>4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406">
        <v>0</v>
      </c>
      <c r="G308" s="26"/>
      <c r="H308" s="26"/>
      <c r="I308" s="406">
        <v>0</v>
      </c>
      <c r="J308" s="406">
        <v>0</v>
      </c>
      <c r="K308" s="406">
        <f t="shared" si="139"/>
        <v>0</v>
      </c>
      <c r="L308" s="406">
        <v>1</v>
      </c>
      <c r="M308" s="406">
        <v>0</v>
      </c>
      <c r="N308" s="26"/>
      <c r="O308" s="26"/>
      <c r="P308" s="406">
        <v>0</v>
      </c>
      <c r="Q308" s="406">
        <v>0</v>
      </c>
      <c r="R308" s="406">
        <f t="shared" ref="R308:R314" si="144">SUM(L308-M308-N308-O308+P308-Q308)</f>
        <v>1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406">
        <v>0</v>
      </c>
      <c r="G309" s="26"/>
      <c r="H309" s="26"/>
      <c r="I309" s="406">
        <v>0</v>
      </c>
      <c r="J309" s="406">
        <v>0</v>
      </c>
      <c r="K309" s="406">
        <f t="shared" si="139"/>
        <v>0</v>
      </c>
      <c r="L309" s="406">
        <v>0</v>
      </c>
      <c r="M309" s="406">
        <v>0</v>
      </c>
      <c r="N309" s="26"/>
      <c r="O309" s="26"/>
      <c r="P309" s="406">
        <v>0</v>
      </c>
      <c r="Q309" s="406">
        <v>0</v>
      </c>
      <c r="R309" s="406">
        <f t="shared" si="144"/>
        <v>0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406">
        <v>0</v>
      </c>
      <c r="G310" s="26"/>
      <c r="H310" s="26"/>
      <c r="I310" s="406">
        <v>0</v>
      </c>
      <c r="J310" s="406">
        <v>0</v>
      </c>
      <c r="K310" s="406">
        <f t="shared" si="139"/>
        <v>0</v>
      </c>
      <c r="L310" s="406">
        <v>0</v>
      </c>
      <c r="M310" s="406">
        <v>0</v>
      </c>
      <c r="N310" s="26"/>
      <c r="O310" s="26"/>
      <c r="P310" s="406">
        <v>0</v>
      </c>
      <c r="Q310" s="406">
        <v>0</v>
      </c>
      <c r="R310" s="406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406">
        <v>0</v>
      </c>
      <c r="G311" s="26"/>
      <c r="H311" s="26"/>
      <c r="I311" s="406">
        <v>0</v>
      </c>
      <c r="J311" s="406">
        <v>0</v>
      </c>
      <c r="K311" s="406">
        <f t="shared" si="139"/>
        <v>0</v>
      </c>
      <c r="L311" s="406">
        <v>0</v>
      </c>
      <c r="M311" s="406">
        <v>0</v>
      </c>
      <c r="N311" s="26"/>
      <c r="O311" s="26"/>
      <c r="P311" s="406">
        <v>0</v>
      </c>
      <c r="Q311" s="406">
        <v>0</v>
      </c>
      <c r="R311" s="406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406">
        <v>0</v>
      </c>
      <c r="G312" s="26"/>
      <c r="H312" s="26"/>
      <c r="I312" s="70">
        <v>0</v>
      </c>
      <c r="J312" s="70">
        <v>0</v>
      </c>
      <c r="K312" s="406">
        <f t="shared" si="139"/>
        <v>0</v>
      </c>
      <c r="L312" s="406">
        <v>0</v>
      </c>
      <c r="M312" s="406">
        <v>0</v>
      </c>
      <c r="N312" s="26"/>
      <c r="O312" s="26"/>
      <c r="P312" s="406">
        <v>0</v>
      </c>
      <c r="Q312" s="406">
        <v>0</v>
      </c>
      <c r="R312" s="406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406">
        <v>0</v>
      </c>
      <c r="G313" s="26"/>
      <c r="H313" s="26"/>
      <c r="I313" s="70">
        <v>0</v>
      </c>
      <c r="J313" s="70">
        <v>0</v>
      </c>
      <c r="K313" s="406">
        <f t="shared" si="139"/>
        <v>0</v>
      </c>
      <c r="L313" s="406">
        <v>0</v>
      </c>
      <c r="M313" s="406">
        <v>0</v>
      </c>
      <c r="N313" s="26"/>
      <c r="O313" s="26"/>
      <c r="P313" s="406">
        <v>0</v>
      </c>
      <c r="Q313" s="406">
        <v>0</v>
      </c>
      <c r="R313" s="406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407">
        <v>0</v>
      </c>
      <c r="G314" s="43"/>
      <c r="H314" s="43"/>
      <c r="I314" s="71">
        <v>0</v>
      </c>
      <c r="J314" s="71">
        <v>0</v>
      </c>
      <c r="K314" s="407">
        <f t="shared" ref="K314" si="145">SUM(E314-F314-G314-H314+I314-J314)</f>
        <v>0</v>
      </c>
      <c r="L314" s="407">
        <v>0</v>
      </c>
      <c r="M314" s="407">
        <v>0</v>
      </c>
      <c r="N314" s="43"/>
      <c r="O314" s="43"/>
      <c r="P314" s="407">
        <v>0</v>
      </c>
      <c r="Q314" s="407">
        <v>0</v>
      </c>
      <c r="R314" s="407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413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November</v>
      </c>
      <c r="S328" s="482"/>
      <c r="T328" s="4">
        <f>+T287</f>
        <v>1</v>
      </c>
      <c r="U328" s="4">
        <f>+U287</f>
        <v>1</v>
      </c>
    </row>
    <row r="329" spans="1:21" s="45" customFormat="1" ht="15.95" customHeight="1" thickBot="1" x14ac:dyDescent="0.25">
      <c r="A329" s="45" t="s">
        <v>73</v>
      </c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418"/>
      <c r="G331" s="418" t="s">
        <v>30</v>
      </c>
      <c r="H331" s="418" t="s">
        <v>32</v>
      </c>
      <c r="I331" s="418"/>
      <c r="J331" s="418"/>
      <c r="K331" s="418" t="s">
        <v>43</v>
      </c>
      <c r="L331" s="418" t="s">
        <v>27</v>
      </c>
      <c r="M331" s="418"/>
      <c r="N331" s="418" t="s">
        <v>30</v>
      </c>
      <c r="O331" s="418" t="s">
        <v>32</v>
      </c>
      <c r="P331" s="418"/>
      <c r="Q331" s="418"/>
      <c r="R331" s="418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415" t="s">
        <v>29</v>
      </c>
      <c r="G332" s="415" t="s">
        <v>31</v>
      </c>
      <c r="H332" s="415" t="s">
        <v>33</v>
      </c>
      <c r="I332" s="415" t="s">
        <v>37</v>
      </c>
      <c r="J332" s="415" t="s">
        <v>36</v>
      </c>
      <c r="K332" s="415" t="s">
        <v>28</v>
      </c>
      <c r="L332" s="415" t="s">
        <v>28</v>
      </c>
      <c r="M332" s="415" t="s">
        <v>35</v>
      </c>
      <c r="N332" s="415" t="s">
        <v>31</v>
      </c>
      <c r="O332" s="415" t="s">
        <v>33</v>
      </c>
      <c r="P332" s="415" t="s">
        <v>37</v>
      </c>
      <c r="Q332" s="415" t="s">
        <v>36</v>
      </c>
      <c r="R332" s="415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417"/>
      <c r="G333" s="417"/>
      <c r="H333" s="417" t="s">
        <v>34</v>
      </c>
      <c r="I333" s="417"/>
      <c r="J333" s="417"/>
      <c r="K333" s="417" t="s">
        <v>9</v>
      </c>
      <c r="L333" s="417" t="s">
        <v>8</v>
      </c>
      <c r="M333" s="417"/>
      <c r="N333" s="417"/>
      <c r="O333" s="417" t="s">
        <v>34</v>
      </c>
      <c r="P333" s="417"/>
      <c r="Q333" s="417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415"/>
      <c r="G334" s="415"/>
      <c r="H334" s="415"/>
      <c r="I334" s="415"/>
      <c r="J334" s="415"/>
      <c r="K334" s="415" t="s">
        <v>62</v>
      </c>
      <c r="L334" s="415"/>
      <c r="M334" s="415"/>
      <c r="N334" s="415"/>
      <c r="O334" s="415"/>
      <c r="P334" s="415"/>
      <c r="Q334" s="415"/>
      <c r="R334" s="415"/>
      <c r="S334" s="498"/>
      <c r="T334" s="499"/>
      <c r="U334" s="500"/>
    </row>
    <row r="335" spans="1:21" s="8" customFormat="1" ht="15.95" customHeight="1" x14ac:dyDescent="0.2">
      <c r="A335" s="416" t="s">
        <v>10</v>
      </c>
      <c r="B335" s="416" t="s">
        <v>11</v>
      </c>
      <c r="C335" s="501" t="s">
        <v>12</v>
      </c>
      <c r="D335" s="502"/>
      <c r="E335" s="503"/>
      <c r="F335" s="416" t="s">
        <v>13</v>
      </c>
      <c r="G335" s="416" t="s">
        <v>14</v>
      </c>
      <c r="H335" s="416" t="s">
        <v>15</v>
      </c>
      <c r="I335" s="416" t="s">
        <v>16</v>
      </c>
      <c r="J335" s="416" t="s">
        <v>17</v>
      </c>
      <c r="K335" s="416" t="s">
        <v>18</v>
      </c>
      <c r="L335" s="416" t="s">
        <v>19</v>
      </c>
      <c r="M335" s="416" t="s">
        <v>20</v>
      </c>
      <c r="N335" s="416" t="s">
        <v>21</v>
      </c>
      <c r="O335" s="416" t="s">
        <v>41</v>
      </c>
      <c r="P335" s="416" t="s">
        <v>42</v>
      </c>
      <c r="Q335" s="416" t="s">
        <v>44</v>
      </c>
      <c r="R335" s="416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408">
        <f t="shared" ref="F336:J336" si="146">SUM(F337,F340,F341)</f>
        <v>0</v>
      </c>
      <c r="G336" s="408">
        <f t="shared" si="146"/>
        <v>0</v>
      </c>
      <c r="H336" s="408">
        <f t="shared" si="146"/>
        <v>0</v>
      </c>
      <c r="I336" s="408">
        <f t="shared" si="146"/>
        <v>0</v>
      </c>
      <c r="J336" s="408">
        <f t="shared" si="146"/>
        <v>0</v>
      </c>
      <c r="K336" s="408">
        <f>SUM(C336-F336-G336-H336+I336-J336)</f>
        <v>0</v>
      </c>
      <c r="L336" s="408">
        <f t="shared" ref="L336:Q336" si="147">SUM(L337,L340,L341)</f>
        <v>5</v>
      </c>
      <c r="M336" s="408">
        <f t="shared" si="147"/>
        <v>0</v>
      </c>
      <c r="N336" s="408">
        <f t="shared" si="147"/>
        <v>0</v>
      </c>
      <c r="O336" s="408">
        <f t="shared" si="147"/>
        <v>0</v>
      </c>
      <c r="P336" s="61">
        <f t="shared" si="147"/>
        <v>0</v>
      </c>
      <c r="Q336" s="61">
        <f t="shared" si="147"/>
        <v>0</v>
      </c>
      <c r="R336" s="61">
        <f>SUM(L336-M336-N336-O336+P336-Q336)</f>
        <v>5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406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406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419">
        <v>0</v>
      </c>
      <c r="G338" s="419">
        <v>0</v>
      </c>
      <c r="H338" s="419">
        <v>0</v>
      </c>
      <c r="I338" s="69">
        <v>0</v>
      </c>
      <c r="J338" s="69">
        <v>0</v>
      </c>
      <c r="K338" s="406">
        <f t="shared" si="150"/>
        <v>0</v>
      </c>
      <c r="L338" s="419">
        <v>0</v>
      </c>
      <c r="M338" s="419">
        <v>0</v>
      </c>
      <c r="N338" s="419">
        <v>0</v>
      </c>
      <c r="O338" s="419">
        <v>0</v>
      </c>
      <c r="P338" s="419">
        <v>0</v>
      </c>
      <c r="Q338" s="419">
        <v>0</v>
      </c>
      <c r="R338" s="406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419">
        <v>0</v>
      </c>
      <c r="G339" s="419">
        <v>0</v>
      </c>
      <c r="H339" s="419">
        <v>0</v>
      </c>
      <c r="I339" s="69">
        <v>0</v>
      </c>
      <c r="J339" s="69">
        <v>0</v>
      </c>
      <c r="K339" s="406">
        <f t="shared" si="150"/>
        <v>0</v>
      </c>
      <c r="L339" s="419">
        <v>0</v>
      </c>
      <c r="M339" s="419">
        <v>0</v>
      </c>
      <c r="N339" s="419">
        <v>0</v>
      </c>
      <c r="O339" s="419">
        <v>0</v>
      </c>
      <c r="P339" s="419">
        <v>0</v>
      </c>
      <c r="Q339" s="419">
        <v>0</v>
      </c>
      <c r="R339" s="406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406">
        <f t="shared" si="150"/>
        <v>0</v>
      </c>
      <c r="L340" s="406">
        <v>5</v>
      </c>
      <c r="M340" s="406">
        <v>0</v>
      </c>
      <c r="N340" s="406">
        <v>0</v>
      </c>
      <c r="O340" s="406">
        <v>0</v>
      </c>
      <c r="P340" s="208">
        <v>0</v>
      </c>
      <c r="Q340" s="406">
        <v>0</v>
      </c>
      <c r="R340" s="406">
        <f t="shared" si="153"/>
        <v>5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406">
        <f t="shared" si="150"/>
        <v>0</v>
      </c>
      <c r="L341" s="406">
        <v>0</v>
      </c>
      <c r="M341" s="406">
        <v>0</v>
      </c>
      <c r="N341" s="406">
        <v>0</v>
      </c>
      <c r="O341" s="406">
        <v>0</v>
      </c>
      <c r="P341" s="406">
        <v>0</v>
      </c>
      <c r="Q341" s="406">
        <v>0</v>
      </c>
      <c r="R341" s="406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406">
        <f t="shared" si="154"/>
        <v>0</v>
      </c>
      <c r="G342" s="406">
        <f t="shared" si="154"/>
        <v>0</v>
      </c>
      <c r="H342" s="26"/>
      <c r="I342" s="406">
        <f t="shared" ref="I342:J342" si="155">SUM(I343:I344)</f>
        <v>0</v>
      </c>
      <c r="J342" s="406">
        <f t="shared" si="155"/>
        <v>0</v>
      </c>
      <c r="K342" s="406">
        <f>SUM(C342-F342-G342-H342+I342-J342)</f>
        <v>0</v>
      </c>
      <c r="L342" s="406">
        <f>SUM(L343:L344)</f>
        <v>0</v>
      </c>
      <c r="M342" s="406">
        <f t="shared" ref="M342:N342" si="156">SUM(M343:M344)</f>
        <v>0</v>
      </c>
      <c r="N342" s="406">
        <f t="shared" si="156"/>
        <v>0</v>
      </c>
      <c r="O342" s="26"/>
      <c r="P342" s="406">
        <f t="shared" ref="P342:Q342" si="157">SUM(P343:P344)</f>
        <v>0</v>
      </c>
      <c r="Q342" s="406">
        <f t="shared" si="157"/>
        <v>0</v>
      </c>
      <c r="R342" s="406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419">
        <v>0</v>
      </c>
      <c r="G343" s="419">
        <v>0</v>
      </c>
      <c r="H343" s="25"/>
      <c r="I343" s="69">
        <v>0</v>
      </c>
      <c r="J343" s="69">
        <v>0</v>
      </c>
      <c r="K343" s="406">
        <f t="shared" ref="K343:K354" si="158">SUM(C343-F343-G343-H343+I343-J343)</f>
        <v>0</v>
      </c>
      <c r="L343" s="419">
        <v>0</v>
      </c>
      <c r="M343" s="419">
        <v>0</v>
      </c>
      <c r="N343" s="419">
        <v>0</v>
      </c>
      <c r="O343" s="25"/>
      <c r="P343" s="419">
        <v>0</v>
      </c>
      <c r="Q343" s="419">
        <v>0</v>
      </c>
      <c r="R343" s="406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419">
        <v>0</v>
      </c>
      <c r="G344" s="419">
        <v>0</v>
      </c>
      <c r="H344" s="25"/>
      <c r="I344" s="69">
        <v>0</v>
      </c>
      <c r="J344" s="69">
        <v>0</v>
      </c>
      <c r="K344" s="406">
        <f t="shared" si="158"/>
        <v>0</v>
      </c>
      <c r="L344" s="419">
        <v>0</v>
      </c>
      <c r="M344" s="419">
        <v>0</v>
      </c>
      <c r="N344" s="419">
        <v>0</v>
      </c>
      <c r="O344" s="25"/>
      <c r="P344" s="419">
        <v>0</v>
      </c>
      <c r="Q344" s="419">
        <v>0</v>
      </c>
      <c r="R344" s="406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406">
        <v>0</v>
      </c>
      <c r="G345" s="26"/>
      <c r="H345" s="26"/>
      <c r="I345" s="406">
        <v>0</v>
      </c>
      <c r="J345" s="406">
        <v>0</v>
      </c>
      <c r="K345" s="406">
        <f t="shared" si="158"/>
        <v>0</v>
      </c>
      <c r="L345" s="414">
        <v>0</v>
      </c>
      <c r="M345" s="414">
        <v>0</v>
      </c>
      <c r="N345" s="26"/>
      <c r="O345" s="26"/>
      <c r="P345" s="414">
        <v>0</v>
      </c>
      <c r="Q345" s="414">
        <v>0</v>
      </c>
      <c r="R345" s="406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406">
        <f t="shared" si="158"/>
        <v>0</v>
      </c>
      <c r="L346" s="68">
        <f>SUM(L347:L348)</f>
        <v>5</v>
      </c>
      <c r="M346" s="406">
        <f>SUM(M347:M348)</f>
        <v>4</v>
      </c>
      <c r="N346" s="26"/>
      <c r="O346" s="26"/>
      <c r="P346" s="406">
        <f t="shared" ref="P346:Q346" si="161">SUM(P347:P348)</f>
        <v>0</v>
      </c>
      <c r="Q346" s="406">
        <f t="shared" si="161"/>
        <v>0</v>
      </c>
      <c r="R346" s="46">
        <f>SUM(L346-M346-N346-O346+P346-Q346)</f>
        <v>1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406">
        <f t="shared" si="158"/>
        <v>0</v>
      </c>
      <c r="L347" s="414">
        <v>0</v>
      </c>
      <c r="M347" s="414">
        <v>0</v>
      </c>
      <c r="N347" s="26"/>
      <c r="O347" s="26"/>
      <c r="P347" s="414">
        <v>0</v>
      </c>
      <c r="Q347" s="414">
        <v>0</v>
      </c>
      <c r="R347" s="406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406">
        <f t="shared" si="158"/>
        <v>0</v>
      </c>
      <c r="L348" s="47">
        <v>5</v>
      </c>
      <c r="M348" s="414">
        <v>4</v>
      </c>
      <c r="N348" s="26"/>
      <c r="O348" s="26"/>
      <c r="P348" s="414">
        <v>0</v>
      </c>
      <c r="Q348" s="414">
        <v>0</v>
      </c>
      <c r="R348" s="46">
        <f t="shared" si="162"/>
        <v>1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406">
        <v>0</v>
      </c>
      <c r="G349" s="26"/>
      <c r="H349" s="26"/>
      <c r="I349" s="406">
        <v>0</v>
      </c>
      <c r="J349" s="406">
        <v>0</v>
      </c>
      <c r="K349" s="406">
        <f t="shared" si="158"/>
        <v>0</v>
      </c>
      <c r="L349" s="414">
        <v>0</v>
      </c>
      <c r="M349" s="414">
        <v>0</v>
      </c>
      <c r="N349" s="26"/>
      <c r="O349" s="26"/>
      <c r="P349" s="414">
        <v>0</v>
      </c>
      <c r="Q349" s="414">
        <v>0</v>
      </c>
      <c r="R349" s="406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406">
        <v>0</v>
      </c>
      <c r="G350" s="26"/>
      <c r="H350" s="26"/>
      <c r="I350" s="406">
        <v>0</v>
      </c>
      <c r="J350" s="406">
        <v>0</v>
      </c>
      <c r="K350" s="406">
        <f t="shared" si="158"/>
        <v>0</v>
      </c>
      <c r="L350" s="66">
        <v>0</v>
      </c>
      <c r="M350" s="414">
        <v>0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406">
        <v>0</v>
      </c>
      <c r="G351" s="26"/>
      <c r="H351" s="26"/>
      <c r="I351" s="406">
        <v>0</v>
      </c>
      <c r="J351" s="406">
        <v>0</v>
      </c>
      <c r="K351" s="406">
        <f t="shared" si="158"/>
        <v>0</v>
      </c>
      <c r="L351" s="414">
        <v>0</v>
      </c>
      <c r="M351" s="414">
        <v>0</v>
      </c>
      <c r="N351" s="26"/>
      <c r="O351" s="26"/>
      <c r="P351" s="414">
        <v>0</v>
      </c>
      <c r="Q351" s="414">
        <v>0</v>
      </c>
      <c r="R351" s="406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406">
        <v>0</v>
      </c>
      <c r="G352" s="26"/>
      <c r="H352" s="26"/>
      <c r="I352" s="406">
        <v>0</v>
      </c>
      <c r="J352" s="406">
        <v>0</v>
      </c>
      <c r="K352" s="406">
        <f t="shared" si="158"/>
        <v>0</v>
      </c>
      <c r="L352" s="414">
        <v>0</v>
      </c>
      <c r="M352" s="414">
        <v>0</v>
      </c>
      <c r="N352" s="26"/>
      <c r="O352" s="26"/>
      <c r="P352" s="414">
        <v>0</v>
      </c>
      <c r="Q352" s="414">
        <v>0</v>
      </c>
      <c r="R352" s="406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406">
        <v>0</v>
      </c>
      <c r="G353" s="26"/>
      <c r="H353" s="26"/>
      <c r="I353" s="70">
        <v>0</v>
      </c>
      <c r="J353" s="70">
        <v>0</v>
      </c>
      <c r="K353" s="406">
        <f t="shared" si="158"/>
        <v>0</v>
      </c>
      <c r="L353" s="414">
        <v>0</v>
      </c>
      <c r="M353" s="414">
        <v>0</v>
      </c>
      <c r="N353" s="26"/>
      <c r="O353" s="26"/>
      <c r="P353" s="414">
        <v>0</v>
      </c>
      <c r="Q353" s="414">
        <v>0</v>
      </c>
      <c r="R353" s="406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406">
        <v>0</v>
      </c>
      <c r="G354" s="26"/>
      <c r="H354" s="26"/>
      <c r="I354" s="70">
        <v>0</v>
      </c>
      <c r="J354" s="70">
        <v>0</v>
      </c>
      <c r="K354" s="406">
        <f t="shared" si="158"/>
        <v>0</v>
      </c>
      <c r="L354" s="414">
        <v>0</v>
      </c>
      <c r="M354" s="414">
        <v>0</v>
      </c>
      <c r="N354" s="26"/>
      <c r="O354" s="26"/>
      <c r="P354" s="414">
        <v>0</v>
      </c>
      <c r="Q354" s="414">
        <v>0</v>
      </c>
      <c r="R354" s="406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407">
        <v>0</v>
      </c>
      <c r="G355" s="43"/>
      <c r="H355" s="43"/>
      <c r="I355" s="71">
        <v>0</v>
      </c>
      <c r="J355" s="71">
        <v>0</v>
      </c>
      <c r="K355" s="407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407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413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November</v>
      </c>
      <c r="S370" s="482"/>
      <c r="T370" s="4">
        <f>+T328</f>
        <v>1</v>
      </c>
      <c r="U370" s="4">
        <f>+U328</f>
        <v>1</v>
      </c>
    </row>
    <row r="371" spans="1:21" s="45" customFormat="1" ht="15.95" customHeight="1" thickBot="1" x14ac:dyDescent="0.25">
      <c r="A371" s="45" t="s">
        <v>83</v>
      </c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418"/>
      <c r="G373" s="418" t="s">
        <v>30</v>
      </c>
      <c r="H373" s="418" t="s">
        <v>32</v>
      </c>
      <c r="I373" s="418"/>
      <c r="J373" s="418"/>
      <c r="K373" s="418" t="s">
        <v>43</v>
      </c>
      <c r="L373" s="418" t="s">
        <v>27</v>
      </c>
      <c r="M373" s="418"/>
      <c r="N373" s="418" t="s">
        <v>30</v>
      </c>
      <c r="O373" s="418" t="s">
        <v>32</v>
      </c>
      <c r="P373" s="418"/>
      <c r="Q373" s="418"/>
      <c r="R373" s="418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415" t="s">
        <v>29</v>
      </c>
      <c r="G374" s="415" t="s">
        <v>31</v>
      </c>
      <c r="H374" s="415" t="s">
        <v>33</v>
      </c>
      <c r="I374" s="415" t="s">
        <v>37</v>
      </c>
      <c r="J374" s="415" t="s">
        <v>36</v>
      </c>
      <c r="K374" s="415" t="s">
        <v>28</v>
      </c>
      <c r="L374" s="415" t="s">
        <v>28</v>
      </c>
      <c r="M374" s="415" t="s">
        <v>35</v>
      </c>
      <c r="N374" s="415" t="s">
        <v>31</v>
      </c>
      <c r="O374" s="415" t="s">
        <v>33</v>
      </c>
      <c r="P374" s="415" t="s">
        <v>37</v>
      </c>
      <c r="Q374" s="415" t="s">
        <v>36</v>
      </c>
      <c r="R374" s="415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417"/>
      <c r="G375" s="417"/>
      <c r="H375" s="417" t="s">
        <v>34</v>
      </c>
      <c r="I375" s="417"/>
      <c r="J375" s="417"/>
      <c r="K375" s="417" t="s">
        <v>9</v>
      </c>
      <c r="L375" s="417" t="s">
        <v>8</v>
      </c>
      <c r="M375" s="417"/>
      <c r="N375" s="417"/>
      <c r="O375" s="417" t="s">
        <v>34</v>
      </c>
      <c r="P375" s="417"/>
      <c r="Q375" s="417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415"/>
      <c r="G376" s="415"/>
      <c r="H376" s="415"/>
      <c r="I376" s="415"/>
      <c r="J376" s="415"/>
      <c r="K376" s="415" t="s">
        <v>62</v>
      </c>
      <c r="L376" s="415"/>
      <c r="M376" s="415"/>
      <c r="N376" s="415"/>
      <c r="O376" s="415"/>
      <c r="P376" s="415"/>
      <c r="Q376" s="415"/>
      <c r="R376" s="415"/>
      <c r="S376" s="498"/>
      <c r="T376" s="499"/>
      <c r="U376" s="500"/>
    </row>
    <row r="377" spans="1:21" s="8" customFormat="1" ht="11.25" x14ac:dyDescent="0.2">
      <c r="A377" s="416" t="s">
        <v>10</v>
      </c>
      <c r="B377" s="416" t="s">
        <v>11</v>
      </c>
      <c r="C377" s="501" t="s">
        <v>12</v>
      </c>
      <c r="D377" s="502"/>
      <c r="E377" s="503"/>
      <c r="F377" s="416" t="s">
        <v>13</v>
      </c>
      <c r="G377" s="416" t="s">
        <v>14</v>
      </c>
      <c r="H377" s="416" t="s">
        <v>15</v>
      </c>
      <c r="I377" s="416" t="s">
        <v>16</v>
      </c>
      <c r="J377" s="416" t="s">
        <v>17</v>
      </c>
      <c r="K377" s="416" t="s">
        <v>18</v>
      </c>
      <c r="L377" s="416" t="s">
        <v>19</v>
      </c>
      <c r="M377" s="416" t="s">
        <v>20</v>
      </c>
      <c r="N377" s="416" t="s">
        <v>21</v>
      </c>
      <c r="O377" s="416" t="s">
        <v>41</v>
      </c>
      <c r="P377" s="416" t="s">
        <v>42</v>
      </c>
      <c r="Q377" s="416" t="s">
        <v>44</v>
      </c>
      <c r="R377" s="416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380" t="s">
        <v>22</v>
      </c>
      <c r="C378" s="520">
        <f>SUM(C379,C382,C383)</f>
        <v>0</v>
      </c>
      <c r="D378" s="521"/>
      <c r="E378" s="522"/>
      <c r="F378" s="408">
        <f t="shared" ref="F378:J378" si="164">SUM(F379,F382,F383)</f>
        <v>0</v>
      </c>
      <c r="G378" s="408">
        <f t="shared" si="164"/>
        <v>0</v>
      </c>
      <c r="H378" s="408">
        <f t="shared" si="164"/>
        <v>0</v>
      </c>
      <c r="I378" s="408">
        <f t="shared" si="164"/>
        <v>0</v>
      </c>
      <c r="J378" s="408">
        <f t="shared" si="164"/>
        <v>0</v>
      </c>
      <c r="K378" s="408">
        <f>SUM(C378-F378-G378-H378+I378-J378)</f>
        <v>0</v>
      </c>
      <c r="L378" s="60">
        <f t="shared" ref="L378:Q378" si="165">SUM(L379,L382,L383)</f>
        <v>174</v>
      </c>
      <c r="M378" s="61">
        <f t="shared" si="165"/>
        <v>0</v>
      </c>
      <c r="N378" s="61">
        <f t="shared" si="165"/>
        <v>0</v>
      </c>
      <c r="O378" s="61">
        <f t="shared" si="165"/>
        <v>0</v>
      </c>
      <c r="P378" s="61">
        <f t="shared" si="165"/>
        <v>151</v>
      </c>
      <c r="Q378" s="61">
        <f t="shared" si="165"/>
        <v>0</v>
      </c>
      <c r="R378" s="61">
        <f>SUM(L378-M378-N378-O378+P378-Q378)</f>
        <v>325</v>
      </c>
      <c r="S378" s="569"/>
      <c r="T378" s="569"/>
      <c r="U378" s="569"/>
    </row>
    <row r="379" spans="1:21" s="23" customFormat="1" ht="15.75" x14ac:dyDescent="0.25">
      <c r="A379" s="14"/>
      <c r="B379" s="381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406">
        <f t="shared" ref="K379:K383" si="168">SUM(C379-F379-G379-H379+I379-J379)</f>
        <v>0</v>
      </c>
      <c r="L379" s="62">
        <f t="shared" ref="L379:O379" si="169">SUM(L380:L381)</f>
        <v>174</v>
      </c>
      <c r="M379" s="63">
        <f t="shared" si="169"/>
        <v>0</v>
      </c>
      <c r="N379" s="63">
        <f t="shared" si="169"/>
        <v>0</v>
      </c>
      <c r="O379" s="63">
        <f t="shared" si="169"/>
        <v>0</v>
      </c>
      <c r="P379" s="63">
        <f>SUM(P380:P381)</f>
        <v>151</v>
      </c>
      <c r="Q379" s="63">
        <f t="shared" ref="Q379" si="170">SUM(Q380:Q381)</f>
        <v>0</v>
      </c>
      <c r="R379" s="64">
        <f t="shared" ref="R379:R387" si="171">SUM(L379-M379-N379-O379+P379-Q379)</f>
        <v>325</v>
      </c>
      <c r="S379" s="484"/>
      <c r="T379" s="484"/>
      <c r="U379" s="484"/>
    </row>
    <row r="380" spans="1:21" ht="15.75" x14ac:dyDescent="0.2">
      <c r="A380" s="12"/>
      <c r="B380" s="382" t="s">
        <v>84</v>
      </c>
      <c r="C380" s="485">
        <v>0</v>
      </c>
      <c r="D380" s="486">
        <v>0</v>
      </c>
      <c r="E380" s="487">
        <v>0</v>
      </c>
      <c r="F380" s="419">
        <v>0</v>
      </c>
      <c r="G380" s="419">
        <v>0</v>
      </c>
      <c r="H380" s="419">
        <v>0</v>
      </c>
      <c r="I380" s="69">
        <v>0</v>
      </c>
      <c r="J380" s="69">
        <v>0</v>
      </c>
      <c r="K380" s="406">
        <f t="shared" si="168"/>
        <v>0</v>
      </c>
      <c r="L380" s="65">
        <v>174</v>
      </c>
      <c r="M380" s="51">
        <v>0</v>
      </c>
      <c r="N380" s="51">
        <v>0</v>
      </c>
      <c r="O380" s="51">
        <v>0</v>
      </c>
      <c r="P380" s="51">
        <v>151</v>
      </c>
      <c r="Q380" s="51">
        <v>0</v>
      </c>
      <c r="R380" s="64">
        <f t="shared" si="171"/>
        <v>325</v>
      </c>
      <c r="S380" s="488"/>
      <c r="T380" s="488"/>
      <c r="U380" s="488"/>
    </row>
    <row r="381" spans="1:21" ht="12.75" customHeight="1" x14ac:dyDescent="0.2">
      <c r="A381" s="12"/>
      <c r="B381" s="382" t="s">
        <v>85</v>
      </c>
      <c r="C381" s="485">
        <v>0</v>
      </c>
      <c r="D381" s="486">
        <v>0</v>
      </c>
      <c r="E381" s="487">
        <v>0</v>
      </c>
      <c r="F381" s="419">
        <v>0</v>
      </c>
      <c r="G381" s="419">
        <v>0</v>
      </c>
      <c r="H381" s="419">
        <v>0</v>
      </c>
      <c r="I381" s="69">
        <v>0</v>
      </c>
      <c r="J381" s="69">
        <v>0</v>
      </c>
      <c r="K381" s="406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383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406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383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406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383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406">
        <f t="shared" si="172"/>
        <v>0</v>
      </c>
      <c r="G384" s="406">
        <f t="shared" si="172"/>
        <v>0</v>
      </c>
      <c r="H384" s="26"/>
      <c r="I384" s="406">
        <f t="shared" ref="I384:J384" si="173">SUM(I385:I386)</f>
        <v>0</v>
      </c>
      <c r="J384" s="406">
        <f t="shared" si="173"/>
        <v>0</v>
      </c>
      <c r="K384" s="406">
        <f>SUM(C384-F384-G384-H384+I384-J384)</f>
        <v>0</v>
      </c>
      <c r="L384" s="64">
        <f t="shared" ref="L384:Q384" si="174">SUM(L385:L386)</f>
        <v>273</v>
      </c>
      <c r="M384" s="64">
        <f>SUM(M385:M386)</f>
        <v>16</v>
      </c>
      <c r="N384" s="64">
        <f t="shared" si="174"/>
        <v>0</v>
      </c>
      <c r="O384" s="26"/>
      <c r="P384" s="64">
        <f t="shared" si="174"/>
        <v>172</v>
      </c>
      <c r="Q384" s="64">
        <f t="shared" si="174"/>
        <v>0</v>
      </c>
      <c r="R384" s="64">
        <f>SUM(L384-M384-N384-O384+P384-Q384)</f>
        <v>429</v>
      </c>
      <c r="S384" s="488"/>
      <c r="T384" s="488"/>
      <c r="U384" s="488"/>
    </row>
    <row r="385" spans="1:21" ht="15.75" x14ac:dyDescent="0.2">
      <c r="A385" s="12"/>
      <c r="B385" s="382" t="s">
        <v>84</v>
      </c>
      <c r="C385" s="485">
        <v>0</v>
      </c>
      <c r="D385" s="486">
        <v>658</v>
      </c>
      <c r="E385" s="487">
        <v>658</v>
      </c>
      <c r="F385" s="419">
        <v>0</v>
      </c>
      <c r="G385" s="419">
        <v>0</v>
      </c>
      <c r="H385" s="25"/>
      <c r="I385" s="69">
        <v>0</v>
      </c>
      <c r="J385" s="69">
        <v>0</v>
      </c>
      <c r="K385" s="406">
        <f t="shared" ref="K385:K396" si="175">SUM(C385-F385-G385-H385+I385-J385)</f>
        <v>0</v>
      </c>
      <c r="L385" s="51">
        <v>258</v>
      </c>
      <c r="M385" s="51">
        <v>16</v>
      </c>
      <c r="N385" s="51">
        <v>0</v>
      </c>
      <c r="O385" s="26"/>
      <c r="P385" s="51">
        <v>172</v>
      </c>
      <c r="Q385" s="51">
        <v>0</v>
      </c>
      <c r="R385" s="64">
        <f t="shared" si="171"/>
        <v>414</v>
      </c>
      <c r="S385" s="488"/>
      <c r="T385" s="488"/>
      <c r="U385" s="488"/>
    </row>
    <row r="386" spans="1:21" ht="15.75" x14ac:dyDescent="0.2">
      <c r="A386" s="12"/>
      <c r="B386" s="382" t="s">
        <v>85</v>
      </c>
      <c r="C386" s="485">
        <v>0</v>
      </c>
      <c r="D386" s="486">
        <v>0</v>
      </c>
      <c r="E386" s="487">
        <v>0</v>
      </c>
      <c r="F386" s="419">
        <v>0</v>
      </c>
      <c r="G386" s="419">
        <v>0</v>
      </c>
      <c r="H386" s="25"/>
      <c r="I386" s="69">
        <v>0</v>
      </c>
      <c r="J386" s="69">
        <v>0</v>
      </c>
      <c r="K386" s="406">
        <f t="shared" si="175"/>
        <v>0</v>
      </c>
      <c r="L386" s="51">
        <v>15</v>
      </c>
      <c r="M386" s="51">
        <v>0</v>
      </c>
      <c r="N386" s="51">
        <v>0</v>
      </c>
      <c r="O386" s="26"/>
      <c r="P386" s="51">
        <v>0</v>
      </c>
      <c r="Q386" s="51">
        <v>0</v>
      </c>
      <c r="R386" s="64">
        <f t="shared" si="171"/>
        <v>15</v>
      </c>
      <c r="S386" s="488"/>
      <c r="T386" s="488"/>
      <c r="U386" s="488"/>
    </row>
    <row r="387" spans="1:21" ht="12.75" customHeight="1" x14ac:dyDescent="0.2">
      <c r="A387" s="9">
        <v>3</v>
      </c>
      <c r="B387" s="383" t="s">
        <v>54</v>
      </c>
      <c r="C387" s="504">
        <v>0</v>
      </c>
      <c r="D387" s="505">
        <v>0</v>
      </c>
      <c r="E387" s="506">
        <v>0</v>
      </c>
      <c r="F387" s="406">
        <v>0</v>
      </c>
      <c r="G387" s="26"/>
      <c r="H387" s="26"/>
      <c r="I387" s="406">
        <v>0</v>
      </c>
      <c r="J387" s="406">
        <v>0</v>
      </c>
      <c r="K387" s="406">
        <f t="shared" si="175"/>
        <v>0</v>
      </c>
      <c r="L387" s="64">
        <v>0</v>
      </c>
      <c r="M387" s="64">
        <v>0</v>
      </c>
      <c r="N387" s="26"/>
      <c r="O387" s="26"/>
      <c r="P387" s="64">
        <v>0</v>
      </c>
      <c r="Q387" s="64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383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406">
        <f t="shared" si="175"/>
        <v>0</v>
      </c>
      <c r="L388" s="64">
        <f t="shared" ref="L388:Q388" si="178">SUM(L389:L390)</f>
        <v>2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2</v>
      </c>
      <c r="S388" s="488"/>
      <c r="T388" s="488"/>
      <c r="U388" s="488"/>
    </row>
    <row r="389" spans="1:21" ht="15" customHeight="1" x14ac:dyDescent="0.2">
      <c r="A389" s="14"/>
      <c r="B389" s="382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406">
        <f t="shared" si="175"/>
        <v>0</v>
      </c>
      <c r="L389" s="64">
        <v>0</v>
      </c>
      <c r="M389" s="64">
        <v>0</v>
      </c>
      <c r="N389" s="26"/>
      <c r="O389" s="26"/>
      <c r="P389" s="64">
        <v>0</v>
      </c>
      <c r="Q389" s="64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382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406">
        <f t="shared" si="175"/>
        <v>0</v>
      </c>
      <c r="L390" s="64">
        <v>2</v>
      </c>
      <c r="M390" s="64">
        <v>0</v>
      </c>
      <c r="N390" s="26"/>
      <c r="O390" s="26"/>
      <c r="P390" s="64">
        <v>0</v>
      </c>
      <c r="Q390" s="64">
        <v>0</v>
      </c>
      <c r="R390" s="64">
        <f>SUM(L390-M390-N390-O390+P390-Q390)</f>
        <v>2</v>
      </c>
      <c r="S390" s="488"/>
      <c r="T390" s="488"/>
      <c r="U390" s="488"/>
    </row>
    <row r="391" spans="1:21" ht="12.75" customHeight="1" x14ac:dyDescent="0.2">
      <c r="A391" s="14">
        <v>5</v>
      </c>
      <c r="B391" s="383" t="s">
        <v>55</v>
      </c>
      <c r="C391" s="504">
        <v>0</v>
      </c>
      <c r="D391" s="505">
        <v>0</v>
      </c>
      <c r="E391" s="506">
        <v>0</v>
      </c>
      <c r="F391" s="406">
        <v>0</v>
      </c>
      <c r="G391" s="26"/>
      <c r="H391" s="26"/>
      <c r="I391" s="406">
        <v>0</v>
      </c>
      <c r="J391" s="406">
        <v>0</v>
      </c>
      <c r="K391" s="406">
        <f t="shared" si="175"/>
        <v>0</v>
      </c>
      <c r="L391" s="406">
        <v>0</v>
      </c>
      <c r="M391" s="406">
        <v>0</v>
      </c>
      <c r="N391" s="26"/>
      <c r="O391" s="26"/>
      <c r="P391" s="406">
        <v>0</v>
      </c>
      <c r="Q391" s="406">
        <v>0</v>
      </c>
      <c r="R391" s="406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383" t="s">
        <v>56</v>
      </c>
      <c r="C392" s="504">
        <v>0</v>
      </c>
      <c r="D392" s="505">
        <v>0</v>
      </c>
      <c r="E392" s="506">
        <v>0</v>
      </c>
      <c r="F392" s="406">
        <v>0</v>
      </c>
      <c r="G392" s="26"/>
      <c r="H392" s="26"/>
      <c r="I392" s="406">
        <v>0</v>
      </c>
      <c r="J392" s="406">
        <v>0</v>
      </c>
      <c r="K392" s="406">
        <f t="shared" si="175"/>
        <v>0</v>
      </c>
      <c r="L392" s="406">
        <v>0</v>
      </c>
      <c r="M392" s="406">
        <v>0</v>
      </c>
      <c r="N392" s="26"/>
      <c r="O392" s="26"/>
      <c r="P392" s="406">
        <v>0</v>
      </c>
      <c r="Q392" s="406">
        <v>0</v>
      </c>
      <c r="R392" s="406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383" t="s">
        <v>57</v>
      </c>
      <c r="C393" s="504">
        <v>0</v>
      </c>
      <c r="D393" s="505">
        <v>0</v>
      </c>
      <c r="E393" s="506">
        <v>0</v>
      </c>
      <c r="F393" s="406">
        <v>0</v>
      </c>
      <c r="G393" s="26"/>
      <c r="H393" s="26"/>
      <c r="I393" s="406">
        <v>0</v>
      </c>
      <c r="J393" s="406">
        <v>0</v>
      </c>
      <c r="K393" s="406">
        <f t="shared" si="175"/>
        <v>0</v>
      </c>
      <c r="L393" s="406">
        <v>0</v>
      </c>
      <c r="M393" s="406">
        <v>0</v>
      </c>
      <c r="N393" s="26"/>
      <c r="O393" s="26"/>
      <c r="P393" s="406">
        <v>0</v>
      </c>
      <c r="Q393" s="406">
        <v>0</v>
      </c>
      <c r="R393" s="406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383" t="s">
        <v>58</v>
      </c>
      <c r="C394" s="504">
        <v>0</v>
      </c>
      <c r="D394" s="505">
        <v>0</v>
      </c>
      <c r="E394" s="506">
        <v>0</v>
      </c>
      <c r="F394" s="406">
        <v>0</v>
      </c>
      <c r="G394" s="26"/>
      <c r="H394" s="26"/>
      <c r="I394" s="406">
        <v>0</v>
      </c>
      <c r="J394" s="406">
        <v>0</v>
      </c>
      <c r="K394" s="406">
        <f t="shared" si="175"/>
        <v>0</v>
      </c>
      <c r="L394" s="406">
        <v>0</v>
      </c>
      <c r="M394" s="406">
        <v>0</v>
      </c>
      <c r="N394" s="26"/>
      <c r="O394" s="26"/>
      <c r="P394" s="406">
        <v>0</v>
      </c>
      <c r="Q394" s="406">
        <v>0</v>
      </c>
      <c r="R394" s="406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383" t="s">
        <v>24</v>
      </c>
      <c r="C395" s="504">
        <v>0</v>
      </c>
      <c r="D395" s="505">
        <v>0</v>
      </c>
      <c r="E395" s="506">
        <v>0</v>
      </c>
      <c r="F395" s="406">
        <v>0</v>
      </c>
      <c r="G395" s="26"/>
      <c r="H395" s="26"/>
      <c r="I395" s="70">
        <v>0</v>
      </c>
      <c r="J395" s="70">
        <v>0</v>
      </c>
      <c r="K395" s="406">
        <f t="shared" si="175"/>
        <v>0</v>
      </c>
      <c r="L395" s="406">
        <v>0</v>
      </c>
      <c r="M395" s="406">
        <v>0</v>
      </c>
      <c r="N395" s="26"/>
      <c r="O395" s="26"/>
      <c r="P395" s="406">
        <v>0</v>
      </c>
      <c r="Q395" s="406">
        <v>0</v>
      </c>
      <c r="R395" s="406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383" t="s">
        <v>25</v>
      </c>
      <c r="C396" s="504">
        <v>0</v>
      </c>
      <c r="D396" s="505">
        <v>0</v>
      </c>
      <c r="E396" s="506">
        <v>0</v>
      </c>
      <c r="F396" s="406">
        <v>0</v>
      </c>
      <c r="G396" s="26"/>
      <c r="H396" s="26"/>
      <c r="I396" s="70">
        <v>0</v>
      </c>
      <c r="J396" s="70">
        <v>0</v>
      </c>
      <c r="K396" s="406">
        <f t="shared" si="175"/>
        <v>0</v>
      </c>
      <c r="L396" s="406">
        <v>0</v>
      </c>
      <c r="M396" s="406">
        <v>0</v>
      </c>
      <c r="N396" s="26"/>
      <c r="O396" s="26"/>
      <c r="P396" s="406">
        <v>0</v>
      </c>
      <c r="Q396" s="406">
        <v>0</v>
      </c>
      <c r="R396" s="406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384" t="s">
        <v>59</v>
      </c>
      <c r="C397" s="557">
        <v>0</v>
      </c>
      <c r="D397" s="558">
        <v>0</v>
      </c>
      <c r="E397" s="559">
        <v>0</v>
      </c>
      <c r="F397" s="407">
        <v>0</v>
      </c>
      <c r="G397" s="43"/>
      <c r="H397" s="43"/>
      <c r="I397" s="71">
        <v>0</v>
      </c>
      <c r="J397" s="71">
        <v>0</v>
      </c>
      <c r="K397" s="407">
        <f t="shared" ref="K397" si="181">SUM(E397-F397-G397-H397+I397-J397)</f>
        <v>0</v>
      </c>
      <c r="L397" s="407">
        <v>0</v>
      </c>
      <c r="M397" s="407">
        <v>0</v>
      </c>
      <c r="N397" s="43"/>
      <c r="O397" s="43"/>
      <c r="P397" s="407">
        <v>0</v>
      </c>
      <c r="Q397" s="407">
        <v>0</v>
      </c>
      <c r="R397" s="407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413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5" t="s">
        <v>69</v>
      </c>
      <c r="B410" s="45"/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November</v>
      </c>
      <c r="S410" s="482"/>
      <c r="T410" s="4">
        <f>+T370</f>
        <v>1</v>
      </c>
      <c r="U410" s="4">
        <f>+U370</f>
        <v>1</v>
      </c>
    </row>
    <row r="411" spans="1:21" ht="15.95" customHeight="1" thickBot="1" x14ac:dyDescent="0.25">
      <c r="A411" s="101" t="s">
        <v>77</v>
      </c>
      <c r="B411" s="101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418"/>
      <c r="G413" s="418" t="s">
        <v>30</v>
      </c>
      <c r="H413" s="418" t="s">
        <v>32</v>
      </c>
      <c r="I413" s="418"/>
      <c r="J413" s="418"/>
      <c r="K413" s="418" t="s">
        <v>43</v>
      </c>
      <c r="L413" s="418" t="s">
        <v>27</v>
      </c>
      <c r="M413" s="418"/>
      <c r="N413" s="418" t="s">
        <v>30</v>
      </c>
      <c r="O413" s="418" t="s">
        <v>32</v>
      </c>
      <c r="P413" s="418"/>
      <c r="Q413" s="418"/>
      <c r="R413" s="418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415" t="s">
        <v>29</v>
      </c>
      <c r="G414" s="415" t="s">
        <v>31</v>
      </c>
      <c r="H414" s="415" t="s">
        <v>33</v>
      </c>
      <c r="I414" s="415" t="s">
        <v>37</v>
      </c>
      <c r="J414" s="415" t="s">
        <v>36</v>
      </c>
      <c r="K414" s="415" t="s">
        <v>28</v>
      </c>
      <c r="L414" s="415" t="s">
        <v>28</v>
      </c>
      <c r="M414" s="415" t="s">
        <v>35</v>
      </c>
      <c r="N414" s="415" t="s">
        <v>31</v>
      </c>
      <c r="O414" s="415" t="s">
        <v>33</v>
      </c>
      <c r="P414" s="415" t="s">
        <v>37</v>
      </c>
      <c r="Q414" s="415" t="s">
        <v>36</v>
      </c>
      <c r="R414" s="415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417"/>
      <c r="G415" s="417"/>
      <c r="H415" s="417" t="s">
        <v>34</v>
      </c>
      <c r="I415" s="417"/>
      <c r="J415" s="417"/>
      <c r="K415" s="417" t="s">
        <v>9</v>
      </c>
      <c r="L415" s="417" t="s">
        <v>8</v>
      </c>
      <c r="M415" s="417"/>
      <c r="N415" s="417"/>
      <c r="O415" s="417" t="s">
        <v>34</v>
      </c>
      <c r="P415" s="417"/>
      <c r="Q415" s="417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415"/>
      <c r="G416" s="415"/>
      <c r="H416" s="415"/>
      <c r="I416" s="415"/>
      <c r="J416" s="415"/>
      <c r="K416" s="415" t="s">
        <v>62</v>
      </c>
      <c r="L416" s="415"/>
      <c r="M416" s="415"/>
      <c r="N416" s="415"/>
      <c r="O416" s="415"/>
      <c r="P416" s="415"/>
      <c r="Q416" s="415"/>
      <c r="R416" s="415"/>
      <c r="S416" s="498"/>
      <c r="T416" s="499"/>
      <c r="U416" s="500"/>
    </row>
    <row r="417" spans="1:22" s="8" customFormat="1" ht="11.25" x14ac:dyDescent="0.2">
      <c r="A417" s="416" t="s">
        <v>10</v>
      </c>
      <c r="B417" s="416" t="s">
        <v>11</v>
      </c>
      <c r="C417" s="501" t="s">
        <v>12</v>
      </c>
      <c r="D417" s="502"/>
      <c r="E417" s="503"/>
      <c r="F417" s="416" t="s">
        <v>13</v>
      </c>
      <c r="G417" s="416" t="s">
        <v>14</v>
      </c>
      <c r="H417" s="416" t="s">
        <v>15</v>
      </c>
      <c r="I417" s="416" t="s">
        <v>16</v>
      </c>
      <c r="J417" s="416" t="s">
        <v>17</v>
      </c>
      <c r="K417" s="416" t="s">
        <v>18</v>
      </c>
      <c r="L417" s="416" t="s">
        <v>19</v>
      </c>
      <c r="M417" s="416" t="s">
        <v>20</v>
      </c>
      <c r="N417" s="416" t="s">
        <v>21</v>
      </c>
      <c r="O417" s="416" t="s">
        <v>41</v>
      </c>
      <c r="P417" s="416" t="s">
        <v>42</v>
      </c>
      <c r="Q417" s="416" t="s">
        <v>44</v>
      </c>
      <c r="R417" s="416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642">
        <f>SUM(C419,C422,C423)</f>
        <v>40</v>
      </c>
      <c r="D418" s="643"/>
      <c r="E418" s="644"/>
      <c r="F418" s="61">
        <f t="shared" ref="F418:H418" si="182">SUM(F419,F422,F423)</f>
        <v>7</v>
      </c>
      <c r="G418" s="61">
        <f t="shared" si="182"/>
        <v>0</v>
      </c>
      <c r="H418" s="61">
        <f t="shared" si="182"/>
        <v>0</v>
      </c>
      <c r="I418" s="61">
        <f>SUM(I419,I422,I423)</f>
        <v>0</v>
      </c>
      <c r="J418" s="420">
        <v>0</v>
      </c>
      <c r="K418" s="64">
        <f>SUM(C418-F418-G418-H418+I418-J418)</f>
        <v>33</v>
      </c>
      <c r="L418" s="408">
        <f t="shared" ref="L418:Q418" si="183">SUM(L419,L422,L423)</f>
        <v>36</v>
      </c>
      <c r="M418" s="408">
        <f t="shared" si="183"/>
        <v>0</v>
      </c>
      <c r="N418" s="408">
        <f t="shared" si="183"/>
        <v>0</v>
      </c>
      <c r="O418" s="408">
        <f t="shared" si="183"/>
        <v>0</v>
      </c>
      <c r="P418" s="61">
        <f>SUM(P419,P422,P423)</f>
        <v>50</v>
      </c>
      <c r="Q418" s="61">
        <f t="shared" si="183"/>
        <v>0</v>
      </c>
      <c r="R418" s="61">
        <f>SUM(L418-M418-N418-O418+P418-Q418)</f>
        <v>86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648">
        <f t="shared" ref="C419:H419" si="184">SUM(C420:C421)</f>
        <v>40</v>
      </c>
      <c r="D419" s="649"/>
      <c r="E419" s="650"/>
      <c r="F419" s="63">
        <f t="shared" si="184"/>
        <v>7</v>
      </c>
      <c r="G419" s="63">
        <f t="shared" si="184"/>
        <v>0</v>
      </c>
      <c r="H419" s="63">
        <f t="shared" si="184"/>
        <v>0</v>
      </c>
      <c r="I419" s="63">
        <f>SUM(I420:I421)</f>
        <v>0</v>
      </c>
      <c r="J419" s="420">
        <v>0</v>
      </c>
      <c r="K419" s="64">
        <f t="shared" ref="K419" si="185">SUM(C419-F419-G419-H419+I419-J419)</f>
        <v>33</v>
      </c>
      <c r="L419" s="90">
        <f t="shared" ref="L419:O419" si="186">SUM(L420:L421)</f>
        <v>36</v>
      </c>
      <c r="M419" s="90">
        <f t="shared" si="186"/>
        <v>0</v>
      </c>
      <c r="N419" s="90">
        <f t="shared" si="186"/>
        <v>0</v>
      </c>
      <c r="O419" s="90">
        <f t="shared" si="186"/>
        <v>0</v>
      </c>
      <c r="P419" s="63">
        <f>SUM(P420:P421)</f>
        <v>50</v>
      </c>
      <c r="Q419" s="63">
        <f t="shared" ref="Q419" si="187">SUM(Q420:Q421)</f>
        <v>0</v>
      </c>
      <c r="R419" s="64">
        <f t="shared" ref="R419:R437" si="188">SUM(L419-M419-N419-O419+P419-Q419)</f>
        <v>86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651">
        <v>40</v>
      </c>
      <c r="D420" s="652"/>
      <c r="E420" s="653"/>
      <c r="F420" s="51">
        <v>7</v>
      </c>
      <c r="G420" s="51">
        <v>0</v>
      </c>
      <c r="H420" s="51">
        <v>0</v>
      </c>
      <c r="I420" s="420">
        <v>0</v>
      </c>
      <c r="J420" s="420">
        <v>0</v>
      </c>
      <c r="K420" s="64">
        <f>SUM(C420-F420-G420-H420+I420-J420)</f>
        <v>33</v>
      </c>
      <c r="L420" s="419">
        <v>36</v>
      </c>
      <c r="M420" s="419">
        <v>0</v>
      </c>
      <c r="N420" s="419">
        <v>0</v>
      </c>
      <c r="O420" s="419">
        <v>0</v>
      </c>
      <c r="P420" s="51">
        <v>50</v>
      </c>
      <c r="Q420" s="51">
        <v>0</v>
      </c>
      <c r="R420" s="64">
        <f t="shared" si="188"/>
        <v>86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651">
        <v>0</v>
      </c>
      <c r="D421" s="652">
        <v>0</v>
      </c>
      <c r="E421" s="653">
        <v>0</v>
      </c>
      <c r="F421" s="272">
        <v>0</v>
      </c>
      <c r="G421" s="51">
        <v>0</v>
      </c>
      <c r="H421" s="51">
        <v>0</v>
      </c>
      <c r="I421" s="420">
        <v>0</v>
      </c>
      <c r="J421" s="420">
        <v>0</v>
      </c>
      <c r="K421" s="64">
        <f>SUM(C421-F421-G421-H421+I421-J421)</f>
        <v>0</v>
      </c>
      <c r="L421" s="419">
        <v>0</v>
      </c>
      <c r="M421" s="419">
        <v>0</v>
      </c>
      <c r="N421" s="419">
        <v>0</v>
      </c>
      <c r="O421" s="419">
        <v>0</v>
      </c>
      <c r="P421" s="419">
        <v>0</v>
      </c>
      <c r="Q421" s="419">
        <v>0</v>
      </c>
      <c r="R421" s="406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645">
        <v>0</v>
      </c>
      <c r="D422" s="646">
        <v>0</v>
      </c>
      <c r="E422" s="647">
        <v>0</v>
      </c>
      <c r="F422" s="421">
        <v>0</v>
      </c>
      <c r="G422" s="421">
        <v>0</v>
      </c>
      <c r="H422" s="421">
        <v>0</v>
      </c>
      <c r="I422" s="421">
        <v>0</v>
      </c>
      <c r="J422" s="420">
        <v>0</v>
      </c>
      <c r="K422" s="64">
        <f t="shared" ref="K422:K437" si="189">SUM(E422-F422-G422-H422+I422-J422)</f>
        <v>0</v>
      </c>
      <c r="L422" s="406">
        <v>0</v>
      </c>
      <c r="M422" s="406">
        <v>0</v>
      </c>
      <c r="N422" s="406">
        <v>0</v>
      </c>
      <c r="O422" s="406">
        <v>0</v>
      </c>
      <c r="P422" s="406">
        <v>0</v>
      </c>
      <c r="Q422" s="406">
        <v>0</v>
      </c>
      <c r="R422" s="406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645">
        <v>0</v>
      </c>
      <c r="D423" s="646">
        <v>0</v>
      </c>
      <c r="E423" s="647">
        <v>0</v>
      </c>
      <c r="F423" s="421">
        <v>0</v>
      </c>
      <c r="G423" s="421">
        <v>0</v>
      </c>
      <c r="H423" s="421">
        <v>0</v>
      </c>
      <c r="I423" s="421">
        <v>0</v>
      </c>
      <c r="J423" s="420">
        <v>0</v>
      </c>
      <c r="K423" s="64">
        <f t="shared" si="189"/>
        <v>0</v>
      </c>
      <c r="L423" s="406">
        <v>0</v>
      </c>
      <c r="M423" s="406">
        <v>0</v>
      </c>
      <c r="N423" s="406">
        <v>0</v>
      </c>
      <c r="O423" s="406">
        <v>0</v>
      </c>
      <c r="P423" s="406">
        <v>0</v>
      </c>
      <c r="Q423" s="406">
        <v>0</v>
      </c>
      <c r="R423" s="406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645">
        <f>SUM(C425:C426)</f>
        <v>0</v>
      </c>
      <c r="D424" s="646">
        <f t="shared" ref="D424:G424" si="190">SUM(D425:D426)</f>
        <v>658</v>
      </c>
      <c r="E424" s="647">
        <f t="shared" si="190"/>
        <v>658</v>
      </c>
      <c r="F424" s="64">
        <f>SUM(F425:F426)</f>
        <v>0</v>
      </c>
      <c r="G424" s="64">
        <f t="shared" si="190"/>
        <v>0</v>
      </c>
      <c r="H424" s="26"/>
      <c r="I424" s="64">
        <f t="shared" ref="I424" si="191">SUM(I425:I426)</f>
        <v>0</v>
      </c>
      <c r="J424" s="420">
        <v>0</v>
      </c>
      <c r="K424" s="64">
        <f>SUM(C424-F424-G424-H424+I424-J424)</f>
        <v>0</v>
      </c>
      <c r="L424" s="406">
        <f t="shared" ref="L424:N424" si="192">SUM(L425:L426)</f>
        <v>40</v>
      </c>
      <c r="M424" s="406">
        <f t="shared" si="192"/>
        <v>0</v>
      </c>
      <c r="N424" s="406">
        <f t="shared" si="192"/>
        <v>0</v>
      </c>
      <c r="O424" s="26"/>
      <c r="P424" s="64">
        <f t="shared" ref="P424:Q424" si="193">SUM(P425:P426)</f>
        <v>20</v>
      </c>
      <c r="Q424" s="64">
        <f t="shared" si="193"/>
        <v>0</v>
      </c>
      <c r="R424" s="64">
        <f t="shared" si="188"/>
        <v>60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657">
        <v>0</v>
      </c>
      <c r="D425" s="658">
        <v>658</v>
      </c>
      <c r="E425" s="659">
        <v>658</v>
      </c>
      <c r="F425" s="51">
        <v>0</v>
      </c>
      <c r="G425" s="51">
        <v>0</v>
      </c>
      <c r="H425" s="26"/>
      <c r="I425" s="420">
        <v>0</v>
      </c>
      <c r="J425" s="420">
        <v>0</v>
      </c>
      <c r="K425" s="64">
        <f>SUM(C425-F425-G425-H425+I425-J425)</f>
        <v>0</v>
      </c>
      <c r="L425" s="419">
        <v>40</v>
      </c>
      <c r="M425" s="419">
        <v>0</v>
      </c>
      <c r="N425" s="419">
        <v>0</v>
      </c>
      <c r="O425" s="25"/>
      <c r="P425" s="51">
        <v>20</v>
      </c>
      <c r="Q425" s="51">
        <v>0</v>
      </c>
      <c r="R425" s="64">
        <f t="shared" si="188"/>
        <v>60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657">
        <v>0</v>
      </c>
      <c r="D426" s="658">
        <v>0</v>
      </c>
      <c r="E426" s="659">
        <v>0</v>
      </c>
      <c r="F426" s="51">
        <v>0</v>
      </c>
      <c r="G426" s="51">
        <v>0</v>
      </c>
      <c r="H426" s="26"/>
      <c r="I426" s="420">
        <v>0</v>
      </c>
      <c r="J426" s="420">
        <v>0</v>
      </c>
      <c r="K426" s="64">
        <f t="shared" si="189"/>
        <v>0</v>
      </c>
      <c r="L426" s="419">
        <v>0</v>
      </c>
      <c r="M426" s="419">
        <v>0</v>
      </c>
      <c r="N426" s="419">
        <v>0</v>
      </c>
      <c r="O426" s="25"/>
      <c r="P426" s="419">
        <v>0</v>
      </c>
      <c r="Q426" s="419">
        <v>0</v>
      </c>
      <c r="R426" s="406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645">
        <v>5</v>
      </c>
      <c r="D427" s="646">
        <v>0</v>
      </c>
      <c r="E427" s="647">
        <v>0</v>
      </c>
      <c r="F427" s="64">
        <v>5</v>
      </c>
      <c r="G427" s="26"/>
      <c r="H427" s="26"/>
      <c r="I427" s="64">
        <v>0</v>
      </c>
      <c r="J427" s="64">
        <v>0</v>
      </c>
      <c r="K427" s="64">
        <f>SUM(C427-F427-G427-H427+I427-J427)</f>
        <v>0</v>
      </c>
      <c r="L427" s="406">
        <v>0</v>
      </c>
      <c r="M427" s="406">
        <v>0</v>
      </c>
      <c r="N427" s="26"/>
      <c r="O427" s="26"/>
      <c r="P427" s="406">
        <v>0</v>
      </c>
      <c r="Q427" s="406">
        <v>0</v>
      </c>
      <c r="R427" s="406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654">
        <f>SUM(C429:C430)</f>
        <v>0</v>
      </c>
      <c r="D428" s="655">
        <f t="shared" ref="D428:E428" si="194">SUM(D429:D430)</f>
        <v>0</v>
      </c>
      <c r="E428" s="656">
        <f t="shared" si="194"/>
        <v>0</v>
      </c>
      <c r="F428" s="63">
        <f>SUM(F429:F430)</f>
        <v>0</v>
      </c>
      <c r="G428" s="26"/>
      <c r="H428" s="26"/>
      <c r="I428" s="63">
        <v>0</v>
      </c>
      <c r="J428" s="63">
        <v>0</v>
      </c>
      <c r="K428" s="64">
        <f t="shared" si="189"/>
        <v>0</v>
      </c>
      <c r="L428" s="406">
        <f t="shared" ref="L428:Q428" si="195">SUM(L429:L430)</f>
        <v>0</v>
      </c>
      <c r="M428" s="406">
        <f t="shared" si="195"/>
        <v>0</v>
      </c>
      <c r="N428" s="26"/>
      <c r="O428" s="26"/>
      <c r="P428" s="406">
        <f t="shared" si="195"/>
        <v>0</v>
      </c>
      <c r="Q428" s="406">
        <f t="shared" si="195"/>
        <v>0</v>
      </c>
      <c r="R428" s="406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654">
        <v>0</v>
      </c>
      <c r="D429" s="655"/>
      <c r="E429" s="656"/>
      <c r="F429" s="63">
        <v>0</v>
      </c>
      <c r="G429" s="26"/>
      <c r="H429" s="26"/>
      <c r="I429" s="63">
        <v>0</v>
      </c>
      <c r="J429" s="63">
        <v>0</v>
      </c>
      <c r="K429" s="64">
        <f t="shared" si="189"/>
        <v>0</v>
      </c>
      <c r="L429" s="419">
        <v>0</v>
      </c>
      <c r="M429" s="419">
        <v>0</v>
      </c>
      <c r="N429" s="25"/>
      <c r="O429" s="25"/>
      <c r="P429" s="419">
        <v>0</v>
      </c>
      <c r="Q429" s="419">
        <v>0</v>
      </c>
      <c r="R429" s="406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654">
        <v>0</v>
      </c>
      <c r="D430" s="655"/>
      <c r="E430" s="656"/>
      <c r="F430" s="63">
        <v>0</v>
      </c>
      <c r="G430" s="26"/>
      <c r="H430" s="26"/>
      <c r="I430" s="63">
        <v>0</v>
      </c>
      <c r="J430" s="63">
        <v>0</v>
      </c>
      <c r="K430" s="64">
        <f t="shared" si="189"/>
        <v>0</v>
      </c>
      <c r="L430" s="419">
        <v>0</v>
      </c>
      <c r="M430" s="419">
        <v>0</v>
      </c>
      <c r="N430" s="25"/>
      <c r="O430" s="25"/>
      <c r="P430" s="419">
        <v>0</v>
      </c>
      <c r="Q430" s="419">
        <v>0</v>
      </c>
      <c r="R430" s="406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645">
        <v>0</v>
      </c>
      <c r="D431" s="646">
        <v>0</v>
      </c>
      <c r="E431" s="647">
        <v>0</v>
      </c>
      <c r="F431" s="64">
        <v>0</v>
      </c>
      <c r="G431" s="26"/>
      <c r="H431" s="26"/>
      <c r="I431" s="64">
        <v>0</v>
      </c>
      <c r="J431" s="64">
        <v>0</v>
      </c>
      <c r="K431" s="64">
        <f t="shared" si="189"/>
        <v>0</v>
      </c>
      <c r="L431" s="406">
        <v>0</v>
      </c>
      <c r="M431" s="406">
        <v>0</v>
      </c>
      <c r="N431" s="26"/>
      <c r="O431" s="26"/>
      <c r="P431" s="406">
        <v>0</v>
      </c>
      <c r="Q431" s="406">
        <v>0</v>
      </c>
      <c r="R431" s="406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645">
        <v>0</v>
      </c>
      <c r="D432" s="646">
        <v>0</v>
      </c>
      <c r="E432" s="647">
        <v>0</v>
      </c>
      <c r="F432" s="64">
        <v>0</v>
      </c>
      <c r="G432" s="26"/>
      <c r="H432" s="26"/>
      <c r="I432" s="64">
        <v>0</v>
      </c>
      <c r="J432" s="64">
        <v>0</v>
      </c>
      <c r="K432" s="64">
        <f t="shared" si="189"/>
        <v>0</v>
      </c>
      <c r="L432" s="406">
        <v>0</v>
      </c>
      <c r="M432" s="406">
        <v>0</v>
      </c>
      <c r="N432" s="26"/>
      <c r="O432" s="26"/>
      <c r="P432" s="406">
        <v>0</v>
      </c>
      <c r="Q432" s="406">
        <v>0</v>
      </c>
      <c r="R432" s="406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406">
        <v>0</v>
      </c>
      <c r="G433" s="26"/>
      <c r="H433" s="26"/>
      <c r="I433" s="406">
        <v>0</v>
      </c>
      <c r="J433" s="406">
        <v>0</v>
      </c>
      <c r="K433" s="406">
        <f t="shared" si="189"/>
        <v>0</v>
      </c>
      <c r="L433" s="406">
        <v>0</v>
      </c>
      <c r="M433" s="406">
        <v>0</v>
      </c>
      <c r="N433" s="26"/>
      <c r="O433" s="26"/>
      <c r="P433" s="406">
        <v>0</v>
      </c>
      <c r="Q433" s="406">
        <v>0</v>
      </c>
      <c r="R433" s="406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406">
        <v>0</v>
      </c>
      <c r="G434" s="26"/>
      <c r="H434" s="26"/>
      <c r="I434" s="406">
        <v>0</v>
      </c>
      <c r="J434" s="406">
        <v>0</v>
      </c>
      <c r="K434" s="406">
        <f t="shared" si="189"/>
        <v>0</v>
      </c>
      <c r="L434" s="406">
        <v>0</v>
      </c>
      <c r="M434" s="406">
        <v>0</v>
      </c>
      <c r="N434" s="26"/>
      <c r="O434" s="26"/>
      <c r="P434" s="406">
        <v>0</v>
      </c>
      <c r="Q434" s="406">
        <v>0</v>
      </c>
      <c r="R434" s="406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406">
        <v>0</v>
      </c>
      <c r="G435" s="26"/>
      <c r="H435" s="26"/>
      <c r="I435" s="70">
        <v>0</v>
      </c>
      <c r="J435" s="70">
        <v>0</v>
      </c>
      <c r="K435" s="406">
        <f t="shared" si="189"/>
        <v>0</v>
      </c>
      <c r="L435" s="406">
        <v>0</v>
      </c>
      <c r="M435" s="406">
        <v>0</v>
      </c>
      <c r="N435" s="26"/>
      <c r="O435" s="26"/>
      <c r="P435" s="406">
        <v>0</v>
      </c>
      <c r="Q435" s="406">
        <v>0</v>
      </c>
      <c r="R435" s="406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406">
        <v>0</v>
      </c>
      <c r="G436" s="26"/>
      <c r="H436" s="26"/>
      <c r="I436" s="70">
        <v>0</v>
      </c>
      <c r="J436" s="70">
        <v>0</v>
      </c>
      <c r="K436" s="406">
        <f t="shared" si="189"/>
        <v>0</v>
      </c>
      <c r="L436" s="406">
        <v>0</v>
      </c>
      <c r="M436" s="406">
        <v>0</v>
      </c>
      <c r="N436" s="26"/>
      <c r="O436" s="26"/>
      <c r="P436" s="406">
        <v>0</v>
      </c>
      <c r="Q436" s="406">
        <v>0</v>
      </c>
      <c r="R436" s="406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407">
        <v>0</v>
      </c>
      <c r="G437" s="43"/>
      <c r="H437" s="43"/>
      <c r="I437" s="71">
        <v>0</v>
      </c>
      <c r="J437" s="71">
        <v>0</v>
      </c>
      <c r="K437" s="407">
        <f t="shared" si="189"/>
        <v>0</v>
      </c>
      <c r="L437" s="407">
        <v>0</v>
      </c>
      <c r="M437" s="407">
        <v>0</v>
      </c>
      <c r="N437" s="43"/>
      <c r="O437" s="43"/>
      <c r="P437" s="407">
        <v>0</v>
      </c>
      <c r="Q437" s="407">
        <v>0</v>
      </c>
      <c r="R437" s="407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413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November</v>
      </c>
      <c r="S454" s="482"/>
      <c r="T454" s="4">
        <f>+T410</f>
        <v>1</v>
      </c>
      <c r="U454" s="4">
        <f>+U410</f>
        <v>1</v>
      </c>
    </row>
    <row r="455" spans="1:21" s="45" customFormat="1" ht="13.5" customHeight="1" thickBot="1" x14ac:dyDescent="0.25">
      <c r="A455" s="45" t="s">
        <v>76</v>
      </c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418"/>
      <c r="G457" s="418" t="s">
        <v>30</v>
      </c>
      <c r="H457" s="418" t="s">
        <v>32</v>
      </c>
      <c r="I457" s="418"/>
      <c r="J457" s="418"/>
      <c r="K457" s="418" t="s">
        <v>43</v>
      </c>
      <c r="L457" s="418" t="s">
        <v>27</v>
      </c>
      <c r="M457" s="418"/>
      <c r="N457" s="418" t="s">
        <v>30</v>
      </c>
      <c r="O457" s="418" t="s">
        <v>32</v>
      </c>
      <c r="P457" s="418"/>
      <c r="Q457" s="418"/>
      <c r="R457" s="418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415" t="s">
        <v>29</v>
      </c>
      <c r="G458" s="415" t="s">
        <v>31</v>
      </c>
      <c r="H458" s="415" t="s">
        <v>33</v>
      </c>
      <c r="I458" s="415" t="s">
        <v>37</v>
      </c>
      <c r="J458" s="415" t="s">
        <v>36</v>
      </c>
      <c r="K458" s="415" t="s">
        <v>28</v>
      </c>
      <c r="L458" s="415" t="s">
        <v>28</v>
      </c>
      <c r="M458" s="415" t="s">
        <v>35</v>
      </c>
      <c r="N458" s="415" t="s">
        <v>31</v>
      </c>
      <c r="O458" s="415" t="s">
        <v>33</v>
      </c>
      <c r="P458" s="415" t="s">
        <v>37</v>
      </c>
      <c r="Q458" s="415" t="s">
        <v>36</v>
      </c>
      <c r="R458" s="415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417"/>
      <c r="G459" s="417"/>
      <c r="H459" s="417" t="s">
        <v>34</v>
      </c>
      <c r="I459" s="417"/>
      <c r="J459" s="417"/>
      <c r="K459" s="417" t="s">
        <v>9</v>
      </c>
      <c r="L459" s="417" t="s">
        <v>8</v>
      </c>
      <c r="M459" s="417"/>
      <c r="N459" s="417"/>
      <c r="O459" s="417" t="s">
        <v>34</v>
      </c>
      <c r="P459" s="417"/>
      <c r="Q459" s="417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415"/>
      <c r="G460" s="415"/>
      <c r="H460" s="415"/>
      <c r="I460" s="415"/>
      <c r="J460" s="415"/>
      <c r="K460" s="415" t="s">
        <v>62</v>
      </c>
      <c r="L460" s="415"/>
      <c r="M460" s="415"/>
      <c r="N460" s="415"/>
      <c r="O460" s="415"/>
      <c r="P460" s="415"/>
      <c r="Q460" s="415"/>
      <c r="R460" s="415"/>
      <c r="S460" s="498"/>
      <c r="T460" s="499"/>
      <c r="U460" s="500"/>
    </row>
    <row r="461" spans="1:21" s="8" customFormat="1" ht="11.25" x14ac:dyDescent="0.2">
      <c r="A461" s="416" t="s">
        <v>10</v>
      </c>
      <c r="B461" s="416" t="s">
        <v>11</v>
      </c>
      <c r="C461" s="501" t="s">
        <v>12</v>
      </c>
      <c r="D461" s="502"/>
      <c r="E461" s="503"/>
      <c r="F461" s="416" t="s">
        <v>13</v>
      </c>
      <c r="G461" s="416" t="s">
        <v>14</v>
      </c>
      <c r="H461" s="416" t="s">
        <v>15</v>
      </c>
      <c r="I461" s="416" t="s">
        <v>16</v>
      </c>
      <c r="J461" s="416" t="s">
        <v>17</v>
      </c>
      <c r="K461" s="416" t="s">
        <v>18</v>
      </c>
      <c r="L461" s="416" t="s">
        <v>19</v>
      </c>
      <c r="M461" s="416" t="s">
        <v>20</v>
      </c>
      <c r="N461" s="416" t="s">
        <v>21</v>
      </c>
      <c r="O461" s="416" t="s">
        <v>41</v>
      </c>
      <c r="P461" s="416" t="s">
        <v>42</v>
      </c>
      <c r="Q461" s="416" t="s">
        <v>44</v>
      </c>
      <c r="R461" s="416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408">
        <f t="shared" ref="F462:J462" si="196">SUM(F463,F466,F467)</f>
        <v>0</v>
      </c>
      <c r="G462" s="408">
        <f t="shared" si="196"/>
        <v>0</v>
      </c>
      <c r="H462" s="408">
        <f t="shared" si="196"/>
        <v>0</v>
      </c>
      <c r="I462" s="408">
        <f t="shared" si="196"/>
        <v>0</v>
      </c>
      <c r="J462" s="408">
        <f t="shared" si="196"/>
        <v>0</v>
      </c>
      <c r="K462" s="408">
        <f>SUM(C462-F462-G462-H462+I462-J462)</f>
        <v>0</v>
      </c>
      <c r="L462" s="61">
        <f>SUM(L463,L466,L467)</f>
        <v>126</v>
      </c>
      <c r="M462" s="61">
        <f t="shared" ref="M462:Q462" si="197">SUM(M463,M466,M467)</f>
        <v>0</v>
      </c>
      <c r="N462" s="61">
        <f t="shared" si="197"/>
        <v>0</v>
      </c>
      <c r="O462" s="61">
        <f t="shared" si="197"/>
        <v>0</v>
      </c>
      <c r="P462" s="61">
        <f t="shared" si="197"/>
        <v>97</v>
      </c>
      <c r="Q462" s="61">
        <f t="shared" si="197"/>
        <v>0</v>
      </c>
      <c r="R462" s="61">
        <f>SUM(L462-M462-N462-O462+P462-Q462)</f>
        <v>223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406">
        <f t="shared" ref="K463:K480" si="200">SUM(C463-F463-G463-H463+I463-J463)</f>
        <v>0</v>
      </c>
      <c r="L463" s="63">
        <f t="shared" ref="L463:O463" si="201">SUM(L464:L465)</f>
        <v>126</v>
      </c>
      <c r="M463" s="63">
        <f t="shared" si="201"/>
        <v>0</v>
      </c>
      <c r="N463" s="63">
        <f t="shared" si="201"/>
        <v>0</v>
      </c>
      <c r="O463" s="63">
        <f t="shared" si="201"/>
        <v>0</v>
      </c>
      <c r="P463" s="63">
        <f>SUM(P464:P465)</f>
        <v>97</v>
      </c>
      <c r="Q463" s="63">
        <f t="shared" ref="Q463" si="202">SUM(Q464:Q465)</f>
        <v>0</v>
      </c>
      <c r="R463" s="64">
        <f t="shared" ref="R463:R471" si="203">SUM(L463-M463-N463-O463+P463-Q463)</f>
        <v>223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419">
        <v>0</v>
      </c>
      <c r="G464" s="419">
        <v>0</v>
      </c>
      <c r="H464" s="419">
        <v>0</v>
      </c>
      <c r="I464" s="69">
        <v>0</v>
      </c>
      <c r="J464" s="69">
        <v>0</v>
      </c>
      <c r="K464" s="406">
        <f t="shared" si="200"/>
        <v>0</v>
      </c>
      <c r="L464" s="51">
        <v>126</v>
      </c>
      <c r="M464" s="51">
        <v>0</v>
      </c>
      <c r="N464" s="51">
        <v>0</v>
      </c>
      <c r="O464" s="51">
        <v>0</v>
      </c>
      <c r="P464" s="51">
        <v>97</v>
      </c>
      <c r="Q464" s="51">
        <v>0</v>
      </c>
      <c r="R464" s="64">
        <f t="shared" si="203"/>
        <v>223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419">
        <v>0</v>
      </c>
      <c r="G465" s="419">
        <v>0</v>
      </c>
      <c r="H465" s="419">
        <v>0</v>
      </c>
      <c r="I465" s="69">
        <v>0</v>
      </c>
      <c r="J465" s="69">
        <v>0</v>
      </c>
      <c r="K465" s="406">
        <f t="shared" si="200"/>
        <v>0</v>
      </c>
      <c r="L465" s="419">
        <v>0</v>
      </c>
      <c r="M465" s="419">
        <v>0</v>
      </c>
      <c r="N465" s="419">
        <v>0</v>
      </c>
      <c r="O465" s="419">
        <v>0</v>
      </c>
      <c r="P465" s="419">
        <v>0</v>
      </c>
      <c r="Q465" s="419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406">
        <f t="shared" si="200"/>
        <v>0</v>
      </c>
      <c r="L466" s="406">
        <v>0</v>
      </c>
      <c r="M466" s="406">
        <v>0</v>
      </c>
      <c r="N466" s="406">
        <v>0</v>
      </c>
      <c r="O466" s="406">
        <v>0</v>
      </c>
      <c r="P466" s="406">
        <v>0</v>
      </c>
      <c r="Q466" s="406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406">
        <f t="shared" si="200"/>
        <v>0</v>
      </c>
      <c r="L467" s="406">
        <v>0</v>
      </c>
      <c r="M467" s="406">
        <v>0</v>
      </c>
      <c r="N467" s="406">
        <v>0</v>
      </c>
      <c r="O467" s="406">
        <v>0</v>
      </c>
      <c r="P467" s="406">
        <v>0</v>
      </c>
      <c r="Q467" s="406">
        <v>0</v>
      </c>
      <c r="R467" s="64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406">
        <f t="shared" si="204"/>
        <v>0</v>
      </c>
      <c r="G468" s="406">
        <f t="shared" si="204"/>
        <v>0</v>
      </c>
      <c r="H468" s="26"/>
      <c r="I468" s="406">
        <f t="shared" ref="I468:J468" si="205">SUM(I469:I470)</f>
        <v>0</v>
      </c>
      <c r="J468" s="406">
        <f t="shared" si="205"/>
        <v>0</v>
      </c>
      <c r="K468" s="406">
        <f>SUM(C468-F468-G468-H468+I468-J468)</f>
        <v>0</v>
      </c>
      <c r="L468" s="406">
        <f>SUM(L469:L470)</f>
        <v>137</v>
      </c>
      <c r="M468" s="406">
        <f t="shared" ref="M468:N468" si="206">SUM(M469:M470)</f>
        <v>0</v>
      </c>
      <c r="N468" s="406">
        <f t="shared" si="206"/>
        <v>0</v>
      </c>
      <c r="O468" s="26"/>
      <c r="P468" s="406">
        <f t="shared" ref="P468:Q468" si="207">SUM(P469:P470)</f>
        <v>27</v>
      </c>
      <c r="Q468" s="406">
        <f t="shared" si="207"/>
        <v>0</v>
      </c>
      <c r="R468" s="64">
        <f t="shared" si="203"/>
        <v>164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419">
        <v>0</v>
      </c>
      <c r="G469" s="419">
        <v>0</v>
      </c>
      <c r="H469" s="25"/>
      <c r="I469" s="69">
        <v>0</v>
      </c>
      <c r="J469" s="69">
        <v>0</v>
      </c>
      <c r="K469" s="406">
        <f t="shared" si="200"/>
        <v>0</v>
      </c>
      <c r="L469" s="419">
        <v>137</v>
      </c>
      <c r="M469" s="419">
        <v>0</v>
      </c>
      <c r="N469" s="419">
        <v>0</v>
      </c>
      <c r="O469" s="25"/>
      <c r="P469" s="419">
        <v>27</v>
      </c>
      <c r="Q469" s="419">
        <v>0</v>
      </c>
      <c r="R469" s="64">
        <f>SUM(L469-M469-N469-O469+P469-Q469)</f>
        <v>164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419">
        <v>0</v>
      </c>
      <c r="G470" s="419">
        <v>0</v>
      </c>
      <c r="H470" s="25"/>
      <c r="I470" s="69">
        <v>0</v>
      </c>
      <c r="J470" s="69">
        <v>0</v>
      </c>
      <c r="K470" s="406">
        <f t="shared" si="200"/>
        <v>0</v>
      </c>
      <c r="L470" s="419">
        <v>0</v>
      </c>
      <c r="M470" s="419">
        <v>0</v>
      </c>
      <c r="N470" s="419">
        <v>0</v>
      </c>
      <c r="O470" s="25"/>
      <c r="P470" s="419">
        <v>0</v>
      </c>
      <c r="Q470" s="419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406">
        <v>0</v>
      </c>
      <c r="G471" s="26"/>
      <c r="H471" s="26"/>
      <c r="I471" s="406">
        <v>0</v>
      </c>
      <c r="J471" s="406">
        <v>0</v>
      </c>
      <c r="K471" s="406">
        <f t="shared" si="200"/>
        <v>0</v>
      </c>
      <c r="L471" s="414">
        <v>0</v>
      </c>
      <c r="M471" s="414">
        <v>0</v>
      </c>
      <c r="N471" s="26"/>
      <c r="O471" s="26"/>
      <c r="P471" s="414">
        <v>0</v>
      </c>
      <c r="Q471" s="414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406">
        <f t="shared" si="200"/>
        <v>0</v>
      </c>
      <c r="L472" s="406">
        <f>SUM(L473:L474)</f>
        <v>0</v>
      </c>
      <c r="M472" s="406">
        <f>SUM(M473:M474)</f>
        <v>0</v>
      </c>
      <c r="N472" s="26"/>
      <c r="O472" s="26"/>
      <c r="P472" s="406">
        <f t="shared" ref="P472:Q472" si="210">SUM(P473:P474)</f>
        <v>0</v>
      </c>
      <c r="Q472" s="406">
        <f t="shared" si="210"/>
        <v>0</v>
      </c>
      <c r="R472" s="64">
        <f>SUM(L472-M472-N472-O472+P472-Q472)</f>
        <v>0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406">
        <f t="shared" si="200"/>
        <v>0</v>
      </c>
      <c r="L473" s="414">
        <v>0</v>
      </c>
      <c r="M473" s="414">
        <v>0</v>
      </c>
      <c r="N473" s="26"/>
      <c r="O473" s="26"/>
      <c r="P473" s="414">
        <v>0</v>
      </c>
      <c r="Q473" s="414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406">
        <f t="shared" si="200"/>
        <v>0</v>
      </c>
      <c r="L474" s="414">
        <v>0</v>
      </c>
      <c r="M474" s="414">
        <v>0</v>
      </c>
      <c r="N474" s="26"/>
      <c r="O474" s="26"/>
      <c r="P474" s="414">
        <v>0</v>
      </c>
      <c r="Q474" s="414">
        <v>0</v>
      </c>
      <c r="R474" s="64">
        <f>SUM(L474-M474-N474-O474+P474-Q474)</f>
        <v>0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406">
        <v>0</v>
      </c>
      <c r="G475" s="26"/>
      <c r="H475" s="26"/>
      <c r="I475" s="406">
        <v>0</v>
      </c>
      <c r="J475" s="406">
        <v>0</v>
      </c>
      <c r="K475" s="406">
        <f t="shared" si="200"/>
        <v>0</v>
      </c>
      <c r="L475" s="414">
        <v>0</v>
      </c>
      <c r="M475" s="414">
        <v>0</v>
      </c>
      <c r="N475" s="26"/>
      <c r="O475" s="26"/>
      <c r="P475" s="414">
        <v>0</v>
      </c>
      <c r="Q475" s="414">
        <v>0</v>
      </c>
      <c r="R475" s="406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406">
        <v>0</v>
      </c>
      <c r="G476" s="26"/>
      <c r="H476" s="26"/>
      <c r="I476" s="406">
        <v>0</v>
      </c>
      <c r="J476" s="406">
        <v>0</v>
      </c>
      <c r="K476" s="406">
        <f t="shared" si="200"/>
        <v>0</v>
      </c>
      <c r="L476" s="414">
        <v>0</v>
      </c>
      <c r="M476" s="414">
        <v>0</v>
      </c>
      <c r="N476" s="26"/>
      <c r="O476" s="26"/>
      <c r="P476" s="414">
        <v>0</v>
      </c>
      <c r="Q476" s="414">
        <v>0</v>
      </c>
      <c r="R476" s="406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406">
        <v>0</v>
      </c>
      <c r="G477" s="26"/>
      <c r="H477" s="26"/>
      <c r="I477" s="406">
        <v>0</v>
      </c>
      <c r="J477" s="406">
        <v>0</v>
      </c>
      <c r="K477" s="406">
        <f t="shared" si="200"/>
        <v>0</v>
      </c>
      <c r="L477" s="414">
        <v>0</v>
      </c>
      <c r="M477" s="414">
        <v>0</v>
      </c>
      <c r="N477" s="26"/>
      <c r="O477" s="26"/>
      <c r="P477" s="414">
        <v>0</v>
      </c>
      <c r="Q477" s="414">
        <v>0</v>
      </c>
      <c r="R477" s="406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406">
        <v>0</v>
      </c>
      <c r="G478" s="26"/>
      <c r="H478" s="26"/>
      <c r="I478" s="406">
        <v>0</v>
      </c>
      <c r="J478" s="406">
        <v>0</v>
      </c>
      <c r="K478" s="406">
        <f t="shared" si="200"/>
        <v>0</v>
      </c>
      <c r="L478" s="414">
        <v>0</v>
      </c>
      <c r="M478" s="414">
        <v>0</v>
      </c>
      <c r="N478" s="26"/>
      <c r="O478" s="26"/>
      <c r="P478" s="414">
        <v>0</v>
      </c>
      <c r="Q478" s="414">
        <v>0</v>
      </c>
      <c r="R478" s="406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406">
        <v>0</v>
      </c>
      <c r="G479" s="26"/>
      <c r="H479" s="26"/>
      <c r="I479" s="70">
        <v>0</v>
      </c>
      <c r="J479" s="70">
        <v>0</v>
      </c>
      <c r="K479" s="406">
        <f t="shared" si="200"/>
        <v>0</v>
      </c>
      <c r="L479" s="414">
        <v>0</v>
      </c>
      <c r="M479" s="414">
        <v>0</v>
      </c>
      <c r="N479" s="26"/>
      <c r="O479" s="26"/>
      <c r="P479" s="414">
        <v>0</v>
      </c>
      <c r="Q479" s="414">
        <v>0</v>
      </c>
      <c r="R479" s="406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406">
        <v>0</v>
      </c>
      <c r="G480" s="26"/>
      <c r="H480" s="26"/>
      <c r="I480" s="70">
        <v>0</v>
      </c>
      <c r="J480" s="70">
        <v>0</v>
      </c>
      <c r="K480" s="406">
        <f t="shared" si="200"/>
        <v>0</v>
      </c>
      <c r="L480" s="414">
        <v>0</v>
      </c>
      <c r="M480" s="414">
        <v>0</v>
      </c>
      <c r="N480" s="26"/>
      <c r="O480" s="26"/>
      <c r="P480" s="414">
        <v>0</v>
      </c>
      <c r="Q480" s="414">
        <v>0</v>
      </c>
      <c r="R480" s="406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407">
        <v>0</v>
      </c>
      <c r="G481" s="43"/>
      <c r="H481" s="43"/>
      <c r="I481" s="71">
        <v>0</v>
      </c>
      <c r="J481" s="71">
        <v>0</v>
      </c>
      <c r="K481" s="407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407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413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November</v>
      </c>
      <c r="S495" s="482"/>
      <c r="T495" s="4">
        <f>+T87:U87</f>
        <v>1</v>
      </c>
      <c r="U495" s="4">
        <f>+U47</f>
        <v>1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5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5" ht="12.75" customHeight="1" x14ac:dyDescent="0.2">
      <c r="A498" s="536"/>
      <c r="B498" s="473"/>
      <c r="C498" s="517" t="s">
        <v>27</v>
      </c>
      <c r="D498" s="518"/>
      <c r="E498" s="519"/>
      <c r="F498" s="418"/>
      <c r="G498" s="418" t="s">
        <v>30</v>
      </c>
      <c r="H498" s="418" t="s">
        <v>32</v>
      </c>
      <c r="I498" s="418"/>
      <c r="J498" s="418"/>
      <c r="K498" s="35" t="s">
        <v>43</v>
      </c>
      <c r="L498" s="411" t="s">
        <v>27</v>
      </c>
      <c r="M498" s="418"/>
      <c r="N498" s="418" t="s">
        <v>30</v>
      </c>
      <c r="O498" s="418" t="s">
        <v>32</v>
      </c>
      <c r="P498" s="418"/>
      <c r="Q498" s="418"/>
      <c r="R498" s="418" t="s">
        <v>64</v>
      </c>
      <c r="S498" s="492" t="s">
        <v>68</v>
      </c>
      <c r="T498" s="493"/>
      <c r="U498" s="587"/>
    </row>
    <row r="499" spans="1:25" ht="12.75" customHeight="1" x14ac:dyDescent="0.2">
      <c r="A499" s="536"/>
      <c r="B499" s="473"/>
      <c r="C499" s="492" t="s">
        <v>28</v>
      </c>
      <c r="D499" s="493"/>
      <c r="E499" s="494"/>
      <c r="F499" s="415" t="s">
        <v>29</v>
      </c>
      <c r="G499" s="415" t="s">
        <v>31</v>
      </c>
      <c r="H499" s="415" t="s">
        <v>33</v>
      </c>
      <c r="I499" s="415" t="s">
        <v>37</v>
      </c>
      <c r="J499" s="415" t="s">
        <v>36</v>
      </c>
      <c r="K499" s="36" t="s">
        <v>28</v>
      </c>
      <c r="L499" s="412" t="s">
        <v>28</v>
      </c>
      <c r="M499" s="415" t="s">
        <v>35</v>
      </c>
      <c r="N499" s="415" t="s">
        <v>31</v>
      </c>
      <c r="O499" s="415" t="s">
        <v>33</v>
      </c>
      <c r="P499" s="415" t="s">
        <v>37</v>
      </c>
      <c r="Q499" s="415" t="s">
        <v>36</v>
      </c>
      <c r="R499" s="415" t="s">
        <v>38</v>
      </c>
      <c r="S499" s="492" t="s">
        <v>66</v>
      </c>
      <c r="T499" s="493"/>
      <c r="U499" s="587"/>
    </row>
    <row r="500" spans="1:25" ht="12.75" customHeight="1" x14ac:dyDescent="0.2">
      <c r="A500" s="536"/>
      <c r="B500" s="473"/>
      <c r="C500" s="489" t="s">
        <v>8</v>
      </c>
      <c r="D500" s="490"/>
      <c r="E500" s="491"/>
      <c r="F500" s="417"/>
      <c r="G500" s="417"/>
      <c r="H500" s="417" t="s">
        <v>34</v>
      </c>
      <c r="I500" s="417"/>
      <c r="J500" s="417"/>
      <c r="K500" s="37" t="s">
        <v>9</v>
      </c>
      <c r="L500" s="409" t="s">
        <v>8</v>
      </c>
      <c r="M500" s="417"/>
      <c r="N500" s="417"/>
      <c r="O500" s="417" t="s">
        <v>34</v>
      </c>
      <c r="P500" s="417"/>
      <c r="Q500" s="417"/>
      <c r="R500" s="20" t="s">
        <v>63</v>
      </c>
      <c r="S500" s="492" t="s">
        <v>67</v>
      </c>
      <c r="T500" s="493"/>
      <c r="U500" s="587"/>
    </row>
    <row r="501" spans="1:25" ht="12.75" customHeight="1" x14ac:dyDescent="0.2">
      <c r="A501" s="537"/>
      <c r="B501" s="474"/>
      <c r="C501" s="495"/>
      <c r="D501" s="496"/>
      <c r="E501" s="497"/>
      <c r="F501" s="415"/>
      <c r="G501" s="415"/>
      <c r="H501" s="415"/>
      <c r="I501" s="415"/>
      <c r="J501" s="415"/>
      <c r="K501" s="36" t="s">
        <v>62</v>
      </c>
      <c r="L501" s="412"/>
      <c r="M501" s="415"/>
      <c r="N501" s="415"/>
      <c r="O501" s="415"/>
      <c r="P501" s="415"/>
      <c r="Q501" s="415"/>
      <c r="R501" s="415"/>
      <c r="S501" s="498"/>
      <c r="T501" s="499"/>
      <c r="U501" s="599"/>
    </row>
    <row r="502" spans="1:25" s="8" customFormat="1" ht="11.25" x14ac:dyDescent="0.2">
      <c r="A502" s="28" t="s">
        <v>10</v>
      </c>
      <c r="B502" s="416" t="s">
        <v>11</v>
      </c>
      <c r="C502" s="501" t="s">
        <v>12</v>
      </c>
      <c r="D502" s="502"/>
      <c r="E502" s="503"/>
      <c r="F502" s="416" t="s">
        <v>13</v>
      </c>
      <c r="G502" s="416" t="s">
        <v>14</v>
      </c>
      <c r="H502" s="416" t="s">
        <v>15</v>
      </c>
      <c r="I502" s="416" t="s">
        <v>16</v>
      </c>
      <c r="J502" s="416" t="s">
        <v>17</v>
      </c>
      <c r="K502" s="39" t="s">
        <v>18</v>
      </c>
      <c r="L502" s="410" t="s">
        <v>19</v>
      </c>
      <c r="M502" s="416" t="s">
        <v>20</v>
      </c>
      <c r="N502" s="416" t="s">
        <v>21</v>
      </c>
      <c r="O502" s="416" t="s">
        <v>41</v>
      </c>
      <c r="P502" s="416" t="s">
        <v>42</v>
      </c>
      <c r="Q502" s="416" t="s">
        <v>44</v>
      </c>
      <c r="R502" s="416" t="s">
        <v>70</v>
      </c>
      <c r="S502" s="501" t="s">
        <v>71</v>
      </c>
      <c r="T502" s="502"/>
      <c r="U502" s="600"/>
    </row>
    <row r="503" spans="1:25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40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7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390">
        <f t="shared" si="214"/>
        <v>0</v>
      </c>
      <c r="J503" s="95">
        <f t="shared" si="214"/>
        <v>0</v>
      </c>
      <c r="K503" s="95">
        <f t="shared" si="214"/>
        <v>33</v>
      </c>
      <c r="L503" s="59">
        <f t="shared" si="214"/>
        <v>689</v>
      </c>
      <c r="M503" s="59">
        <f t="shared" si="214"/>
        <v>20</v>
      </c>
      <c r="N503" s="59">
        <f t="shared" si="214"/>
        <v>0</v>
      </c>
      <c r="O503" s="59">
        <f t="shared" si="214"/>
        <v>0</v>
      </c>
      <c r="P503" s="241">
        <f t="shared" si="214"/>
        <v>394</v>
      </c>
      <c r="Q503" s="59">
        <f t="shared" si="214"/>
        <v>0</v>
      </c>
      <c r="R503" s="59">
        <f t="shared" si="214"/>
        <v>1063</v>
      </c>
      <c r="S503" s="589"/>
      <c r="T503" s="590"/>
      <c r="U503" s="591"/>
      <c r="W503" s="16" t="s">
        <v>43</v>
      </c>
    </row>
    <row r="504" spans="1:25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40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7</v>
      </c>
      <c r="G504" s="96">
        <f t="shared" si="217"/>
        <v>0</v>
      </c>
      <c r="H504" s="96">
        <f t="shared" si="214"/>
        <v>0</v>
      </c>
      <c r="I504" s="96">
        <f t="shared" si="214"/>
        <v>0</v>
      </c>
      <c r="J504" s="96">
        <f t="shared" si="214"/>
        <v>0</v>
      </c>
      <c r="K504" s="96">
        <f t="shared" si="214"/>
        <v>33</v>
      </c>
      <c r="L504" s="46">
        <f t="shared" si="214"/>
        <v>683</v>
      </c>
      <c r="M504" s="46">
        <f t="shared" si="214"/>
        <v>19</v>
      </c>
      <c r="N504" s="46">
        <f t="shared" si="214"/>
        <v>0</v>
      </c>
      <c r="O504" s="46">
        <f t="shared" si="214"/>
        <v>0</v>
      </c>
      <c r="P504" s="46">
        <f t="shared" si="214"/>
        <v>394</v>
      </c>
      <c r="Q504" s="46">
        <f t="shared" si="214"/>
        <v>0</v>
      </c>
      <c r="R504" s="46">
        <f t="shared" si="214"/>
        <v>1058</v>
      </c>
      <c r="S504" s="593"/>
      <c r="T504" s="594"/>
      <c r="U504" s="595"/>
    </row>
    <row r="505" spans="1:25" ht="15.75" x14ac:dyDescent="0.2">
      <c r="A505" s="12"/>
      <c r="B505" s="13" t="s">
        <v>84</v>
      </c>
      <c r="C505" s="592">
        <f t="shared" si="215"/>
        <v>40</v>
      </c>
      <c r="D505" s="592">
        <f t="shared" si="216"/>
        <v>0</v>
      </c>
      <c r="E505" s="592">
        <f t="shared" si="216"/>
        <v>0</v>
      </c>
      <c r="F505" s="96">
        <f t="shared" si="217"/>
        <v>7</v>
      </c>
      <c r="G505" s="96">
        <f t="shared" si="217"/>
        <v>0</v>
      </c>
      <c r="H505" s="96">
        <f t="shared" si="214"/>
        <v>0</v>
      </c>
      <c r="I505" s="96">
        <f t="shared" si="214"/>
        <v>0</v>
      </c>
      <c r="J505" s="96">
        <f t="shared" si="214"/>
        <v>0</v>
      </c>
      <c r="K505" s="96">
        <f t="shared" si="214"/>
        <v>33</v>
      </c>
      <c r="L505" s="46">
        <f t="shared" si="214"/>
        <v>643</v>
      </c>
      <c r="M505" s="46">
        <f t="shared" si="214"/>
        <v>18</v>
      </c>
      <c r="N505" s="46">
        <f t="shared" si="214"/>
        <v>0</v>
      </c>
      <c r="O505" s="46">
        <f t="shared" si="214"/>
        <v>0</v>
      </c>
      <c r="P505" s="46">
        <f t="shared" si="214"/>
        <v>394</v>
      </c>
      <c r="Q505" s="46">
        <f t="shared" si="214"/>
        <v>0</v>
      </c>
      <c r="R505" s="46">
        <f t="shared" si="214"/>
        <v>1019</v>
      </c>
      <c r="S505" s="596"/>
      <c r="T505" s="597"/>
      <c r="U505" s="598"/>
    </row>
    <row r="506" spans="1:25" ht="15.75" x14ac:dyDescent="0.2">
      <c r="A506" s="12"/>
      <c r="B506" s="13" t="s">
        <v>85</v>
      </c>
      <c r="C506" s="592">
        <f t="shared" si="215"/>
        <v>0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0</v>
      </c>
      <c r="L506" s="46">
        <f t="shared" si="214"/>
        <v>40</v>
      </c>
      <c r="M506" s="46">
        <f t="shared" si="214"/>
        <v>1</v>
      </c>
      <c r="N506" s="46">
        <f t="shared" si="214"/>
        <v>0</v>
      </c>
      <c r="O506" s="46">
        <f t="shared" si="214"/>
        <v>0</v>
      </c>
      <c r="P506" s="46">
        <f t="shared" si="214"/>
        <v>0</v>
      </c>
      <c r="Q506" s="46">
        <f t="shared" si="214"/>
        <v>0</v>
      </c>
      <c r="R506" s="46">
        <f t="shared" si="214"/>
        <v>39</v>
      </c>
      <c r="S506" s="596"/>
      <c r="T506" s="597"/>
      <c r="U506" s="598"/>
    </row>
    <row r="507" spans="1:25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6</v>
      </c>
      <c r="M507" s="46">
        <f t="shared" si="214"/>
        <v>1</v>
      </c>
      <c r="N507" s="46">
        <f t="shared" si="214"/>
        <v>0</v>
      </c>
      <c r="O507" s="46">
        <f t="shared" si="214"/>
        <v>0</v>
      </c>
      <c r="P507" s="46">
        <f t="shared" si="214"/>
        <v>0</v>
      </c>
      <c r="Q507" s="46">
        <f t="shared" si="214"/>
        <v>0</v>
      </c>
      <c r="R507" s="46">
        <f t="shared" si="214"/>
        <v>5</v>
      </c>
      <c r="S507" s="596"/>
      <c r="T507" s="597"/>
      <c r="U507" s="598"/>
    </row>
    <row r="508" spans="1:25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  <c r="Y508" s="1" t="s">
        <v>43</v>
      </c>
    </row>
    <row r="509" spans="1:25" ht="15.75" x14ac:dyDescent="0.2">
      <c r="A509" s="14">
        <v>2</v>
      </c>
      <c r="B509" s="10" t="s">
        <v>23</v>
      </c>
      <c r="C509" s="592">
        <f>SUM(C21,C61,C101,C141,C181,C221,C261,C301,C342,C384,C424,C468)</f>
        <v>4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243">
        <f t="shared" si="214"/>
        <v>13</v>
      </c>
      <c r="J509" s="243">
        <f t="shared" si="214"/>
        <v>0</v>
      </c>
      <c r="K509" s="243">
        <f t="shared" si="214"/>
        <v>17</v>
      </c>
      <c r="L509" s="181">
        <f t="shared" si="214"/>
        <v>588</v>
      </c>
      <c r="M509" s="181">
        <f>SUM(M21,M61,M101,M141,M181,M221,M261,M301,M342,M384,M424,M468)</f>
        <v>16</v>
      </c>
      <c r="N509" s="181">
        <f t="shared" si="214"/>
        <v>0</v>
      </c>
      <c r="O509" s="55"/>
      <c r="P509" s="181">
        <f t="shared" si="214"/>
        <v>251</v>
      </c>
      <c r="Q509" s="46">
        <f t="shared" si="214"/>
        <v>0</v>
      </c>
      <c r="R509" s="46">
        <f t="shared" si="214"/>
        <v>823</v>
      </c>
      <c r="S509" s="596"/>
      <c r="T509" s="597"/>
      <c r="U509" s="598"/>
    </row>
    <row r="510" spans="1:25" ht="15.75" x14ac:dyDescent="0.2">
      <c r="A510" s="12"/>
      <c r="B510" s="13" t="s">
        <v>84</v>
      </c>
      <c r="C510" s="592">
        <f t="shared" si="215"/>
        <v>4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13</v>
      </c>
      <c r="J510" s="96">
        <f t="shared" si="214"/>
        <v>0</v>
      </c>
      <c r="K510" s="96">
        <f t="shared" si="214"/>
        <v>17</v>
      </c>
      <c r="L510" s="46">
        <f t="shared" si="214"/>
        <v>568</v>
      </c>
      <c r="M510" s="46">
        <f t="shared" si="214"/>
        <v>16</v>
      </c>
      <c r="N510" s="46">
        <f t="shared" si="214"/>
        <v>0</v>
      </c>
      <c r="O510" s="55"/>
      <c r="P510" s="46">
        <f t="shared" si="214"/>
        <v>251</v>
      </c>
      <c r="Q510" s="46">
        <f t="shared" si="214"/>
        <v>0</v>
      </c>
      <c r="R510" s="46">
        <f t="shared" si="214"/>
        <v>803</v>
      </c>
      <c r="S510" s="596"/>
      <c r="T510" s="597"/>
      <c r="U510" s="598"/>
    </row>
    <row r="511" spans="1:25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20</v>
      </c>
      <c r="M511" s="46">
        <f t="shared" si="214"/>
        <v>0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0</v>
      </c>
      <c r="R511" s="46">
        <f t="shared" si="214"/>
        <v>20</v>
      </c>
      <c r="S511" s="596"/>
      <c r="T511" s="597"/>
      <c r="U511" s="598"/>
      <c r="W511" s="1" t="s">
        <v>43</v>
      </c>
    </row>
    <row r="512" spans="1:25" ht="15.75" x14ac:dyDescent="0.2">
      <c r="A512" s="9">
        <v>3</v>
      </c>
      <c r="B512" s="10" t="s">
        <v>54</v>
      </c>
      <c r="C512" s="592">
        <f t="shared" si="215"/>
        <v>5</v>
      </c>
      <c r="D512" s="592">
        <f t="shared" si="216"/>
        <v>0</v>
      </c>
      <c r="E512" s="592">
        <f t="shared" si="216"/>
        <v>0</v>
      </c>
      <c r="F512" s="96">
        <f t="shared" si="217"/>
        <v>5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0</v>
      </c>
      <c r="L512" s="46">
        <f t="shared" si="214"/>
        <v>11</v>
      </c>
      <c r="M512" s="46">
        <f t="shared" si="214"/>
        <v>1</v>
      </c>
      <c r="N512" s="48"/>
      <c r="O512" s="48"/>
      <c r="P512" s="46">
        <f t="shared" si="214"/>
        <v>4</v>
      </c>
      <c r="Q512" s="46">
        <f t="shared" si="214"/>
        <v>0</v>
      </c>
      <c r="R512" s="46">
        <f t="shared" si="214"/>
        <v>14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56</v>
      </c>
      <c r="M513" s="46">
        <f t="shared" si="214"/>
        <v>10</v>
      </c>
      <c r="N513" s="48"/>
      <c r="O513" s="48"/>
      <c r="P513" s="46">
        <f t="shared" si="214"/>
        <v>12</v>
      </c>
      <c r="Q513" s="46">
        <f t="shared" si="214"/>
        <v>0</v>
      </c>
      <c r="R513" s="46">
        <f t="shared" si="214"/>
        <v>58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56</v>
      </c>
      <c r="M515" s="46">
        <f t="shared" si="214"/>
        <v>10</v>
      </c>
      <c r="N515" s="48"/>
      <c r="O515" s="48"/>
      <c r="P515" s="46">
        <f t="shared" si="214"/>
        <v>12</v>
      </c>
      <c r="Q515" s="46">
        <f t="shared" si="214"/>
        <v>0</v>
      </c>
      <c r="R515" s="46">
        <f t="shared" si="214"/>
        <v>58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6</v>
      </c>
      <c r="M516" s="46">
        <f t="shared" si="214"/>
        <v>1</v>
      </c>
      <c r="N516" s="48"/>
      <c r="O516" s="48"/>
      <c r="P516" s="46">
        <f t="shared" si="214"/>
        <v>2</v>
      </c>
      <c r="Q516" s="46">
        <f t="shared" si="214"/>
        <v>0</v>
      </c>
      <c r="R516" s="46">
        <f t="shared" si="214"/>
        <v>7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2</v>
      </c>
      <c r="M517" s="46">
        <f t="shared" si="214"/>
        <v>0</v>
      </c>
      <c r="N517" s="48"/>
      <c r="O517" s="48"/>
      <c r="P517" s="46">
        <f t="shared" si="214"/>
        <v>0</v>
      </c>
      <c r="Q517" s="46">
        <f t="shared" si="214"/>
        <v>0</v>
      </c>
      <c r="R517" s="46">
        <f t="shared" si="214"/>
        <v>2</v>
      </c>
      <c r="S517" s="604">
        <f t="shared" si="214"/>
        <v>0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135E-F806-4F32-B0E9-B990424334C9}">
  <sheetPr>
    <tabColor rgb="FF92D050"/>
  </sheetPr>
  <dimension ref="A1:Z526"/>
  <sheetViews>
    <sheetView topLeftCell="A47" zoomScale="80" zoomScaleNormal="80" workbookViewId="0">
      <pane xSplit="2" topLeftCell="P1" activePane="topRight" state="frozen"/>
      <selection pane="topRight" activeCell="N73" sqref="N73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71" t="s">
        <v>0</v>
      </c>
      <c r="B1" s="471"/>
      <c r="P1" s="509" t="s">
        <v>26</v>
      </c>
      <c r="Q1" s="509"/>
      <c r="R1" s="509"/>
      <c r="S1" s="509"/>
      <c r="T1" s="509"/>
      <c r="U1" s="509"/>
    </row>
    <row r="2" spans="1:21" ht="12.75" customHeight="1" x14ac:dyDescent="0.2">
      <c r="A2" s="471" t="s">
        <v>1</v>
      </c>
      <c r="B2" s="471"/>
      <c r="P2" s="509"/>
      <c r="Q2" s="509"/>
      <c r="R2" s="509"/>
      <c r="S2" s="509"/>
      <c r="T2" s="509"/>
      <c r="U2" s="509"/>
    </row>
    <row r="3" spans="1:21" x14ac:dyDescent="0.2">
      <c r="A3" s="471" t="s">
        <v>46</v>
      </c>
      <c r="B3" s="471"/>
    </row>
    <row r="4" spans="1:21" ht="21" customHeight="1" x14ac:dyDescent="0.35">
      <c r="C4" s="510" t="s">
        <v>2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2"/>
    </row>
    <row r="5" spans="1:21" x14ac:dyDescent="0.2">
      <c r="F5" s="478" t="s">
        <v>3</v>
      </c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32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45" t="s">
        <v>69</v>
      </c>
      <c r="B7" s="45"/>
      <c r="C7" s="6"/>
      <c r="D7" s="7">
        <v>0</v>
      </c>
      <c r="E7" s="7">
        <v>8</v>
      </c>
      <c r="K7" s="479">
        <v>1</v>
      </c>
      <c r="L7" s="479"/>
      <c r="M7" s="5"/>
      <c r="N7" s="5"/>
      <c r="O7" s="5"/>
      <c r="Q7" s="1" t="str">
        <f>+Q87:U87</f>
        <v>Bulan     :</v>
      </c>
      <c r="R7" s="481" t="s">
        <v>101</v>
      </c>
      <c r="S7" s="482"/>
      <c r="T7" s="4">
        <v>1</v>
      </c>
      <c r="U7" s="4">
        <v>2</v>
      </c>
    </row>
    <row r="8" spans="1:21" s="45" customFormat="1" ht="13.5" customHeight="1" thickBot="1" x14ac:dyDescent="0.25">
      <c r="A8" s="207" t="s">
        <v>72</v>
      </c>
      <c r="B8" s="207"/>
      <c r="C8" s="67">
        <v>0</v>
      </c>
      <c r="D8" s="67">
        <v>1</v>
      </c>
      <c r="E8" s="67">
        <v>0</v>
      </c>
      <c r="K8" s="480"/>
      <c r="L8" s="480"/>
      <c r="M8" s="237"/>
      <c r="N8" s="237"/>
      <c r="O8" s="237"/>
      <c r="Q8" s="45" t="str">
        <f>+Q88:U88</f>
        <v>Tahun    :</v>
      </c>
      <c r="R8" s="612">
        <v>2019</v>
      </c>
      <c r="S8" s="613"/>
      <c r="T8" s="238">
        <v>1</v>
      </c>
      <c r="U8" s="238">
        <v>9</v>
      </c>
    </row>
    <row r="9" spans="1:21" ht="15" customHeight="1" thickTop="1" x14ac:dyDescent="0.2">
      <c r="A9" s="472" t="s">
        <v>4</v>
      </c>
      <c r="B9" s="472" t="s">
        <v>5</v>
      </c>
      <c r="C9" s="511" t="s">
        <v>6</v>
      </c>
      <c r="D9" s="512"/>
      <c r="E9" s="512"/>
      <c r="F9" s="512"/>
      <c r="G9" s="512"/>
      <c r="H9" s="512"/>
      <c r="I9" s="512"/>
      <c r="J9" s="512"/>
      <c r="K9" s="513"/>
      <c r="L9" s="511" t="s">
        <v>7</v>
      </c>
      <c r="M9" s="512"/>
      <c r="N9" s="512"/>
      <c r="O9" s="512"/>
      <c r="P9" s="512"/>
      <c r="Q9" s="512"/>
      <c r="R9" s="513"/>
      <c r="S9" s="514" t="s">
        <v>65</v>
      </c>
      <c r="T9" s="515"/>
      <c r="U9" s="516"/>
    </row>
    <row r="10" spans="1:21" ht="12.75" customHeight="1" x14ac:dyDescent="0.2">
      <c r="A10" s="473"/>
      <c r="B10" s="473"/>
      <c r="C10" s="517" t="s">
        <v>27</v>
      </c>
      <c r="D10" s="518"/>
      <c r="E10" s="519"/>
      <c r="F10" s="436"/>
      <c r="G10" s="436" t="s">
        <v>30</v>
      </c>
      <c r="H10" s="436" t="s">
        <v>32</v>
      </c>
      <c r="I10" s="436"/>
      <c r="J10" s="436"/>
      <c r="K10" s="436" t="s">
        <v>43</v>
      </c>
      <c r="L10" s="436" t="s">
        <v>27</v>
      </c>
      <c r="M10" s="436"/>
      <c r="N10" s="436" t="s">
        <v>30</v>
      </c>
      <c r="O10" s="436" t="s">
        <v>32</v>
      </c>
      <c r="P10" s="436"/>
      <c r="Q10" s="436"/>
      <c r="R10" s="436" t="s">
        <v>64</v>
      </c>
      <c r="S10" s="492" t="s">
        <v>68</v>
      </c>
      <c r="T10" s="493"/>
      <c r="U10" s="494"/>
    </row>
    <row r="11" spans="1:21" ht="12.75" customHeight="1" x14ac:dyDescent="0.2">
      <c r="A11" s="473"/>
      <c r="B11" s="473"/>
      <c r="C11" s="492" t="s">
        <v>28</v>
      </c>
      <c r="D11" s="493"/>
      <c r="E11" s="494"/>
      <c r="F11" s="437" t="s">
        <v>29</v>
      </c>
      <c r="G11" s="437" t="s">
        <v>31</v>
      </c>
      <c r="H11" s="437" t="s">
        <v>33</v>
      </c>
      <c r="I11" s="437" t="s">
        <v>37</v>
      </c>
      <c r="J11" s="437" t="s">
        <v>36</v>
      </c>
      <c r="K11" s="437" t="s">
        <v>28</v>
      </c>
      <c r="L11" s="437" t="s">
        <v>28</v>
      </c>
      <c r="M11" s="437" t="s">
        <v>35</v>
      </c>
      <c r="N11" s="437" t="s">
        <v>31</v>
      </c>
      <c r="O11" s="437" t="s">
        <v>33</v>
      </c>
      <c r="P11" s="437" t="s">
        <v>37</v>
      </c>
      <c r="Q11" s="437" t="s">
        <v>36</v>
      </c>
      <c r="R11" s="437" t="s">
        <v>38</v>
      </c>
      <c r="S11" s="492" t="s">
        <v>66</v>
      </c>
      <c r="T11" s="493"/>
      <c r="U11" s="494"/>
    </row>
    <row r="12" spans="1:21" ht="12.75" customHeight="1" x14ac:dyDescent="0.2">
      <c r="A12" s="473"/>
      <c r="B12" s="473"/>
      <c r="C12" s="489" t="s">
        <v>8</v>
      </c>
      <c r="D12" s="490"/>
      <c r="E12" s="491"/>
      <c r="F12" s="439"/>
      <c r="G12" s="439"/>
      <c r="H12" s="439" t="s">
        <v>34</v>
      </c>
      <c r="I12" s="439"/>
      <c r="J12" s="439"/>
      <c r="K12" s="439" t="s">
        <v>9</v>
      </c>
      <c r="L12" s="439" t="s">
        <v>8</v>
      </c>
      <c r="M12" s="439"/>
      <c r="N12" s="439"/>
      <c r="O12" s="439" t="s">
        <v>34</v>
      </c>
      <c r="P12" s="439"/>
      <c r="Q12" s="439"/>
      <c r="R12" s="20" t="s">
        <v>63</v>
      </c>
      <c r="S12" s="492" t="s">
        <v>67</v>
      </c>
      <c r="T12" s="493"/>
      <c r="U12" s="494"/>
    </row>
    <row r="13" spans="1:21" ht="11.25" customHeight="1" x14ac:dyDescent="0.2">
      <c r="A13" s="474"/>
      <c r="B13" s="474"/>
      <c r="C13" s="495"/>
      <c r="D13" s="496"/>
      <c r="E13" s="497"/>
      <c r="F13" s="437"/>
      <c r="G13" s="437"/>
      <c r="H13" s="437"/>
      <c r="I13" s="437"/>
      <c r="J13" s="437"/>
      <c r="K13" s="437" t="s">
        <v>62</v>
      </c>
      <c r="L13" s="437"/>
      <c r="M13" s="437"/>
      <c r="N13" s="437"/>
      <c r="O13" s="437"/>
      <c r="P13" s="437"/>
      <c r="Q13" s="437"/>
      <c r="R13" s="437"/>
      <c r="S13" s="498"/>
      <c r="T13" s="499"/>
      <c r="U13" s="500"/>
    </row>
    <row r="14" spans="1:21" s="8" customFormat="1" ht="12.75" customHeight="1" x14ac:dyDescent="0.2">
      <c r="A14" s="440" t="s">
        <v>10</v>
      </c>
      <c r="B14" s="440" t="s">
        <v>11</v>
      </c>
      <c r="C14" s="501" t="s">
        <v>12</v>
      </c>
      <c r="D14" s="502"/>
      <c r="E14" s="503"/>
      <c r="F14" s="440" t="s">
        <v>13</v>
      </c>
      <c r="G14" s="440" t="s">
        <v>14</v>
      </c>
      <c r="H14" s="440" t="s">
        <v>15</v>
      </c>
      <c r="I14" s="440" t="s">
        <v>16</v>
      </c>
      <c r="J14" s="440" t="s">
        <v>17</v>
      </c>
      <c r="K14" s="440" t="s">
        <v>18</v>
      </c>
      <c r="L14" s="440" t="s">
        <v>19</v>
      </c>
      <c r="M14" s="440" t="s">
        <v>20</v>
      </c>
      <c r="N14" s="440" t="s">
        <v>21</v>
      </c>
      <c r="O14" s="440" t="s">
        <v>41</v>
      </c>
      <c r="P14" s="440" t="s">
        <v>42</v>
      </c>
      <c r="Q14" s="440" t="s">
        <v>44</v>
      </c>
      <c r="R14" s="440" t="s">
        <v>70</v>
      </c>
      <c r="S14" s="501" t="s">
        <v>71</v>
      </c>
      <c r="T14" s="502"/>
      <c r="U14" s="503"/>
    </row>
    <row r="15" spans="1:21" s="16" customFormat="1" ht="15.95" customHeight="1" x14ac:dyDescent="0.2">
      <c r="A15" s="18">
        <v>1</v>
      </c>
      <c r="B15" s="19" t="s">
        <v>22</v>
      </c>
      <c r="C15" s="520">
        <f>SUM(C16,C19,C20)</f>
        <v>0</v>
      </c>
      <c r="D15" s="521"/>
      <c r="E15" s="522"/>
      <c r="F15" s="442">
        <f t="shared" ref="F15:J15" si="0">SUM(F16,F19,F20)</f>
        <v>0</v>
      </c>
      <c r="G15" s="442">
        <f t="shared" si="0"/>
        <v>0</v>
      </c>
      <c r="H15" s="442">
        <f t="shared" si="0"/>
        <v>0</v>
      </c>
      <c r="I15" s="442">
        <f t="shared" si="0"/>
        <v>0</v>
      </c>
      <c r="J15" s="442">
        <f t="shared" si="0"/>
        <v>0</v>
      </c>
      <c r="K15" s="442">
        <f>SUM(C15-F15-G15-H15+I15-J15)</f>
        <v>0</v>
      </c>
      <c r="L15" s="442">
        <f t="shared" ref="L15:Q15" si="1">SUM(L16,L19,L20)</f>
        <v>0</v>
      </c>
      <c r="M15" s="442">
        <f t="shared" si="1"/>
        <v>0</v>
      </c>
      <c r="N15" s="442">
        <f t="shared" si="1"/>
        <v>0</v>
      </c>
      <c r="O15" s="442">
        <f t="shared" si="1"/>
        <v>0</v>
      </c>
      <c r="P15" s="442">
        <f t="shared" si="1"/>
        <v>0</v>
      </c>
      <c r="Q15" s="442">
        <f t="shared" si="1"/>
        <v>0</v>
      </c>
      <c r="R15" s="442">
        <f>SUM(L15-M15-N15-O15+P15-Q15)</f>
        <v>0</v>
      </c>
      <c r="S15" s="523"/>
      <c r="T15" s="524"/>
      <c r="U15" s="525"/>
    </row>
    <row r="16" spans="1:21" s="23" customFormat="1" ht="15.95" customHeight="1" x14ac:dyDescent="0.25">
      <c r="A16" s="14"/>
      <c r="B16" s="22" t="s">
        <v>50</v>
      </c>
      <c r="C16" s="526">
        <f t="shared" ref="C16:H16" si="2">SUM(C17:C18)</f>
        <v>0</v>
      </c>
      <c r="D16" s="527">
        <f t="shared" si="2"/>
        <v>0</v>
      </c>
      <c r="E16" s="528">
        <f t="shared" si="2"/>
        <v>0</v>
      </c>
      <c r="F16" s="90">
        <f t="shared" si="2"/>
        <v>0</v>
      </c>
      <c r="G16" s="90">
        <f t="shared" si="2"/>
        <v>0</v>
      </c>
      <c r="H16" s="90">
        <f t="shared" si="2"/>
        <v>0</v>
      </c>
      <c r="I16" s="90">
        <f>SUM(I17:I18)</f>
        <v>0</v>
      </c>
      <c r="J16" s="90">
        <f t="shared" ref="J16" si="3">SUM(J17:J18)</f>
        <v>0</v>
      </c>
      <c r="K16" s="443">
        <f t="shared" ref="K16:K20" si="4">SUM(C16-F16-G16-H16+I16-J16)</f>
        <v>0</v>
      </c>
      <c r="L16" s="90">
        <f t="shared" ref="L16:O16" si="5">SUM(L17:L18)</f>
        <v>0</v>
      </c>
      <c r="M16" s="90">
        <f t="shared" si="5"/>
        <v>0</v>
      </c>
      <c r="N16" s="90">
        <f t="shared" si="5"/>
        <v>0</v>
      </c>
      <c r="O16" s="90">
        <f t="shared" si="5"/>
        <v>0</v>
      </c>
      <c r="P16" s="90">
        <f>SUM(P17:P18)</f>
        <v>0</v>
      </c>
      <c r="Q16" s="90">
        <f t="shared" ref="Q16" si="6">SUM(Q17:Q18)</f>
        <v>0</v>
      </c>
      <c r="R16" s="443">
        <f t="shared" ref="R16:R24" si="7">SUM(L16-M16-N16-O16+P16-Q16)</f>
        <v>0</v>
      </c>
      <c r="S16" s="529"/>
      <c r="T16" s="530"/>
      <c r="U16" s="531"/>
    </row>
    <row r="17" spans="1:21" ht="15.95" customHeight="1" x14ac:dyDescent="0.2">
      <c r="A17" s="12"/>
      <c r="B17" s="13" t="s">
        <v>84</v>
      </c>
      <c r="C17" s="485">
        <v>0</v>
      </c>
      <c r="D17" s="486">
        <v>0</v>
      </c>
      <c r="E17" s="487">
        <v>0</v>
      </c>
      <c r="F17" s="445">
        <v>0</v>
      </c>
      <c r="G17" s="445">
        <v>0</v>
      </c>
      <c r="H17" s="445">
        <v>0</v>
      </c>
      <c r="I17" s="69">
        <v>0</v>
      </c>
      <c r="J17" s="69">
        <v>0</v>
      </c>
      <c r="K17" s="443">
        <f t="shared" si="4"/>
        <v>0</v>
      </c>
      <c r="L17" s="445">
        <v>0</v>
      </c>
      <c r="M17" s="445">
        <v>0</v>
      </c>
      <c r="N17" s="445">
        <v>0</v>
      </c>
      <c r="O17" s="445">
        <v>0</v>
      </c>
      <c r="P17" s="445">
        <v>0</v>
      </c>
      <c r="Q17" s="445">
        <v>0</v>
      </c>
      <c r="R17" s="443">
        <f t="shared" si="7"/>
        <v>0</v>
      </c>
      <c r="S17" s="532"/>
      <c r="T17" s="533"/>
      <c r="U17" s="534"/>
    </row>
    <row r="18" spans="1:21" ht="15.95" customHeight="1" x14ac:dyDescent="0.2">
      <c r="A18" s="12"/>
      <c r="B18" s="13" t="s">
        <v>85</v>
      </c>
      <c r="C18" s="485">
        <v>0</v>
      </c>
      <c r="D18" s="486">
        <v>0</v>
      </c>
      <c r="E18" s="487">
        <v>0</v>
      </c>
      <c r="F18" s="445">
        <v>0</v>
      </c>
      <c r="G18" s="445">
        <v>0</v>
      </c>
      <c r="H18" s="445">
        <v>0</v>
      </c>
      <c r="I18" s="69">
        <v>0</v>
      </c>
      <c r="J18" s="69">
        <v>0</v>
      </c>
      <c r="K18" s="443">
        <f t="shared" si="4"/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3">
        <f t="shared" si="7"/>
        <v>0</v>
      </c>
      <c r="S18" s="532"/>
      <c r="T18" s="533"/>
      <c r="U18" s="534"/>
    </row>
    <row r="19" spans="1:21" ht="15.95" customHeight="1" x14ac:dyDescent="0.2">
      <c r="A19" s="12"/>
      <c r="B19" s="11" t="s">
        <v>51</v>
      </c>
      <c r="C19" s="504">
        <v>0</v>
      </c>
      <c r="D19" s="505">
        <v>0</v>
      </c>
      <c r="E19" s="506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443">
        <f t="shared" si="4"/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f t="shared" si="7"/>
        <v>0</v>
      </c>
      <c r="S19" s="532"/>
      <c r="T19" s="533"/>
      <c r="U19" s="534"/>
    </row>
    <row r="20" spans="1:21" ht="15.95" customHeight="1" x14ac:dyDescent="0.2">
      <c r="A20" s="12"/>
      <c r="B20" s="11" t="s">
        <v>52</v>
      </c>
      <c r="C20" s="504">
        <v>0</v>
      </c>
      <c r="D20" s="505">
        <v>0</v>
      </c>
      <c r="E20" s="506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443">
        <f t="shared" si="4"/>
        <v>0</v>
      </c>
      <c r="L20" s="443">
        <v>0</v>
      </c>
      <c r="M20" s="443">
        <v>0</v>
      </c>
      <c r="N20" s="443">
        <v>0</v>
      </c>
      <c r="O20" s="443">
        <v>0</v>
      </c>
      <c r="P20" s="443">
        <v>0</v>
      </c>
      <c r="Q20" s="443">
        <v>0</v>
      </c>
      <c r="R20" s="443">
        <f t="shared" si="7"/>
        <v>0</v>
      </c>
      <c r="S20" s="532"/>
      <c r="T20" s="533"/>
      <c r="U20" s="534"/>
    </row>
    <row r="21" spans="1:21" ht="15.95" customHeight="1" x14ac:dyDescent="0.2">
      <c r="A21" s="14">
        <v>2</v>
      </c>
      <c r="B21" s="10" t="s">
        <v>23</v>
      </c>
      <c r="C21" s="504">
        <f t="shared" ref="C21" si="8">SUM(C22:C23)</f>
        <v>17</v>
      </c>
      <c r="D21" s="505"/>
      <c r="E21" s="506"/>
      <c r="F21" s="64">
        <f t="shared" ref="F21:G21" si="9">SUM(F22:F23)</f>
        <v>0</v>
      </c>
      <c r="G21" s="443">
        <f t="shared" si="9"/>
        <v>0</v>
      </c>
      <c r="H21" s="26"/>
      <c r="I21" s="443">
        <f t="shared" ref="I21:J21" si="10">SUM(I22:I23)</f>
        <v>0</v>
      </c>
      <c r="J21" s="64">
        <f t="shared" si="10"/>
        <v>0</v>
      </c>
      <c r="K21" s="443">
        <f>SUM(C21-F21-G21-H21+I21-J21)</f>
        <v>17</v>
      </c>
      <c r="L21" s="64">
        <f t="shared" ref="L21:N21" si="11">SUM(L22:L23)</f>
        <v>0</v>
      </c>
      <c r="M21" s="64">
        <f t="shared" si="11"/>
        <v>0</v>
      </c>
      <c r="N21" s="443">
        <f t="shared" si="11"/>
        <v>0</v>
      </c>
      <c r="O21" s="26"/>
      <c r="P21" s="64">
        <f t="shared" ref="P21:Q21" si="12">SUM(P22:P23)</f>
        <v>0</v>
      </c>
      <c r="Q21" s="443">
        <f t="shared" si="12"/>
        <v>0</v>
      </c>
      <c r="R21" s="443">
        <f>SUM(L21-M21-N21-O21+P21-Q21)</f>
        <v>0</v>
      </c>
      <c r="S21" s="532"/>
      <c r="T21" s="533"/>
      <c r="U21" s="534"/>
    </row>
    <row r="22" spans="1:21" ht="15.95" customHeight="1" x14ac:dyDescent="0.2">
      <c r="A22" s="12"/>
      <c r="B22" s="13" t="s">
        <v>84</v>
      </c>
      <c r="C22" s="485">
        <v>17</v>
      </c>
      <c r="D22" s="486"/>
      <c r="E22" s="487"/>
      <c r="F22" s="51">
        <v>0</v>
      </c>
      <c r="G22" s="445">
        <v>0</v>
      </c>
      <c r="H22" s="25"/>
      <c r="I22" s="445">
        <v>0</v>
      </c>
      <c r="J22" s="51">
        <v>0</v>
      </c>
      <c r="K22" s="443">
        <f t="shared" ref="K22:K33" si="13">SUM(C22-F22-G22-H22+I22-J22)</f>
        <v>17</v>
      </c>
      <c r="L22" s="51">
        <v>0</v>
      </c>
      <c r="M22" s="51">
        <v>0</v>
      </c>
      <c r="N22" s="445">
        <v>0</v>
      </c>
      <c r="O22" s="25"/>
      <c r="P22" s="272">
        <v>0</v>
      </c>
      <c r="Q22" s="445">
        <v>0</v>
      </c>
      <c r="R22" s="208">
        <f>SUM(L22-M22-N22-O22+P22-Q22)</f>
        <v>0</v>
      </c>
      <c r="S22" s="532"/>
      <c r="T22" s="533"/>
      <c r="U22" s="534"/>
    </row>
    <row r="23" spans="1:21" ht="15.95" customHeight="1" x14ac:dyDescent="0.2">
      <c r="A23" s="12"/>
      <c r="B23" s="13" t="s">
        <v>85</v>
      </c>
      <c r="C23" s="611">
        <v>0</v>
      </c>
      <c r="D23" s="611"/>
      <c r="E23" s="611"/>
      <c r="F23" s="445">
        <v>0</v>
      </c>
      <c r="G23" s="445">
        <v>0</v>
      </c>
      <c r="H23" s="25"/>
      <c r="I23" s="69">
        <v>0</v>
      </c>
      <c r="J23" s="69">
        <v>0</v>
      </c>
      <c r="K23" s="443">
        <f t="shared" si="13"/>
        <v>0</v>
      </c>
      <c r="L23" s="445">
        <v>0</v>
      </c>
      <c r="M23" s="445">
        <v>0</v>
      </c>
      <c r="N23" s="445">
        <v>0</v>
      </c>
      <c r="O23" s="25"/>
      <c r="P23" s="445">
        <v>0</v>
      </c>
      <c r="Q23" s="445">
        <v>0</v>
      </c>
      <c r="R23" s="443">
        <f t="shared" si="7"/>
        <v>0</v>
      </c>
      <c r="S23" s="532"/>
      <c r="T23" s="533"/>
      <c r="U23" s="534"/>
    </row>
    <row r="24" spans="1:21" ht="15.95" customHeight="1" x14ac:dyDescent="0.2">
      <c r="A24" s="9">
        <v>3</v>
      </c>
      <c r="B24" s="10" t="s">
        <v>54</v>
      </c>
      <c r="C24" s="504">
        <v>0</v>
      </c>
      <c r="D24" s="505">
        <v>0</v>
      </c>
      <c r="E24" s="506">
        <v>0</v>
      </c>
      <c r="F24" s="443">
        <v>0</v>
      </c>
      <c r="G24" s="26"/>
      <c r="H24" s="26"/>
      <c r="I24" s="443">
        <v>0</v>
      </c>
      <c r="J24" s="443">
        <v>0</v>
      </c>
      <c r="K24" s="443">
        <f t="shared" si="13"/>
        <v>0</v>
      </c>
      <c r="L24" s="441">
        <v>0</v>
      </c>
      <c r="M24" s="441">
        <v>0</v>
      </c>
      <c r="N24" s="26"/>
      <c r="O24" s="26"/>
      <c r="P24" s="441">
        <v>0</v>
      </c>
      <c r="Q24" s="441">
        <v>0</v>
      </c>
      <c r="R24" s="443">
        <f t="shared" si="7"/>
        <v>0</v>
      </c>
      <c r="S24" s="532"/>
      <c r="T24" s="533"/>
      <c r="U24" s="534"/>
    </row>
    <row r="25" spans="1:21" ht="15.95" customHeight="1" x14ac:dyDescent="0.2">
      <c r="A25" s="14">
        <v>4</v>
      </c>
      <c r="B25" s="10" t="s">
        <v>53</v>
      </c>
      <c r="C25" s="526">
        <f>SUM(C26:C27)</f>
        <v>0</v>
      </c>
      <c r="D25" s="527">
        <f t="shared" ref="D25:E25" si="14">SUM(D26:D27)</f>
        <v>0</v>
      </c>
      <c r="E25" s="528">
        <f t="shared" si="14"/>
        <v>0</v>
      </c>
      <c r="F25" s="90">
        <f>SUM(F26:F27)</f>
        <v>0</v>
      </c>
      <c r="G25" s="26"/>
      <c r="H25" s="26"/>
      <c r="I25" s="90">
        <f t="shared" ref="I25:J25" si="15">SUM(I26:I27)</f>
        <v>0</v>
      </c>
      <c r="J25" s="90">
        <f t="shared" si="15"/>
        <v>0</v>
      </c>
      <c r="K25" s="443">
        <f t="shared" si="13"/>
        <v>0</v>
      </c>
      <c r="L25" s="443">
        <f>SUM(L26:L27)</f>
        <v>0</v>
      </c>
      <c r="M25" s="443">
        <f>SUM(M26:M27)</f>
        <v>0</v>
      </c>
      <c r="N25" s="26"/>
      <c r="O25" s="26"/>
      <c r="P25" s="443">
        <f t="shared" ref="P25:Q25" si="16">SUM(P26:P27)</f>
        <v>0</v>
      </c>
      <c r="Q25" s="443">
        <f t="shared" si="16"/>
        <v>0</v>
      </c>
      <c r="R25" s="443">
        <f>SUM(L25-M25-N25-O25+P25-Q25)</f>
        <v>0</v>
      </c>
      <c r="S25" s="532"/>
      <c r="T25" s="533"/>
      <c r="U25" s="534"/>
    </row>
    <row r="26" spans="1:21" ht="15.95" customHeight="1" x14ac:dyDescent="0.2">
      <c r="A26" s="14"/>
      <c r="B26" s="13" t="s">
        <v>84</v>
      </c>
      <c r="C26" s="526">
        <v>0</v>
      </c>
      <c r="D26" s="527"/>
      <c r="E26" s="528"/>
      <c r="F26" s="90">
        <v>0</v>
      </c>
      <c r="G26" s="26"/>
      <c r="H26" s="26"/>
      <c r="I26" s="90">
        <v>0</v>
      </c>
      <c r="J26" s="90">
        <v>0</v>
      </c>
      <c r="K26" s="443">
        <f t="shared" si="13"/>
        <v>0</v>
      </c>
      <c r="L26" s="441">
        <v>0</v>
      </c>
      <c r="M26" s="441">
        <v>0</v>
      </c>
      <c r="N26" s="26"/>
      <c r="O26" s="26"/>
      <c r="P26" s="441">
        <v>0</v>
      </c>
      <c r="Q26" s="441">
        <v>0</v>
      </c>
      <c r="R26" s="443">
        <f t="shared" ref="R26:R34" si="17">SUM(L26-M26-N26-O26+P26-Q26)</f>
        <v>0</v>
      </c>
      <c r="S26" s="532"/>
      <c r="T26" s="533"/>
      <c r="U26" s="534"/>
    </row>
    <row r="27" spans="1:21" ht="15.95" customHeight="1" x14ac:dyDescent="0.2">
      <c r="A27" s="14"/>
      <c r="B27" s="13" t="s">
        <v>85</v>
      </c>
      <c r="C27" s="526">
        <v>0</v>
      </c>
      <c r="D27" s="527"/>
      <c r="E27" s="528"/>
      <c r="F27" s="90">
        <v>0</v>
      </c>
      <c r="G27" s="26"/>
      <c r="H27" s="26"/>
      <c r="I27" s="90">
        <v>0</v>
      </c>
      <c r="J27" s="90">
        <v>0</v>
      </c>
      <c r="K27" s="443">
        <f t="shared" si="13"/>
        <v>0</v>
      </c>
      <c r="L27" s="441">
        <v>0</v>
      </c>
      <c r="M27" s="441">
        <v>0</v>
      </c>
      <c r="N27" s="26"/>
      <c r="O27" s="26"/>
      <c r="P27" s="441">
        <v>0</v>
      </c>
      <c r="Q27" s="441">
        <v>0</v>
      </c>
      <c r="R27" s="443">
        <f t="shared" si="17"/>
        <v>0</v>
      </c>
      <c r="S27" s="532"/>
      <c r="T27" s="533"/>
      <c r="U27" s="534"/>
    </row>
    <row r="28" spans="1:21" ht="15.95" customHeight="1" x14ac:dyDescent="0.2">
      <c r="A28" s="14">
        <v>5</v>
      </c>
      <c r="B28" s="11" t="s">
        <v>55</v>
      </c>
      <c r="C28" s="504">
        <v>0</v>
      </c>
      <c r="D28" s="505">
        <v>0</v>
      </c>
      <c r="E28" s="506">
        <v>0</v>
      </c>
      <c r="F28" s="443">
        <v>0</v>
      </c>
      <c r="G28" s="26"/>
      <c r="H28" s="26"/>
      <c r="I28" s="443">
        <v>0</v>
      </c>
      <c r="J28" s="443">
        <v>0</v>
      </c>
      <c r="K28" s="443">
        <f t="shared" si="13"/>
        <v>0</v>
      </c>
      <c r="L28" s="441">
        <v>0</v>
      </c>
      <c r="M28" s="441">
        <v>0</v>
      </c>
      <c r="N28" s="26"/>
      <c r="O28" s="26"/>
      <c r="P28" s="441">
        <v>0</v>
      </c>
      <c r="Q28" s="441">
        <v>0</v>
      </c>
      <c r="R28" s="443">
        <f t="shared" si="17"/>
        <v>0</v>
      </c>
      <c r="S28" s="532"/>
      <c r="T28" s="533"/>
      <c r="U28" s="534"/>
    </row>
    <row r="29" spans="1:21" ht="15.95" customHeight="1" x14ac:dyDescent="0.2">
      <c r="A29" s="14">
        <v>6</v>
      </c>
      <c r="B29" s="10" t="s">
        <v>56</v>
      </c>
      <c r="C29" s="504">
        <v>0</v>
      </c>
      <c r="D29" s="505">
        <v>0</v>
      </c>
      <c r="E29" s="506">
        <v>0</v>
      </c>
      <c r="F29" s="443">
        <v>0</v>
      </c>
      <c r="G29" s="26"/>
      <c r="H29" s="26"/>
      <c r="I29" s="443">
        <v>0</v>
      </c>
      <c r="J29" s="443">
        <v>0</v>
      </c>
      <c r="K29" s="443">
        <f t="shared" si="13"/>
        <v>0</v>
      </c>
      <c r="L29" s="441">
        <v>0</v>
      </c>
      <c r="M29" s="441">
        <v>0</v>
      </c>
      <c r="N29" s="26"/>
      <c r="O29" s="26"/>
      <c r="P29" s="441">
        <v>0</v>
      </c>
      <c r="Q29" s="441">
        <v>0</v>
      </c>
      <c r="R29" s="443">
        <f t="shared" si="17"/>
        <v>0</v>
      </c>
      <c r="S29" s="554">
        <v>0</v>
      </c>
      <c r="T29" s="555"/>
      <c r="U29" s="556"/>
    </row>
    <row r="30" spans="1:21" ht="15.95" customHeight="1" x14ac:dyDescent="0.2">
      <c r="A30" s="14">
        <v>7</v>
      </c>
      <c r="B30" s="10" t="s">
        <v>57</v>
      </c>
      <c r="C30" s="504">
        <v>0</v>
      </c>
      <c r="D30" s="505">
        <v>0</v>
      </c>
      <c r="E30" s="506">
        <v>0</v>
      </c>
      <c r="F30" s="443">
        <v>0</v>
      </c>
      <c r="G30" s="26"/>
      <c r="H30" s="26"/>
      <c r="I30" s="443">
        <v>0</v>
      </c>
      <c r="J30" s="443">
        <v>0</v>
      </c>
      <c r="K30" s="443">
        <f t="shared" si="13"/>
        <v>0</v>
      </c>
      <c r="L30" s="441">
        <v>0</v>
      </c>
      <c r="M30" s="441">
        <v>0</v>
      </c>
      <c r="N30" s="26"/>
      <c r="O30" s="26"/>
      <c r="P30" s="441">
        <v>0</v>
      </c>
      <c r="Q30" s="441">
        <v>0</v>
      </c>
      <c r="R30" s="443">
        <f t="shared" si="17"/>
        <v>0</v>
      </c>
      <c r="S30" s="541">
        <v>0</v>
      </c>
      <c r="T30" s="542"/>
      <c r="U30" s="543"/>
    </row>
    <row r="31" spans="1:21" ht="15.95" customHeight="1" x14ac:dyDescent="0.2">
      <c r="A31" s="14">
        <v>8</v>
      </c>
      <c r="B31" s="10" t="s">
        <v>58</v>
      </c>
      <c r="C31" s="504">
        <v>0</v>
      </c>
      <c r="D31" s="505">
        <v>0</v>
      </c>
      <c r="E31" s="506">
        <v>0</v>
      </c>
      <c r="F31" s="443">
        <v>0</v>
      </c>
      <c r="G31" s="26"/>
      <c r="H31" s="26"/>
      <c r="I31" s="443">
        <v>0</v>
      </c>
      <c r="J31" s="443">
        <v>0</v>
      </c>
      <c r="K31" s="443">
        <f t="shared" si="13"/>
        <v>0</v>
      </c>
      <c r="L31" s="441">
        <v>0</v>
      </c>
      <c r="M31" s="441">
        <v>0</v>
      </c>
      <c r="N31" s="26"/>
      <c r="O31" s="26"/>
      <c r="P31" s="441">
        <v>0</v>
      </c>
      <c r="Q31" s="441">
        <v>0</v>
      </c>
      <c r="R31" s="443">
        <f t="shared" si="17"/>
        <v>0</v>
      </c>
      <c r="S31" s="541">
        <v>0</v>
      </c>
      <c r="T31" s="542"/>
      <c r="U31" s="543"/>
    </row>
    <row r="32" spans="1:21" ht="15.95" customHeight="1" x14ac:dyDescent="0.2">
      <c r="A32" s="14">
        <v>9</v>
      </c>
      <c r="B32" s="10" t="s">
        <v>24</v>
      </c>
      <c r="C32" s="504">
        <v>0</v>
      </c>
      <c r="D32" s="505">
        <v>0</v>
      </c>
      <c r="E32" s="506">
        <v>0</v>
      </c>
      <c r="F32" s="443">
        <v>0</v>
      </c>
      <c r="G32" s="26"/>
      <c r="H32" s="26"/>
      <c r="I32" s="70">
        <v>0</v>
      </c>
      <c r="J32" s="70">
        <v>0</v>
      </c>
      <c r="K32" s="443">
        <f t="shared" si="13"/>
        <v>0</v>
      </c>
      <c r="L32" s="441">
        <v>0</v>
      </c>
      <c r="M32" s="441">
        <v>0</v>
      </c>
      <c r="N32" s="26"/>
      <c r="O32" s="26"/>
      <c r="P32" s="441">
        <v>0</v>
      </c>
      <c r="Q32" s="441">
        <v>0</v>
      </c>
      <c r="R32" s="443">
        <f t="shared" si="17"/>
        <v>0</v>
      </c>
      <c r="S32" s="541">
        <v>0</v>
      </c>
      <c r="T32" s="542"/>
      <c r="U32" s="543"/>
    </row>
    <row r="33" spans="1:21" ht="15.75" x14ac:dyDescent="0.2">
      <c r="A33" s="14">
        <v>10</v>
      </c>
      <c r="B33" s="10" t="s">
        <v>25</v>
      </c>
      <c r="C33" s="504">
        <v>0</v>
      </c>
      <c r="D33" s="505">
        <v>0</v>
      </c>
      <c r="E33" s="506">
        <v>0</v>
      </c>
      <c r="F33" s="443">
        <v>0</v>
      </c>
      <c r="G33" s="26"/>
      <c r="H33" s="26"/>
      <c r="I33" s="70">
        <v>0</v>
      </c>
      <c r="J33" s="70">
        <v>0</v>
      </c>
      <c r="K33" s="443">
        <f t="shared" si="13"/>
        <v>0</v>
      </c>
      <c r="L33" s="441">
        <v>0</v>
      </c>
      <c r="M33" s="441">
        <v>0</v>
      </c>
      <c r="N33" s="26"/>
      <c r="O33" s="26"/>
      <c r="P33" s="441">
        <v>0</v>
      </c>
      <c r="Q33" s="441">
        <v>0</v>
      </c>
      <c r="R33" s="443">
        <f t="shared" si="17"/>
        <v>0</v>
      </c>
      <c r="S33" s="541">
        <v>0</v>
      </c>
      <c r="T33" s="542"/>
      <c r="U33" s="543"/>
    </row>
    <row r="34" spans="1:21" ht="16.5" thickBot="1" x14ac:dyDescent="0.25">
      <c r="A34" s="40">
        <v>11</v>
      </c>
      <c r="B34" s="41" t="s">
        <v>59</v>
      </c>
      <c r="C34" s="557">
        <v>0</v>
      </c>
      <c r="D34" s="558">
        <v>0</v>
      </c>
      <c r="E34" s="559">
        <v>0</v>
      </c>
      <c r="F34" s="444">
        <v>0</v>
      </c>
      <c r="G34" s="43"/>
      <c r="H34" s="43"/>
      <c r="I34" s="71">
        <v>0</v>
      </c>
      <c r="J34" s="71">
        <v>0</v>
      </c>
      <c r="K34" s="444">
        <f t="shared" ref="K34" si="18">SUM(E34-F34-G34-H34+I34-J34)</f>
        <v>0</v>
      </c>
      <c r="L34" s="42">
        <v>0</v>
      </c>
      <c r="M34" s="42">
        <v>0</v>
      </c>
      <c r="N34" s="43"/>
      <c r="O34" s="43"/>
      <c r="P34" s="42">
        <v>0</v>
      </c>
      <c r="Q34" s="42">
        <v>0</v>
      </c>
      <c r="R34" s="444">
        <f t="shared" si="17"/>
        <v>0</v>
      </c>
      <c r="S34" s="560"/>
      <c r="T34" s="561"/>
      <c r="U34" s="562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>
      <c r="A39" s="5"/>
      <c r="B39" s="27"/>
    </row>
    <row r="40" spans="1:21" ht="12.75" customHeight="1" x14ac:dyDescent="0.2">
      <c r="A40" s="5"/>
      <c r="B40" s="27"/>
    </row>
    <row r="41" spans="1:21" ht="12.75" customHeight="1" x14ac:dyDescent="0.2">
      <c r="A41" s="471" t="s">
        <v>0</v>
      </c>
      <c r="B41" s="471"/>
      <c r="P41" s="509" t="s">
        <v>26</v>
      </c>
      <c r="Q41" s="509"/>
      <c r="R41" s="509"/>
      <c r="S41" s="509"/>
      <c r="T41" s="509"/>
      <c r="U41" s="509"/>
    </row>
    <row r="42" spans="1:21" ht="21" customHeight="1" x14ac:dyDescent="0.2">
      <c r="A42" s="471" t="s">
        <v>1</v>
      </c>
      <c r="B42" s="471"/>
      <c r="P42" s="509"/>
      <c r="Q42" s="509"/>
      <c r="R42" s="509"/>
      <c r="S42" s="509"/>
      <c r="T42" s="509"/>
      <c r="U42" s="509"/>
    </row>
    <row r="43" spans="1:21" x14ac:dyDescent="0.2">
      <c r="A43" s="471" t="s">
        <v>46</v>
      </c>
      <c r="B43" s="471"/>
    </row>
    <row r="44" spans="1:21" ht="25.5" x14ac:dyDescent="0.35">
      <c r="C44" s="510" t="s">
        <v>2</v>
      </c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2"/>
    </row>
    <row r="45" spans="1:21" ht="12.75" customHeight="1" x14ac:dyDescent="0.2">
      <c r="F45" s="478" t="s">
        <v>3</v>
      </c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32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5" customFormat="1" ht="15" customHeight="1" x14ac:dyDescent="0.2">
      <c r="A47" s="45" t="s">
        <v>69</v>
      </c>
      <c r="C47" s="235"/>
      <c r="D47" s="236">
        <v>0</v>
      </c>
      <c r="E47" s="236">
        <v>8</v>
      </c>
      <c r="K47" s="614">
        <v>12</v>
      </c>
      <c r="L47" s="614"/>
      <c r="M47" s="237"/>
      <c r="N47" s="237"/>
      <c r="O47" s="237"/>
      <c r="Q47" s="45" t="str">
        <f>+Q410:U410</f>
        <v>Bulan     :</v>
      </c>
      <c r="R47" s="616" t="str">
        <f>+R7</f>
        <v>Desember</v>
      </c>
      <c r="S47" s="617"/>
      <c r="T47" s="67">
        <f>+T7</f>
        <v>1</v>
      </c>
      <c r="U47" s="67">
        <f>+U7</f>
        <v>2</v>
      </c>
    </row>
    <row r="48" spans="1:21" s="45" customFormat="1" ht="12.75" customHeight="1" thickBot="1" x14ac:dyDescent="0.25">
      <c r="A48" s="207" t="s">
        <v>78</v>
      </c>
      <c r="B48" s="207"/>
      <c r="C48" s="67">
        <v>0</v>
      </c>
      <c r="D48" s="67">
        <v>1</v>
      </c>
      <c r="E48" s="67">
        <v>1</v>
      </c>
      <c r="K48" s="615"/>
      <c r="L48" s="615"/>
      <c r="M48" s="237"/>
      <c r="N48" s="237"/>
      <c r="O48" s="237"/>
      <c r="Q48" s="45" t="s">
        <v>48</v>
      </c>
      <c r="R48" s="612">
        <f>+R8</f>
        <v>2019</v>
      </c>
      <c r="S48" s="613"/>
      <c r="T48" s="238">
        <f>+T8</f>
        <v>1</v>
      </c>
      <c r="U48" s="238">
        <f>+U8</f>
        <v>9</v>
      </c>
    </row>
    <row r="49" spans="1:21" ht="12.75" customHeight="1" thickTop="1" x14ac:dyDescent="0.2">
      <c r="A49" s="538" t="s">
        <v>4</v>
      </c>
      <c r="B49" s="538" t="s">
        <v>5</v>
      </c>
      <c r="C49" s="511" t="s">
        <v>6</v>
      </c>
      <c r="D49" s="512"/>
      <c r="E49" s="512"/>
      <c r="F49" s="512"/>
      <c r="G49" s="512"/>
      <c r="H49" s="512"/>
      <c r="I49" s="512"/>
      <c r="J49" s="512"/>
      <c r="K49" s="513"/>
      <c r="L49" s="511" t="s">
        <v>7</v>
      </c>
      <c r="M49" s="512"/>
      <c r="N49" s="512"/>
      <c r="O49" s="512"/>
      <c r="P49" s="512"/>
      <c r="Q49" s="512"/>
      <c r="R49" s="513"/>
      <c r="S49" s="514" t="s">
        <v>65</v>
      </c>
      <c r="T49" s="515"/>
      <c r="U49" s="516"/>
    </row>
    <row r="50" spans="1:21" ht="12.75" customHeight="1" x14ac:dyDescent="0.2">
      <c r="A50" s="539"/>
      <c r="B50" s="539"/>
      <c r="C50" s="517" t="s">
        <v>27</v>
      </c>
      <c r="D50" s="518"/>
      <c r="E50" s="519"/>
      <c r="F50" s="436"/>
      <c r="G50" s="436" t="s">
        <v>30</v>
      </c>
      <c r="H50" s="436" t="s">
        <v>32</v>
      </c>
      <c r="I50" s="436"/>
      <c r="J50" s="436"/>
      <c r="K50" s="436" t="s">
        <v>43</v>
      </c>
      <c r="L50" s="436" t="s">
        <v>27</v>
      </c>
      <c r="M50" s="436"/>
      <c r="N50" s="436" t="s">
        <v>30</v>
      </c>
      <c r="O50" s="436" t="s">
        <v>32</v>
      </c>
      <c r="P50" s="436"/>
      <c r="Q50" s="436"/>
      <c r="R50" s="436" t="s">
        <v>64</v>
      </c>
      <c r="S50" s="492" t="s">
        <v>68</v>
      </c>
      <c r="T50" s="493"/>
      <c r="U50" s="494"/>
    </row>
    <row r="51" spans="1:21" ht="11.25" customHeight="1" x14ac:dyDescent="0.2">
      <c r="A51" s="539"/>
      <c r="B51" s="539"/>
      <c r="C51" s="492" t="s">
        <v>28</v>
      </c>
      <c r="D51" s="493"/>
      <c r="E51" s="494"/>
      <c r="F51" s="437" t="s">
        <v>29</v>
      </c>
      <c r="G51" s="437" t="s">
        <v>31</v>
      </c>
      <c r="H51" s="437" t="s">
        <v>33</v>
      </c>
      <c r="I51" s="437" t="s">
        <v>37</v>
      </c>
      <c r="J51" s="437" t="s">
        <v>36</v>
      </c>
      <c r="K51" s="437" t="s">
        <v>28</v>
      </c>
      <c r="L51" s="437" t="s">
        <v>28</v>
      </c>
      <c r="M51" s="437" t="s">
        <v>35</v>
      </c>
      <c r="N51" s="437" t="s">
        <v>31</v>
      </c>
      <c r="O51" s="437" t="s">
        <v>33</v>
      </c>
      <c r="P51" s="437" t="s">
        <v>37</v>
      </c>
      <c r="Q51" s="437" t="s">
        <v>36</v>
      </c>
      <c r="R51" s="437" t="s">
        <v>38</v>
      </c>
      <c r="S51" s="492" t="s">
        <v>66</v>
      </c>
      <c r="T51" s="493"/>
      <c r="U51" s="494"/>
    </row>
    <row r="52" spans="1:21" ht="12.75" customHeight="1" x14ac:dyDescent="0.2">
      <c r="A52" s="539"/>
      <c r="B52" s="539"/>
      <c r="C52" s="489" t="s">
        <v>8</v>
      </c>
      <c r="D52" s="490"/>
      <c r="E52" s="491"/>
      <c r="F52" s="439"/>
      <c r="G52" s="439"/>
      <c r="H52" s="439" t="s">
        <v>34</v>
      </c>
      <c r="I52" s="439"/>
      <c r="J52" s="439"/>
      <c r="K52" s="439" t="s">
        <v>9</v>
      </c>
      <c r="L52" s="439" t="s">
        <v>8</v>
      </c>
      <c r="M52" s="439"/>
      <c r="N52" s="439"/>
      <c r="O52" s="439" t="s">
        <v>34</v>
      </c>
      <c r="P52" s="439"/>
      <c r="Q52" s="439"/>
      <c r="R52" s="20" t="s">
        <v>63</v>
      </c>
      <c r="S52" s="492" t="s">
        <v>67</v>
      </c>
      <c r="T52" s="493"/>
      <c r="U52" s="494"/>
    </row>
    <row r="53" spans="1:21" ht="15.95" customHeight="1" x14ac:dyDescent="0.2">
      <c r="A53" s="540"/>
      <c r="B53" s="540"/>
      <c r="C53" s="495"/>
      <c r="D53" s="496"/>
      <c r="E53" s="497"/>
      <c r="F53" s="437"/>
      <c r="G53" s="437"/>
      <c r="H53" s="437"/>
      <c r="I53" s="437"/>
      <c r="J53" s="437"/>
      <c r="K53" s="437" t="s">
        <v>62</v>
      </c>
      <c r="L53" s="437"/>
      <c r="M53" s="437"/>
      <c r="N53" s="437"/>
      <c r="O53" s="437"/>
      <c r="P53" s="437"/>
      <c r="Q53" s="437"/>
      <c r="R53" s="437"/>
      <c r="S53" s="498"/>
      <c r="T53" s="499"/>
      <c r="U53" s="500"/>
    </row>
    <row r="54" spans="1:21" s="8" customFormat="1" ht="15.95" customHeight="1" x14ac:dyDescent="0.2">
      <c r="A54" s="440" t="s">
        <v>10</v>
      </c>
      <c r="B54" s="440" t="s">
        <v>11</v>
      </c>
      <c r="C54" s="501" t="s">
        <v>12</v>
      </c>
      <c r="D54" s="502"/>
      <c r="E54" s="503"/>
      <c r="F54" s="440" t="s">
        <v>13</v>
      </c>
      <c r="G54" s="440" t="s">
        <v>14</v>
      </c>
      <c r="H54" s="440" t="s">
        <v>15</v>
      </c>
      <c r="I54" s="440" t="s">
        <v>16</v>
      </c>
      <c r="J54" s="440" t="s">
        <v>17</v>
      </c>
      <c r="K54" s="440" t="s">
        <v>18</v>
      </c>
      <c r="L54" s="440" t="s">
        <v>19</v>
      </c>
      <c r="M54" s="440" t="s">
        <v>20</v>
      </c>
      <c r="N54" s="440" t="s">
        <v>21</v>
      </c>
      <c r="O54" s="440" t="s">
        <v>41</v>
      </c>
      <c r="P54" s="440" t="s">
        <v>42</v>
      </c>
      <c r="Q54" s="440" t="s">
        <v>44</v>
      </c>
      <c r="R54" s="440" t="s">
        <v>70</v>
      </c>
      <c r="S54" s="501" t="s">
        <v>71</v>
      </c>
      <c r="T54" s="502"/>
      <c r="U54" s="503"/>
    </row>
    <row r="55" spans="1:21" s="16" customFormat="1" ht="15.95" customHeight="1" x14ac:dyDescent="0.2">
      <c r="A55" s="18">
        <v>1</v>
      </c>
      <c r="B55" s="19" t="s">
        <v>22</v>
      </c>
      <c r="C55" s="520">
        <f>SUM(C56,C59,C60)</f>
        <v>0</v>
      </c>
      <c r="D55" s="521"/>
      <c r="E55" s="522"/>
      <c r="F55" s="442">
        <f t="shared" ref="F55:J55" si="19">SUM(F56,F59,F60)</f>
        <v>0</v>
      </c>
      <c r="G55" s="442">
        <f t="shared" si="19"/>
        <v>0</v>
      </c>
      <c r="H55" s="442">
        <f t="shared" si="19"/>
        <v>0</v>
      </c>
      <c r="I55" s="442">
        <f t="shared" si="19"/>
        <v>0</v>
      </c>
      <c r="J55" s="442">
        <f t="shared" si="19"/>
        <v>0</v>
      </c>
      <c r="K55" s="442">
        <f>SUM(C55-F55-G55-H55+I55-J55)</f>
        <v>0</v>
      </c>
      <c r="L55" s="442">
        <f t="shared" ref="L55:Q55" si="20">SUM(L56,L59,L60)</f>
        <v>90</v>
      </c>
      <c r="M55" s="442">
        <f t="shared" si="20"/>
        <v>0</v>
      </c>
      <c r="N55" s="442">
        <f t="shared" si="20"/>
        <v>0</v>
      </c>
      <c r="O55" s="442">
        <f t="shared" si="20"/>
        <v>0</v>
      </c>
      <c r="P55" s="442">
        <f t="shared" si="20"/>
        <v>160</v>
      </c>
      <c r="Q55" s="442">
        <f t="shared" si="20"/>
        <v>0</v>
      </c>
      <c r="R55" s="442">
        <f>SUM(L55-M55-N55-O55+P55-Q55)</f>
        <v>250</v>
      </c>
      <c r="S55" s="523"/>
      <c r="T55" s="524"/>
      <c r="U55" s="525"/>
    </row>
    <row r="56" spans="1:21" s="23" customFormat="1" ht="15.95" customHeight="1" x14ac:dyDescent="0.25">
      <c r="A56" s="14"/>
      <c r="B56" s="22" t="s">
        <v>50</v>
      </c>
      <c r="C56" s="526">
        <f t="shared" ref="C56:H56" si="21">SUM(C57:C58)</f>
        <v>0</v>
      </c>
      <c r="D56" s="527">
        <f t="shared" si="21"/>
        <v>0</v>
      </c>
      <c r="E56" s="528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0">
        <f>SUM(I57:I58)</f>
        <v>0</v>
      </c>
      <c r="J56" s="90">
        <f t="shared" ref="J56" si="22">SUM(J57:J58)</f>
        <v>0</v>
      </c>
      <c r="K56" s="443">
        <f t="shared" ref="K56:K60" si="23">SUM(C56-F56-G56-H56+I56-J56)</f>
        <v>0</v>
      </c>
      <c r="L56" s="90">
        <f t="shared" ref="L56:O56" si="24">SUM(L57:L58)</f>
        <v>90</v>
      </c>
      <c r="M56" s="90">
        <f t="shared" si="24"/>
        <v>0</v>
      </c>
      <c r="N56" s="90">
        <f t="shared" si="24"/>
        <v>0</v>
      </c>
      <c r="O56" s="90">
        <f t="shared" si="24"/>
        <v>0</v>
      </c>
      <c r="P56" s="90">
        <f>SUM(P57:P58)</f>
        <v>160</v>
      </c>
      <c r="Q56" s="90">
        <f t="shared" ref="Q56" si="25">SUM(Q57:Q58)</f>
        <v>0</v>
      </c>
      <c r="R56" s="443">
        <f t="shared" ref="R56:R74" si="26">SUM(L56-M56-N56-O56+P56-Q56)</f>
        <v>250</v>
      </c>
      <c r="S56" s="529"/>
      <c r="T56" s="530"/>
      <c r="U56" s="531"/>
    </row>
    <row r="57" spans="1:21" ht="15.95" customHeight="1" x14ac:dyDescent="0.2">
      <c r="A57" s="12"/>
      <c r="B57" s="13" t="s">
        <v>84</v>
      </c>
      <c r="C57" s="485">
        <v>0</v>
      </c>
      <c r="D57" s="486">
        <v>0</v>
      </c>
      <c r="E57" s="487">
        <v>0</v>
      </c>
      <c r="F57" s="445">
        <v>0</v>
      </c>
      <c r="G57" s="445">
        <v>0</v>
      </c>
      <c r="H57" s="445">
        <v>0</v>
      </c>
      <c r="I57" s="69">
        <v>0</v>
      </c>
      <c r="J57" s="69">
        <v>0</v>
      </c>
      <c r="K57" s="443">
        <f t="shared" si="23"/>
        <v>0</v>
      </c>
      <c r="L57" s="445">
        <v>90</v>
      </c>
      <c r="M57" s="445">
        <v>0</v>
      </c>
      <c r="N57" s="445">
        <v>0</v>
      </c>
      <c r="O57" s="445">
        <v>0</v>
      </c>
      <c r="P57" s="445">
        <v>160</v>
      </c>
      <c r="Q57" s="445">
        <v>0</v>
      </c>
      <c r="R57" s="443">
        <f t="shared" si="26"/>
        <v>250</v>
      </c>
      <c r="S57" s="532"/>
      <c r="T57" s="533"/>
      <c r="U57" s="534"/>
    </row>
    <row r="58" spans="1:21" ht="15.95" customHeight="1" x14ac:dyDescent="0.2">
      <c r="A58" s="12"/>
      <c r="B58" s="13" t="s">
        <v>85</v>
      </c>
      <c r="C58" s="485">
        <v>0</v>
      </c>
      <c r="D58" s="486">
        <v>0</v>
      </c>
      <c r="E58" s="487">
        <v>0</v>
      </c>
      <c r="F58" s="445">
        <v>0</v>
      </c>
      <c r="G58" s="445">
        <v>0</v>
      </c>
      <c r="H58" s="445">
        <v>0</v>
      </c>
      <c r="I58" s="69">
        <v>0</v>
      </c>
      <c r="J58" s="69">
        <v>0</v>
      </c>
      <c r="K58" s="443">
        <f t="shared" si="23"/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3">
        <f t="shared" si="26"/>
        <v>0</v>
      </c>
      <c r="S58" s="532"/>
      <c r="T58" s="533"/>
      <c r="U58" s="534"/>
    </row>
    <row r="59" spans="1:21" ht="15.95" customHeight="1" x14ac:dyDescent="0.2">
      <c r="A59" s="12"/>
      <c r="B59" s="11" t="s">
        <v>51</v>
      </c>
      <c r="C59" s="504">
        <v>0</v>
      </c>
      <c r="D59" s="505">
        <v>0</v>
      </c>
      <c r="E59" s="506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443">
        <f t="shared" si="23"/>
        <v>0</v>
      </c>
      <c r="L59" s="443">
        <v>0</v>
      </c>
      <c r="M59" s="443">
        <v>0</v>
      </c>
      <c r="N59" s="443">
        <v>0</v>
      </c>
      <c r="O59" s="443">
        <v>0</v>
      </c>
      <c r="P59" s="443">
        <v>0</v>
      </c>
      <c r="Q59" s="443">
        <v>0</v>
      </c>
      <c r="R59" s="443">
        <f t="shared" si="26"/>
        <v>0</v>
      </c>
      <c r="S59" s="532"/>
      <c r="T59" s="533"/>
      <c r="U59" s="534"/>
    </row>
    <row r="60" spans="1:21" ht="15.95" customHeight="1" x14ac:dyDescent="0.2">
      <c r="A60" s="12"/>
      <c r="B60" s="11" t="s">
        <v>52</v>
      </c>
      <c r="C60" s="504">
        <v>0</v>
      </c>
      <c r="D60" s="505">
        <v>0</v>
      </c>
      <c r="E60" s="506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443">
        <f t="shared" si="23"/>
        <v>0</v>
      </c>
      <c r="L60" s="443">
        <v>0</v>
      </c>
      <c r="M60" s="443">
        <v>0</v>
      </c>
      <c r="N60" s="443">
        <v>0</v>
      </c>
      <c r="O60" s="443">
        <v>0</v>
      </c>
      <c r="P60" s="443">
        <v>0</v>
      </c>
      <c r="Q60" s="443">
        <v>0</v>
      </c>
      <c r="R60" s="443">
        <f t="shared" si="26"/>
        <v>0</v>
      </c>
      <c r="S60" s="532"/>
      <c r="T60" s="533"/>
      <c r="U60" s="534"/>
    </row>
    <row r="61" spans="1:21" ht="15.95" customHeight="1" x14ac:dyDescent="0.2">
      <c r="A61" s="14">
        <v>2</v>
      </c>
      <c r="B61" s="10" t="s">
        <v>23</v>
      </c>
      <c r="C61" s="504">
        <f>SUM(C62:C63)</f>
        <v>0</v>
      </c>
      <c r="D61" s="505">
        <f t="shared" ref="D61:G61" si="27">SUM(D62:D63)</f>
        <v>658</v>
      </c>
      <c r="E61" s="506">
        <f t="shared" si="27"/>
        <v>658</v>
      </c>
      <c r="F61" s="443">
        <f t="shared" si="27"/>
        <v>0</v>
      </c>
      <c r="G61" s="443">
        <f t="shared" si="27"/>
        <v>0</v>
      </c>
      <c r="H61" s="26"/>
      <c r="I61" s="443">
        <f t="shared" ref="I61:J61" si="28">SUM(I62:I63)</f>
        <v>0</v>
      </c>
      <c r="J61" s="443">
        <f t="shared" si="28"/>
        <v>0</v>
      </c>
      <c r="K61" s="443">
        <f>SUM(C61-F61-G61-H61+I61-J61)</f>
        <v>0</v>
      </c>
      <c r="L61" s="443">
        <f t="shared" ref="L61:N61" si="29">SUM(L62:L63)</f>
        <v>0</v>
      </c>
      <c r="M61" s="443">
        <f t="shared" si="29"/>
        <v>0</v>
      </c>
      <c r="N61" s="443">
        <f t="shared" si="29"/>
        <v>0</v>
      </c>
      <c r="O61" s="26"/>
      <c r="P61" s="443">
        <f t="shared" ref="P61:Q61" si="30">SUM(P62:P63)</f>
        <v>0</v>
      </c>
      <c r="Q61" s="443">
        <f t="shared" si="30"/>
        <v>0</v>
      </c>
      <c r="R61" s="443">
        <f t="shared" si="26"/>
        <v>0</v>
      </c>
      <c r="S61" s="532"/>
      <c r="T61" s="533"/>
      <c r="U61" s="534"/>
    </row>
    <row r="62" spans="1:21" ht="15.95" customHeight="1" x14ac:dyDescent="0.2">
      <c r="A62" s="12"/>
      <c r="B62" s="13" t="s">
        <v>84</v>
      </c>
      <c r="C62" s="485">
        <v>0</v>
      </c>
      <c r="D62" s="486">
        <v>658</v>
      </c>
      <c r="E62" s="487">
        <v>658</v>
      </c>
      <c r="F62" s="445">
        <v>0</v>
      </c>
      <c r="G62" s="445">
        <v>0</v>
      </c>
      <c r="H62" s="25"/>
      <c r="I62" s="69">
        <v>0</v>
      </c>
      <c r="J62" s="69">
        <v>0</v>
      </c>
      <c r="K62" s="443">
        <f t="shared" ref="K62:K73" si="31">SUM(C62-F62-G62-H62+I62-J62)</f>
        <v>0</v>
      </c>
      <c r="L62" s="445">
        <v>0</v>
      </c>
      <c r="M62" s="445">
        <v>0</v>
      </c>
      <c r="N62" s="445">
        <v>0</v>
      </c>
      <c r="O62" s="25"/>
      <c r="P62" s="445">
        <v>0</v>
      </c>
      <c r="Q62" s="445">
        <v>0</v>
      </c>
      <c r="R62" s="443">
        <f t="shared" si="26"/>
        <v>0</v>
      </c>
      <c r="S62" s="532"/>
      <c r="T62" s="533"/>
      <c r="U62" s="534"/>
    </row>
    <row r="63" spans="1:21" ht="15.95" customHeight="1" x14ac:dyDescent="0.2">
      <c r="A63" s="12"/>
      <c r="B63" s="13" t="s">
        <v>85</v>
      </c>
      <c r="C63" s="485">
        <v>0</v>
      </c>
      <c r="D63" s="486">
        <v>0</v>
      </c>
      <c r="E63" s="487">
        <v>0</v>
      </c>
      <c r="F63" s="445">
        <v>0</v>
      </c>
      <c r="G63" s="445">
        <v>0</v>
      </c>
      <c r="H63" s="25"/>
      <c r="I63" s="69">
        <v>0</v>
      </c>
      <c r="J63" s="69">
        <v>0</v>
      </c>
      <c r="K63" s="443">
        <f t="shared" si="31"/>
        <v>0</v>
      </c>
      <c r="L63" s="445">
        <v>0</v>
      </c>
      <c r="M63" s="445">
        <v>0</v>
      </c>
      <c r="N63" s="445">
        <v>0</v>
      </c>
      <c r="O63" s="25"/>
      <c r="P63" s="445">
        <v>0</v>
      </c>
      <c r="Q63" s="445">
        <v>0</v>
      </c>
      <c r="R63" s="443">
        <f t="shared" si="26"/>
        <v>0</v>
      </c>
      <c r="S63" s="532"/>
      <c r="T63" s="533"/>
      <c r="U63" s="534"/>
    </row>
    <row r="64" spans="1:21" ht="15.95" customHeight="1" x14ac:dyDescent="0.2">
      <c r="A64" s="9">
        <v>3</v>
      </c>
      <c r="B64" s="10" t="s">
        <v>54</v>
      </c>
      <c r="C64" s="504">
        <v>0</v>
      </c>
      <c r="D64" s="505">
        <v>0</v>
      </c>
      <c r="E64" s="506">
        <v>0</v>
      </c>
      <c r="F64" s="443">
        <v>0</v>
      </c>
      <c r="G64" s="26"/>
      <c r="H64" s="26"/>
      <c r="I64" s="443">
        <v>0</v>
      </c>
      <c r="J64" s="443">
        <v>0</v>
      </c>
      <c r="K64" s="443">
        <f t="shared" si="31"/>
        <v>0</v>
      </c>
      <c r="L64" s="441">
        <v>0</v>
      </c>
      <c r="M64" s="441">
        <v>0</v>
      </c>
      <c r="N64" s="26"/>
      <c r="O64" s="26"/>
      <c r="P64" s="441">
        <v>0</v>
      </c>
      <c r="Q64" s="441">
        <v>0</v>
      </c>
      <c r="R64" s="443">
        <f t="shared" si="26"/>
        <v>0</v>
      </c>
      <c r="S64" s="532"/>
      <c r="T64" s="533"/>
      <c r="U64" s="534"/>
    </row>
    <row r="65" spans="1:21" ht="15.95" customHeight="1" x14ac:dyDescent="0.2">
      <c r="A65" s="14">
        <v>4</v>
      </c>
      <c r="B65" s="10" t="s">
        <v>53</v>
      </c>
      <c r="C65" s="526">
        <f>SUM(C66:C67)</f>
        <v>0</v>
      </c>
      <c r="D65" s="527">
        <f t="shared" ref="D65:E65" si="32">SUM(D66:D67)</f>
        <v>0</v>
      </c>
      <c r="E65" s="528">
        <f t="shared" si="32"/>
        <v>0</v>
      </c>
      <c r="F65" s="90">
        <f>SUM(F66:F67)</f>
        <v>0</v>
      </c>
      <c r="G65" s="26"/>
      <c r="H65" s="26"/>
      <c r="I65" s="90">
        <f t="shared" ref="I65:J65" si="33">SUM(I66:I67)</f>
        <v>0</v>
      </c>
      <c r="J65" s="90">
        <f t="shared" si="33"/>
        <v>0</v>
      </c>
      <c r="K65" s="443">
        <f t="shared" si="31"/>
        <v>0</v>
      </c>
      <c r="L65" s="443">
        <f t="shared" ref="L65:P65" si="34">SUM(L66:L67)</f>
        <v>0</v>
      </c>
      <c r="M65" s="443">
        <f t="shared" si="34"/>
        <v>0</v>
      </c>
      <c r="N65" s="26"/>
      <c r="O65" s="26"/>
      <c r="P65" s="443">
        <f t="shared" si="34"/>
        <v>0</v>
      </c>
      <c r="Q65" s="443">
        <v>0</v>
      </c>
      <c r="R65" s="443">
        <f t="shared" si="26"/>
        <v>0</v>
      </c>
      <c r="S65" s="532"/>
      <c r="T65" s="533"/>
      <c r="U65" s="534"/>
    </row>
    <row r="66" spans="1:21" ht="15.95" customHeight="1" x14ac:dyDescent="0.2">
      <c r="A66" s="14"/>
      <c r="B66" s="13" t="s">
        <v>84</v>
      </c>
      <c r="C66" s="526">
        <v>0</v>
      </c>
      <c r="D66" s="527"/>
      <c r="E66" s="528"/>
      <c r="F66" s="90">
        <v>0</v>
      </c>
      <c r="G66" s="26"/>
      <c r="H66" s="26"/>
      <c r="I66" s="90">
        <v>0</v>
      </c>
      <c r="J66" s="90">
        <v>0</v>
      </c>
      <c r="K66" s="443">
        <f t="shared" si="31"/>
        <v>0</v>
      </c>
      <c r="L66" s="445">
        <v>0</v>
      </c>
      <c r="M66" s="445">
        <v>0</v>
      </c>
      <c r="N66" s="26"/>
      <c r="O66" s="26"/>
      <c r="P66" s="445">
        <v>0</v>
      </c>
      <c r="Q66" s="445">
        <v>0</v>
      </c>
      <c r="R66" s="443">
        <f t="shared" si="26"/>
        <v>0</v>
      </c>
      <c r="S66" s="532"/>
      <c r="T66" s="533"/>
      <c r="U66" s="534"/>
    </row>
    <row r="67" spans="1:21" ht="15.95" customHeight="1" x14ac:dyDescent="0.2">
      <c r="A67" s="14"/>
      <c r="B67" s="13" t="s">
        <v>85</v>
      </c>
      <c r="C67" s="526">
        <v>0</v>
      </c>
      <c r="D67" s="527"/>
      <c r="E67" s="528"/>
      <c r="F67" s="90">
        <v>0</v>
      </c>
      <c r="G67" s="26"/>
      <c r="H67" s="26"/>
      <c r="I67" s="90">
        <v>0</v>
      </c>
      <c r="J67" s="90">
        <v>0</v>
      </c>
      <c r="K67" s="443">
        <f t="shared" si="31"/>
        <v>0</v>
      </c>
      <c r="L67" s="445">
        <v>0</v>
      </c>
      <c r="M67" s="445">
        <v>0</v>
      </c>
      <c r="N67" s="25"/>
      <c r="O67" s="25"/>
      <c r="P67" s="445">
        <v>0</v>
      </c>
      <c r="Q67" s="445">
        <v>0</v>
      </c>
      <c r="R67" s="443">
        <f t="shared" si="26"/>
        <v>0</v>
      </c>
      <c r="S67" s="532"/>
      <c r="T67" s="533"/>
      <c r="U67" s="534"/>
    </row>
    <row r="68" spans="1:21" ht="15.95" customHeight="1" x14ac:dyDescent="0.2">
      <c r="A68" s="14">
        <v>5</v>
      </c>
      <c r="B68" s="11" t="s">
        <v>55</v>
      </c>
      <c r="C68" s="504">
        <v>0</v>
      </c>
      <c r="D68" s="505">
        <v>0</v>
      </c>
      <c r="E68" s="506">
        <v>0</v>
      </c>
      <c r="F68" s="443">
        <v>0</v>
      </c>
      <c r="G68" s="26"/>
      <c r="H68" s="26"/>
      <c r="I68" s="443">
        <v>0</v>
      </c>
      <c r="J68" s="443">
        <v>0</v>
      </c>
      <c r="K68" s="443">
        <f t="shared" si="31"/>
        <v>0</v>
      </c>
      <c r="L68" s="441">
        <v>0</v>
      </c>
      <c r="M68" s="441">
        <v>0</v>
      </c>
      <c r="N68" s="26"/>
      <c r="O68" s="26"/>
      <c r="P68" s="441">
        <v>0</v>
      </c>
      <c r="Q68" s="441">
        <v>0</v>
      </c>
      <c r="R68" s="443">
        <f t="shared" si="26"/>
        <v>0</v>
      </c>
      <c r="S68" s="532"/>
      <c r="T68" s="533"/>
      <c r="U68" s="534"/>
    </row>
    <row r="69" spans="1:21" ht="15.95" customHeight="1" x14ac:dyDescent="0.2">
      <c r="A69" s="14">
        <v>6</v>
      </c>
      <c r="B69" s="10" t="s">
        <v>56</v>
      </c>
      <c r="C69" s="504">
        <v>0</v>
      </c>
      <c r="D69" s="505">
        <v>0</v>
      </c>
      <c r="E69" s="506">
        <v>0</v>
      </c>
      <c r="F69" s="443">
        <v>0</v>
      </c>
      <c r="G69" s="26"/>
      <c r="H69" s="26"/>
      <c r="I69" s="443">
        <v>0</v>
      </c>
      <c r="J69" s="443">
        <v>0</v>
      </c>
      <c r="K69" s="443">
        <f t="shared" si="31"/>
        <v>0</v>
      </c>
      <c r="L69" s="441">
        <v>0</v>
      </c>
      <c r="M69" s="441">
        <v>0</v>
      </c>
      <c r="N69" s="26"/>
      <c r="O69" s="26"/>
      <c r="P69" s="441">
        <v>0</v>
      </c>
      <c r="Q69" s="441">
        <v>0</v>
      </c>
      <c r="R69" s="443">
        <f t="shared" si="26"/>
        <v>0</v>
      </c>
      <c r="S69" s="554">
        <v>0</v>
      </c>
      <c r="T69" s="555"/>
      <c r="U69" s="556"/>
    </row>
    <row r="70" spans="1:21" ht="15.95" customHeight="1" x14ac:dyDescent="0.2">
      <c r="A70" s="14">
        <v>7</v>
      </c>
      <c r="B70" s="10" t="s">
        <v>57</v>
      </c>
      <c r="C70" s="504">
        <v>0</v>
      </c>
      <c r="D70" s="505">
        <v>0</v>
      </c>
      <c r="E70" s="506">
        <v>0</v>
      </c>
      <c r="F70" s="443">
        <v>0</v>
      </c>
      <c r="G70" s="26"/>
      <c r="H70" s="26"/>
      <c r="I70" s="443">
        <v>0</v>
      </c>
      <c r="J70" s="443">
        <v>0</v>
      </c>
      <c r="K70" s="443">
        <f t="shared" si="31"/>
        <v>0</v>
      </c>
      <c r="L70" s="441">
        <v>0</v>
      </c>
      <c r="M70" s="441">
        <v>0</v>
      </c>
      <c r="N70" s="26"/>
      <c r="O70" s="26"/>
      <c r="P70" s="441">
        <v>0</v>
      </c>
      <c r="Q70" s="441">
        <v>0</v>
      </c>
      <c r="R70" s="443">
        <f t="shared" si="26"/>
        <v>0</v>
      </c>
      <c r="S70" s="541">
        <v>0</v>
      </c>
      <c r="T70" s="542"/>
      <c r="U70" s="543"/>
    </row>
    <row r="71" spans="1:21" ht="15.75" x14ac:dyDescent="0.2">
      <c r="A71" s="14">
        <v>8</v>
      </c>
      <c r="B71" s="10" t="s">
        <v>58</v>
      </c>
      <c r="C71" s="504">
        <v>0</v>
      </c>
      <c r="D71" s="505">
        <v>0</v>
      </c>
      <c r="E71" s="506">
        <v>0</v>
      </c>
      <c r="F71" s="443">
        <v>0</v>
      </c>
      <c r="G71" s="26"/>
      <c r="H71" s="26"/>
      <c r="I71" s="443">
        <v>0</v>
      </c>
      <c r="J71" s="443">
        <v>0</v>
      </c>
      <c r="K71" s="443">
        <f t="shared" si="31"/>
        <v>0</v>
      </c>
      <c r="L71" s="441">
        <v>0</v>
      </c>
      <c r="M71" s="441">
        <v>0</v>
      </c>
      <c r="N71" s="26"/>
      <c r="O71" s="26"/>
      <c r="P71" s="441">
        <v>0</v>
      </c>
      <c r="Q71" s="441">
        <v>0</v>
      </c>
      <c r="R71" s="443">
        <f t="shared" si="26"/>
        <v>0</v>
      </c>
      <c r="S71" s="541">
        <v>0</v>
      </c>
      <c r="T71" s="542"/>
      <c r="U71" s="543"/>
    </row>
    <row r="72" spans="1:21" ht="15.75" x14ac:dyDescent="0.2">
      <c r="A72" s="14">
        <v>9</v>
      </c>
      <c r="B72" s="10" t="s">
        <v>24</v>
      </c>
      <c r="C72" s="504">
        <v>0</v>
      </c>
      <c r="D72" s="505">
        <v>0</v>
      </c>
      <c r="E72" s="506">
        <v>0</v>
      </c>
      <c r="F72" s="443">
        <v>0</v>
      </c>
      <c r="G72" s="26"/>
      <c r="H72" s="26"/>
      <c r="I72" s="70">
        <v>0</v>
      </c>
      <c r="J72" s="70">
        <v>0</v>
      </c>
      <c r="K72" s="443">
        <f t="shared" si="31"/>
        <v>0</v>
      </c>
      <c r="L72" s="441">
        <v>0</v>
      </c>
      <c r="M72" s="441">
        <v>0</v>
      </c>
      <c r="N72" s="26"/>
      <c r="O72" s="26"/>
      <c r="P72" s="441">
        <v>0</v>
      </c>
      <c r="Q72" s="441">
        <v>0</v>
      </c>
      <c r="R72" s="443">
        <f t="shared" si="26"/>
        <v>0</v>
      </c>
      <c r="S72" s="541">
        <v>0</v>
      </c>
      <c r="T72" s="542"/>
      <c r="U72" s="543"/>
    </row>
    <row r="73" spans="1:21" ht="15.75" x14ac:dyDescent="0.2">
      <c r="A73" s="14">
        <v>10</v>
      </c>
      <c r="B73" s="10" t="s">
        <v>25</v>
      </c>
      <c r="C73" s="504">
        <v>0</v>
      </c>
      <c r="D73" s="505">
        <v>0</v>
      </c>
      <c r="E73" s="506">
        <v>0</v>
      </c>
      <c r="F73" s="443">
        <v>0</v>
      </c>
      <c r="G73" s="26"/>
      <c r="H73" s="26"/>
      <c r="I73" s="70">
        <v>0</v>
      </c>
      <c r="J73" s="70">
        <v>0</v>
      </c>
      <c r="K73" s="443">
        <f t="shared" si="31"/>
        <v>0</v>
      </c>
      <c r="L73" s="441">
        <v>0</v>
      </c>
      <c r="M73" s="441">
        <v>0</v>
      </c>
      <c r="N73" s="26"/>
      <c r="O73" s="26"/>
      <c r="P73" s="441">
        <v>0</v>
      </c>
      <c r="Q73" s="441">
        <v>0</v>
      </c>
      <c r="R73" s="443">
        <f t="shared" si="26"/>
        <v>0</v>
      </c>
      <c r="S73" s="541">
        <v>0</v>
      </c>
      <c r="T73" s="542"/>
      <c r="U73" s="543"/>
    </row>
    <row r="74" spans="1:21" ht="16.5" thickBot="1" x14ac:dyDescent="0.25">
      <c r="A74" s="40">
        <v>11</v>
      </c>
      <c r="B74" s="41" t="s">
        <v>59</v>
      </c>
      <c r="C74" s="557">
        <v>0</v>
      </c>
      <c r="D74" s="558">
        <v>0</v>
      </c>
      <c r="E74" s="559">
        <v>0</v>
      </c>
      <c r="F74" s="444">
        <v>0</v>
      </c>
      <c r="G74" s="43"/>
      <c r="H74" s="43"/>
      <c r="I74" s="71">
        <v>0</v>
      </c>
      <c r="J74" s="71">
        <v>0</v>
      </c>
      <c r="K74" s="444">
        <f t="shared" ref="K74" si="35">SUM(E74-F74-G74-H74+I74-J74)</f>
        <v>0</v>
      </c>
      <c r="L74" s="42">
        <v>0</v>
      </c>
      <c r="M74" s="42">
        <v>0</v>
      </c>
      <c r="N74" s="43"/>
      <c r="O74" s="43"/>
      <c r="P74" s="42">
        <v>0</v>
      </c>
      <c r="Q74" s="42">
        <v>0</v>
      </c>
      <c r="R74" s="444">
        <f t="shared" si="26"/>
        <v>0</v>
      </c>
      <c r="S74" s="560"/>
      <c r="T74" s="561"/>
      <c r="U74" s="562"/>
    </row>
    <row r="75" spans="1:21" ht="13.5" thickTop="1" x14ac:dyDescent="0.2">
      <c r="A75" s="5"/>
      <c r="B75" s="1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80" spans="1:21" ht="21" customHeight="1" x14ac:dyDescent="0.2"/>
    <row r="81" spans="1:21" ht="12.75" customHeight="1" x14ac:dyDescent="0.2">
      <c r="A81" s="471" t="s">
        <v>0</v>
      </c>
      <c r="B81" s="471"/>
      <c r="P81" s="509" t="s">
        <v>26</v>
      </c>
      <c r="Q81" s="509"/>
      <c r="R81" s="509"/>
      <c r="S81" s="509"/>
      <c r="T81" s="509"/>
      <c r="U81" s="509"/>
    </row>
    <row r="82" spans="1:21" ht="12.75" customHeight="1" x14ac:dyDescent="0.2">
      <c r="A82" s="471" t="s">
        <v>1</v>
      </c>
      <c r="B82" s="471"/>
      <c r="P82" s="509"/>
      <c r="Q82" s="509"/>
      <c r="R82" s="509"/>
      <c r="S82" s="509"/>
      <c r="T82" s="509"/>
      <c r="U82" s="509"/>
    </row>
    <row r="83" spans="1:21" ht="12.75" customHeight="1" x14ac:dyDescent="0.2">
      <c r="A83" s="471" t="s">
        <v>46</v>
      </c>
      <c r="B83" s="471"/>
    </row>
    <row r="84" spans="1:21" ht="13.5" customHeight="1" x14ac:dyDescent="0.35">
      <c r="C84" s="510" t="s">
        <v>2</v>
      </c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2"/>
      <c r="U84" s="1" t="s">
        <v>43</v>
      </c>
    </row>
    <row r="85" spans="1:21" ht="15" customHeight="1" x14ac:dyDescent="0.2">
      <c r="F85" s="478" t="s">
        <v>3</v>
      </c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32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479">
        <v>1</v>
      </c>
      <c r="L87" s="479"/>
      <c r="M87" s="5"/>
      <c r="N87" s="5"/>
      <c r="O87" s="5"/>
      <c r="Q87" s="1" t="s">
        <v>49</v>
      </c>
      <c r="R87" s="481" t="str">
        <f>+R47</f>
        <v>Desember</v>
      </c>
      <c r="S87" s="482"/>
      <c r="T87" s="4">
        <f>+T47</f>
        <v>1</v>
      </c>
      <c r="U87" s="4">
        <f>+U47</f>
        <v>2</v>
      </c>
    </row>
    <row r="88" spans="1:21" s="45" customFormat="1" ht="12.75" customHeight="1" thickBot="1" x14ac:dyDescent="0.25">
      <c r="A88" s="207" t="s">
        <v>79</v>
      </c>
      <c r="B88" s="207"/>
      <c r="C88" s="67">
        <v>0</v>
      </c>
      <c r="D88" s="67">
        <v>2</v>
      </c>
      <c r="E88" s="67">
        <v>0</v>
      </c>
      <c r="K88" s="480"/>
      <c r="L88" s="480"/>
      <c r="M88" s="237"/>
      <c r="N88" s="237"/>
      <c r="O88" s="237"/>
      <c r="Q88" s="45" t="s">
        <v>48</v>
      </c>
      <c r="R88" s="616">
        <f>+R48</f>
        <v>2019</v>
      </c>
      <c r="S88" s="617"/>
      <c r="T88" s="238">
        <f>+T48</f>
        <v>1</v>
      </c>
      <c r="U88" s="238">
        <f>+U48</f>
        <v>9</v>
      </c>
    </row>
    <row r="89" spans="1:21" ht="11.25" customHeight="1" thickTop="1" x14ac:dyDescent="0.2">
      <c r="A89" s="475" t="s">
        <v>4</v>
      </c>
      <c r="B89" s="475" t="s">
        <v>5</v>
      </c>
      <c r="C89" s="483" t="s">
        <v>6</v>
      </c>
      <c r="D89" s="483"/>
      <c r="E89" s="483"/>
      <c r="F89" s="483"/>
      <c r="G89" s="483"/>
      <c r="H89" s="483"/>
      <c r="I89" s="483"/>
      <c r="J89" s="483"/>
      <c r="K89" s="483"/>
      <c r="L89" s="511" t="s">
        <v>7</v>
      </c>
      <c r="M89" s="512"/>
      <c r="N89" s="512"/>
      <c r="O89" s="512"/>
      <c r="P89" s="512"/>
      <c r="Q89" s="512"/>
      <c r="R89" s="513"/>
      <c r="S89" s="514" t="s">
        <v>65</v>
      </c>
      <c r="T89" s="515"/>
      <c r="U89" s="516"/>
    </row>
    <row r="90" spans="1:21" ht="12.75" customHeight="1" x14ac:dyDescent="0.2">
      <c r="A90" s="476"/>
      <c r="B90" s="476"/>
      <c r="C90" s="507" t="s">
        <v>27</v>
      </c>
      <c r="D90" s="507"/>
      <c r="E90" s="507"/>
      <c r="F90" s="436"/>
      <c r="G90" s="436" t="s">
        <v>30</v>
      </c>
      <c r="H90" s="436" t="s">
        <v>32</v>
      </c>
      <c r="I90" s="436"/>
      <c r="J90" s="436"/>
      <c r="K90" s="436" t="s">
        <v>43</v>
      </c>
      <c r="L90" s="436" t="s">
        <v>27</v>
      </c>
      <c r="M90" s="436"/>
      <c r="N90" s="436" t="s">
        <v>30</v>
      </c>
      <c r="O90" s="436" t="s">
        <v>32</v>
      </c>
      <c r="P90" s="436"/>
      <c r="Q90" s="436"/>
      <c r="R90" s="436" t="s">
        <v>64</v>
      </c>
      <c r="S90" s="492" t="s">
        <v>68</v>
      </c>
      <c r="T90" s="493"/>
      <c r="U90" s="494"/>
    </row>
    <row r="91" spans="1:21" ht="15.95" customHeight="1" x14ac:dyDescent="0.2">
      <c r="A91" s="476"/>
      <c r="B91" s="476"/>
      <c r="C91" s="508" t="s">
        <v>28</v>
      </c>
      <c r="D91" s="508"/>
      <c r="E91" s="508"/>
      <c r="F91" s="437" t="s">
        <v>29</v>
      </c>
      <c r="G91" s="437" t="s">
        <v>31</v>
      </c>
      <c r="H91" s="437" t="s">
        <v>33</v>
      </c>
      <c r="I91" s="437" t="s">
        <v>37</v>
      </c>
      <c r="J91" s="437" t="s">
        <v>36</v>
      </c>
      <c r="K91" s="437" t="s">
        <v>28</v>
      </c>
      <c r="L91" s="437" t="s">
        <v>28</v>
      </c>
      <c r="M91" s="437" t="s">
        <v>35</v>
      </c>
      <c r="N91" s="437" t="s">
        <v>31</v>
      </c>
      <c r="O91" s="437" t="s">
        <v>33</v>
      </c>
      <c r="P91" s="437" t="s">
        <v>37</v>
      </c>
      <c r="Q91" s="437" t="s">
        <v>36</v>
      </c>
      <c r="R91" s="437" t="s">
        <v>38</v>
      </c>
      <c r="S91" s="492" t="s">
        <v>66</v>
      </c>
      <c r="T91" s="493"/>
      <c r="U91" s="494"/>
    </row>
    <row r="92" spans="1:21" ht="15.95" customHeight="1" x14ac:dyDescent="0.2">
      <c r="A92" s="476"/>
      <c r="B92" s="476"/>
      <c r="C92" s="546" t="s">
        <v>8</v>
      </c>
      <c r="D92" s="546"/>
      <c r="E92" s="546"/>
      <c r="F92" s="439"/>
      <c r="G92" s="439"/>
      <c r="H92" s="439" t="s">
        <v>34</v>
      </c>
      <c r="I92" s="439"/>
      <c r="J92" s="439"/>
      <c r="K92" s="439" t="s">
        <v>9</v>
      </c>
      <c r="L92" s="439" t="s">
        <v>8</v>
      </c>
      <c r="M92" s="439"/>
      <c r="N92" s="439"/>
      <c r="O92" s="439" t="s">
        <v>34</v>
      </c>
      <c r="P92" s="439"/>
      <c r="Q92" s="439"/>
      <c r="R92" s="20" t="s">
        <v>63</v>
      </c>
      <c r="S92" s="492" t="s">
        <v>67</v>
      </c>
      <c r="T92" s="493"/>
      <c r="U92" s="494"/>
    </row>
    <row r="93" spans="1:21" ht="15.95" customHeight="1" x14ac:dyDescent="0.2">
      <c r="A93" s="477"/>
      <c r="B93" s="477"/>
      <c r="C93" s="508"/>
      <c r="D93" s="508"/>
      <c r="E93" s="508"/>
      <c r="F93" s="437"/>
      <c r="G93" s="437"/>
      <c r="H93" s="437"/>
      <c r="I93" s="437"/>
      <c r="J93" s="437"/>
      <c r="K93" s="437" t="s">
        <v>62</v>
      </c>
      <c r="L93" s="437"/>
      <c r="M93" s="437"/>
      <c r="N93" s="437"/>
      <c r="O93" s="437"/>
      <c r="P93" s="437"/>
      <c r="Q93" s="437"/>
      <c r="R93" s="437"/>
      <c r="S93" s="498"/>
      <c r="T93" s="563"/>
      <c r="U93" s="564"/>
    </row>
    <row r="94" spans="1:21" s="8" customFormat="1" ht="15.95" customHeight="1" x14ac:dyDescent="0.2">
      <c r="A94" s="440" t="s">
        <v>10</v>
      </c>
      <c r="B94" s="440" t="s">
        <v>11</v>
      </c>
      <c r="C94" s="565" t="s">
        <v>12</v>
      </c>
      <c r="D94" s="565"/>
      <c r="E94" s="565"/>
      <c r="F94" s="440" t="s">
        <v>13</v>
      </c>
      <c r="G94" s="440" t="s">
        <v>14</v>
      </c>
      <c r="H94" s="440" t="s">
        <v>15</v>
      </c>
      <c r="I94" s="440" t="s">
        <v>16</v>
      </c>
      <c r="J94" s="440" t="s">
        <v>17</v>
      </c>
      <c r="K94" s="440" t="s">
        <v>18</v>
      </c>
      <c r="L94" s="440" t="s">
        <v>19</v>
      </c>
      <c r="M94" s="440" t="s">
        <v>20</v>
      </c>
      <c r="N94" s="440" t="s">
        <v>21</v>
      </c>
      <c r="O94" s="440" t="s">
        <v>41</v>
      </c>
      <c r="P94" s="440" t="s">
        <v>42</v>
      </c>
      <c r="Q94" s="440" t="s">
        <v>44</v>
      </c>
      <c r="R94" s="440" t="s">
        <v>70</v>
      </c>
      <c r="S94" s="565" t="s">
        <v>71</v>
      </c>
      <c r="T94" s="565"/>
      <c r="U94" s="565"/>
    </row>
    <row r="95" spans="1:21" s="16" customFormat="1" ht="15.95" customHeight="1" x14ac:dyDescent="0.2">
      <c r="A95" s="18">
        <v>1</v>
      </c>
      <c r="B95" s="19" t="s">
        <v>22</v>
      </c>
      <c r="C95" s="520">
        <f>SUM(C96,C99,C100)</f>
        <v>0</v>
      </c>
      <c r="D95" s="521"/>
      <c r="E95" s="522"/>
      <c r="F95" s="442">
        <f t="shared" ref="F95:J95" si="36">SUM(F96,F99,F100)</f>
        <v>0</v>
      </c>
      <c r="G95" s="442">
        <f t="shared" si="36"/>
        <v>0</v>
      </c>
      <c r="H95" s="442">
        <f t="shared" si="36"/>
        <v>0</v>
      </c>
      <c r="I95" s="442">
        <f t="shared" si="36"/>
        <v>0</v>
      </c>
      <c r="J95" s="442">
        <f t="shared" si="36"/>
        <v>0</v>
      </c>
      <c r="K95" s="442">
        <f>SUM(C95-F95-G95-H95+I95-J95)</f>
        <v>0</v>
      </c>
      <c r="L95" s="442">
        <f t="shared" ref="L95:Q95" si="37">SUM(L96,L99,L100)</f>
        <v>8</v>
      </c>
      <c r="M95" s="52">
        <f t="shared" si="37"/>
        <v>0</v>
      </c>
      <c r="N95" s="52">
        <f t="shared" si="37"/>
        <v>0</v>
      </c>
      <c r="O95" s="442">
        <f t="shared" si="37"/>
        <v>0</v>
      </c>
      <c r="P95" s="442">
        <f t="shared" si="37"/>
        <v>22</v>
      </c>
      <c r="Q95" s="442">
        <f t="shared" si="37"/>
        <v>0</v>
      </c>
      <c r="R95" s="442">
        <f>SUM(L95-M95-N95-O95+P95-Q95)</f>
        <v>30</v>
      </c>
      <c r="S95" s="523"/>
      <c r="T95" s="524"/>
      <c r="U95" s="525"/>
    </row>
    <row r="96" spans="1:21" s="23" customFormat="1" ht="15.95" customHeight="1" x14ac:dyDescent="0.25">
      <c r="A96" s="14"/>
      <c r="B96" s="22" t="s">
        <v>50</v>
      </c>
      <c r="C96" s="526">
        <f t="shared" ref="C96:H96" si="38">SUM(C97:C98)</f>
        <v>0</v>
      </c>
      <c r="D96" s="527">
        <f t="shared" si="38"/>
        <v>0</v>
      </c>
      <c r="E96" s="528">
        <f t="shared" si="38"/>
        <v>0</v>
      </c>
      <c r="F96" s="90">
        <f t="shared" si="38"/>
        <v>0</v>
      </c>
      <c r="G96" s="90">
        <f t="shared" si="38"/>
        <v>0</v>
      </c>
      <c r="H96" s="90">
        <f t="shared" si="38"/>
        <v>0</v>
      </c>
      <c r="I96" s="90">
        <f>SUM(I97:I98)</f>
        <v>0</v>
      </c>
      <c r="J96" s="90">
        <f t="shared" ref="J96" si="39">SUM(J97:J98)</f>
        <v>0</v>
      </c>
      <c r="K96" s="443">
        <f t="shared" ref="K96:K100" si="40">SUM(C96-F96-G96-H96+I96-J96)</f>
        <v>0</v>
      </c>
      <c r="L96" s="90">
        <f t="shared" ref="L96:Q96" si="41">SUM(L97:L98)</f>
        <v>8</v>
      </c>
      <c r="M96" s="53">
        <f t="shared" si="41"/>
        <v>0</v>
      </c>
      <c r="N96" s="53">
        <f t="shared" si="41"/>
        <v>0</v>
      </c>
      <c r="O96" s="90">
        <f t="shared" si="41"/>
        <v>0</v>
      </c>
      <c r="P96" s="90">
        <f>SUM(P97:P98)</f>
        <v>22</v>
      </c>
      <c r="Q96" s="90">
        <f t="shared" si="41"/>
        <v>0</v>
      </c>
      <c r="R96" s="443">
        <f t="shared" ref="R96:R114" si="42">SUM(L96-M96-N96-O96+P96-Q96)</f>
        <v>30</v>
      </c>
      <c r="S96" s="529"/>
      <c r="T96" s="530"/>
      <c r="U96" s="531"/>
    </row>
    <row r="97" spans="1:21" ht="15.95" customHeight="1" x14ac:dyDescent="0.2">
      <c r="A97" s="12"/>
      <c r="B97" s="13" t="s">
        <v>84</v>
      </c>
      <c r="C97" s="485">
        <v>0</v>
      </c>
      <c r="D97" s="486">
        <v>0</v>
      </c>
      <c r="E97" s="487">
        <v>0</v>
      </c>
      <c r="F97" s="445">
        <v>0</v>
      </c>
      <c r="G97" s="445">
        <v>0</v>
      </c>
      <c r="H97" s="445">
        <v>0</v>
      </c>
      <c r="I97" s="69">
        <v>0</v>
      </c>
      <c r="J97" s="69">
        <v>0</v>
      </c>
      <c r="K97" s="443">
        <f t="shared" si="40"/>
        <v>0</v>
      </c>
      <c r="L97" s="445">
        <v>8</v>
      </c>
      <c r="M97" s="54">
        <v>0</v>
      </c>
      <c r="N97" s="54">
        <v>0</v>
      </c>
      <c r="O97" s="445">
        <v>0</v>
      </c>
      <c r="P97" s="445">
        <v>22</v>
      </c>
      <c r="Q97" s="445">
        <v>0</v>
      </c>
      <c r="R97" s="443">
        <f t="shared" si="42"/>
        <v>30</v>
      </c>
      <c r="S97" s="532"/>
      <c r="T97" s="533"/>
      <c r="U97" s="534"/>
    </row>
    <row r="98" spans="1:21" ht="15.95" customHeight="1" x14ac:dyDescent="0.2">
      <c r="A98" s="12"/>
      <c r="B98" s="13" t="s">
        <v>85</v>
      </c>
      <c r="C98" s="485">
        <v>0</v>
      </c>
      <c r="D98" s="486">
        <v>0</v>
      </c>
      <c r="E98" s="487">
        <v>0</v>
      </c>
      <c r="F98" s="445">
        <v>0</v>
      </c>
      <c r="G98" s="445">
        <v>0</v>
      </c>
      <c r="H98" s="445">
        <v>0</v>
      </c>
      <c r="I98" s="69">
        <v>0</v>
      </c>
      <c r="J98" s="69">
        <v>0</v>
      </c>
      <c r="K98" s="443">
        <f t="shared" si="40"/>
        <v>0</v>
      </c>
      <c r="L98" s="445">
        <v>0</v>
      </c>
      <c r="M98" s="54">
        <v>0</v>
      </c>
      <c r="N98" s="54">
        <v>0</v>
      </c>
      <c r="O98" s="445">
        <v>0</v>
      </c>
      <c r="P98" s="445">
        <v>0</v>
      </c>
      <c r="Q98" s="445">
        <v>0</v>
      </c>
      <c r="R98" s="443">
        <f t="shared" si="42"/>
        <v>0</v>
      </c>
      <c r="S98" s="532"/>
      <c r="T98" s="533"/>
      <c r="U98" s="534"/>
    </row>
    <row r="99" spans="1:21" ht="15.95" customHeight="1" x14ac:dyDescent="0.2">
      <c r="A99" s="12"/>
      <c r="B99" s="11" t="s">
        <v>51</v>
      </c>
      <c r="C99" s="504">
        <v>0</v>
      </c>
      <c r="D99" s="505">
        <v>0</v>
      </c>
      <c r="E99" s="506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443">
        <f t="shared" si="40"/>
        <v>0</v>
      </c>
      <c r="L99" s="443">
        <v>0</v>
      </c>
      <c r="M99" s="58">
        <v>0</v>
      </c>
      <c r="N99" s="58">
        <v>0</v>
      </c>
      <c r="O99" s="443">
        <v>0</v>
      </c>
      <c r="P99" s="445">
        <v>0</v>
      </c>
      <c r="Q99" s="443">
        <v>0</v>
      </c>
      <c r="R99" s="443">
        <f>SUM(L99-M99-N99-O99+P99-Q99)</f>
        <v>0</v>
      </c>
      <c r="S99" s="532"/>
      <c r="T99" s="533"/>
      <c r="U99" s="534"/>
    </row>
    <row r="100" spans="1:21" ht="15.95" customHeight="1" x14ac:dyDescent="0.2">
      <c r="A100" s="12"/>
      <c r="B100" s="11" t="s">
        <v>52</v>
      </c>
      <c r="C100" s="504">
        <v>0</v>
      </c>
      <c r="D100" s="505">
        <v>0</v>
      </c>
      <c r="E100" s="506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443">
        <f t="shared" si="40"/>
        <v>0</v>
      </c>
      <c r="L100" s="443">
        <v>0</v>
      </c>
      <c r="M100" s="443">
        <v>0</v>
      </c>
      <c r="N100" s="443">
        <v>0</v>
      </c>
      <c r="O100" s="443">
        <v>0</v>
      </c>
      <c r="P100" s="445">
        <v>0</v>
      </c>
      <c r="Q100" s="443">
        <v>0</v>
      </c>
      <c r="R100" s="443">
        <f t="shared" si="42"/>
        <v>0</v>
      </c>
      <c r="S100" s="532"/>
      <c r="T100" s="533"/>
      <c r="U100" s="534"/>
    </row>
    <row r="101" spans="1:21" ht="15.95" customHeight="1" x14ac:dyDescent="0.2">
      <c r="A101" s="14">
        <v>2</v>
      </c>
      <c r="B101" s="10" t="s">
        <v>23</v>
      </c>
      <c r="C101" s="504">
        <f>SUM(C102:C103)</f>
        <v>0</v>
      </c>
      <c r="D101" s="505">
        <f t="shared" ref="D101:G101" si="43">SUM(D102:D103)</f>
        <v>658</v>
      </c>
      <c r="E101" s="506">
        <f t="shared" si="43"/>
        <v>658</v>
      </c>
      <c r="F101" s="443">
        <f t="shared" si="43"/>
        <v>0</v>
      </c>
      <c r="G101" s="443">
        <f t="shared" si="43"/>
        <v>0</v>
      </c>
      <c r="H101" s="26"/>
      <c r="I101" s="443">
        <f t="shared" ref="I101:J101" si="44">SUM(I102:I103)</f>
        <v>0</v>
      </c>
      <c r="J101" s="443">
        <f t="shared" si="44"/>
        <v>0</v>
      </c>
      <c r="K101" s="443">
        <f>SUM(C101-F101-G101-H101+I101-J101)</f>
        <v>0</v>
      </c>
      <c r="L101" s="443">
        <f t="shared" ref="L101:N101" si="45">SUM(L102:L103)</f>
        <v>20</v>
      </c>
      <c r="M101" s="443">
        <f t="shared" si="45"/>
        <v>0</v>
      </c>
      <c r="N101" s="443">
        <f t="shared" si="45"/>
        <v>0</v>
      </c>
      <c r="O101" s="26"/>
      <c r="P101" s="443">
        <f t="shared" ref="P101:Q101" si="46">SUM(P102:P103)</f>
        <v>10</v>
      </c>
      <c r="Q101" s="443">
        <f t="shared" si="46"/>
        <v>0</v>
      </c>
      <c r="R101" s="443">
        <f t="shared" si="42"/>
        <v>30</v>
      </c>
      <c r="S101" s="532"/>
      <c r="T101" s="533"/>
      <c r="U101" s="534"/>
    </row>
    <row r="102" spans="1:21" ht="15.95" customHeight="1" x14ac:dyDescent="0.2">
      <c r="A102" s="12"/>
      <c r="B102" s="13" t="s">
        <v>84</v>
      </c>
      <c r="C102" s="485">
        <v>0</v>
      </c>
      <c r="D102" s="486">
        <v>658</v>
      </c>
      <c r="E102" s="487">
        <v>658</v>
      </c>
      <c r="F102" s="445">
        <v>0</v>
      </c>
      <c r="G102" s="445">
        <v>0</v>
      </c>
      <c r="H102" s="25"/>
      <c r="I102" s="69">
        <v>0</v>
      </c>
      <c r="J102" s="69">
        <v>0</v>
      </c>
      <c r="K102" s="443">
        <f t="shared" ref="K102:K113" si="47">SUM(C102-F102-G102-H102+I102-J102)</f>
        <v>0</v>
      </c>
      <c r="L102" s="445">
        <v>20</v>
      </c>
      <c r="M102" s="445">
        <v>0</v>
      </c>
      <c r="N102" s="445">
        <v>0</v>
      </c>
      <c r="O102" s="25"/>
      <c r="P102" s="445">
        <v>10</v>
      </c>
      <c r="Q102" s="445">
        <v>0</v>
      </c>
      <c r="R102" s="443">
        <f t="shared" si="42"/>
        <v>30</v>
      </c>
      <c r="S102" s="532"/>
      <c r="T102" s="533"/>
      <c r="U102" s="534"/>
    </row>
    <row r="103" spans="1:21" ht="15.95" customHeight="1" x14ac:dyDescent="0.2">
      <c r="A103" s="12"/>
      <c r="B103" s="13" t="s">
        <v>85</v>
      </c>
      <c r="C103" s="485">
        <v>0</v>
      </c>
      <c r="D103" s="486">
        <v>0</v>
      </c>
      <c r="E103" s="487">
        <v>0</v>
      </c>
      <c r="F103" s="445">
        <v>0</v>
      </c>
      <c r="G103" s="445">
        <v>0</v>
      </c>
      <c r="H103" s="25"/>
      <c r="I103" s="69">
        <v>0</v>
      </c>
      <c r="J103" s="69">
        <v>0</v>
      </c>
      <c r="K103" s="443">
        <f t="shared" si="47"/>
        <v>0</v>
      </c>
      <c r="L103" s="445">
        <v>0</v>
      </c>
      <c r="M103" s="445">
        <v>0</v>
      </c>
      <c r="N103" s="445">
        <v>0</v>
      </c>
      <c r="O103" s="25"/>
      <c r="P103" s="445">
        <v>0</v>
      </c>
      <c r="Q103" s="445">
        <v>0</v>
      </c>
      <c r="R103" s="443">
        <f t="shared" si="42"/>
        <v>0</v>
      </c>
      <c r="S103" s="532"/>
      <c r="T103" s="533"/>
      <c r="U103" s="534"/>
    </row>
    <row r="104" spans="1:21" ht="15.95" customHeight="1" x14ac:dyDescent="0.2">
      <c r="A104" s="9">
        <v>3</v>
      </c>
      <c r="B104" s="10" t="s">
        <v>54</v>
      </c>
      <c r="C104" s="504">
        <v>0</v>
      </c>
      <c r="D104" s="505">
        <v>0</v>
      </c>
      <c r="E104" s="506">
        <v>0</v>
      </c>
      <c r="F104" s="443">
        <v>0</v>
      </c>
      <c r="G104" s="26"/>
      <c r="H104" s="26"/>
      <c r="I104" s="443">
        <v>0</v>
      </c>
      <c r="J104" s="443">
        <v>0</v>
      </c>
      <c r="K104" s="443">
        <f t="shared" si="47"/>
        <v>0</v>
      </c>
      <c r="L104" s="441">
        <v>0</v>
      </c>
      <c r="M104" s="441">
        <v>0</v>
      </c>
      <c r="N104" s="26"/>
      <c r="O104" s="26"/>
      <c r="P104" s="441">
        <v>0</v>
      </c>
      <c r="Q104" s="441">
        <v>0</v>
      </c>
      <c r="R104" s="443">
        <f t="shared" si="42"/>
        <v>0</v>
      </c>
      <c r="S104" s="532"/>
      <c r="T104" s="533"/>
      <c r="U104" s="534"/>
    </row>
    <row r="105" spans="1:21" ht="15.95" customHeight="1" x14ac:dyDescent="0.25">
      <c r="A105" s="14">
        <v>4</v>
      </c>
      <c r="B105" s="10" t="s">
        <v>53</v>
      </c>
      <c r="C105" s="526">
        <f>SUM(C106:C107)</f>
        <v>0</v>
      </c>
      <c r="D105" s="527">
        <f t="shared" ref="D105:E105" si="48">SUM(D106:D107)</f>
        <v>0</v>
      </c>
      <c r="E105" s="528">
        <f t="shared" si="48"/>
        <v>0</v>
      </c>
      <c r="F105" s="90">
        <f>SUM(F106:F107)</f>
        <v>0</v>
      </c>
      <c r="G105" s="26"/>
      <c r="H105" s="26"/>
      <c r="I105" s="90">
        <f t="shared" ref="I105:J105" si="49">SUM(I106:I107)</f>
        <v>0</v>
      </c>
      <c r="J105" s="90">
        <f t="shared" si="49"/>
        <v>0</v>
      </c>
      <c r="K105" s="443">
        <f t="shared" si="47"/>
        <v>0</v>
      </c>
      <c r="L105" s="66">
        <f>SUM(L106:L107)</f>
        <v>8</v>
      </c>
      <c r="M105" s="441">
        <f>SUM(M106:M107)</f>
        <v>0</v>
      </c>
      <c r="N105" s="360"/>
      <c r="O105" s="360"/>
      <c r="P105" s="441">
        <f>SUM(P106:P107)</f>
        <v>0</v>
      </c>
      <c r="Q105" s="441">
        <f>SUM(Q106:Q107)</f>
        <v>0</v>
      </c>
      <c r="R105" s="441">
        <f>SUM(L105-M105-N105-O105+P105-Q105)</f>
        <v>8</v>
      </c>
      <c r="S105" s="532"/>
      <c r="T105" s="533"/>
      <c r="U105" s="534"/>
    </row>
    <row r="106" spans="1:21" ht="15.95" customHeight="1" x14ac:dyDescent="0.2">
      <c r="A106" s="14"/>
      <c r="B106" s="13" t="s">
        <v>84</v>
      </c>
      <c r="C106" s="526">
        <v>0</v>
      </c>
      <c r="D106" s="527"/>
      <c r="E106" s="528"/>
      <c r="F106" s="90">
        <v>0</v>
      </c>
      <c r="G106" s="26"/>
      <c r="H106" s="26"/>
      <c r="I106" s="90">
        <v>0</v>
      </c>
      <c r="J106" s="90">
        <v>0</v>
      </c>
      <c r="K106" s="443">
        <f t="shared" si="47"/>
        <v>0</v>
      </c>
      <c r="L106" s="66">
        <v>0</v>
      </c>
      <c r="M106" s="441">
        <v>0</v>
      </c>
      <c r="N106" s="26"/>
      <c r="O106" s="26"/>
      <c r="P106" s="441">
        <v>0</v>
      </c>
      <c r="Q106" s="441">
        <v>0</v>
      </c>
      <c r="R106" s="443">
        <f t="shared" ref="R106:R108" si="50">SUM(L106-M106-N106-O106+P106-Q106)</f>
        <v>0</v>
      </c>
      <c r="S106" s="532"/>
      <c r="T106" s="533"/>
      <c r="U106" s="534"/>
    </row>
    <row r="107" spans="1:21" ht="15.95" customHeight="1" x14ac:dyDescent="0.2">
      <c r="A107" s="14"/>
      <c r="B107" s="13" t="s">
        <v>85</v>
      </c>
      <c r="C107" s="526">
        <v>0</v>
      </c>
      <c r="D107" s="527"/>
      <c r="E107" s="528"/>
      <c r="F107" s="90">
        <v>0</v>
      </c>
      <c r="G107" s="26"/>
      <c r="H107" s="26"/>
      <c r="I107" s="90">
        <v>0</v>
      </c>
      <c r="J107" s="90">
        <v>0</v>
      </c>
      <c r="K107" s="443">
        <f t="shared" si="47"/>
        <v>0</v>
      </c>
      <c r="L107" s="66">
        <v>8</v>
      </c>
      <c r="M107" s="441">
        <v>0</v>
      </c>
      <c r="N107" s="26"/>
      <c r="O107" s="26"/>
      <c r="P107" s="441">
        <v>0</v>
      </c>
      <c r="Q107" s="441">
        <v>0</v>
      </c>
      <c r="R107" s="443">
        <f t="shared" si="50"/>
        <v>8</v>
      </c>
      <c r="S107" s="532"/>
      <c r="T107" s="533"/>
      <c r="U107" s="534"/>
    </row>
    <row r="108" spans="1:21" ht="15.95" customHeight="1" x14ac:dyDescent="0.2">
      <c r="A108" s="14">
        <v>5</v>
      </c>
      <c r="B108" s="11" t="s">
        <v>55</v>
      </c>
      <c r="C108" s="504">
        <v>0</v>
      </c>
      <c r="D108" s="505">
        <v>0</v>
      </c>
      <c r="E108" s="506">
        <v>0</v>
      </c>
      <c r="F108" s="443">
        <v>0</v>
      </c>
      <c r="G108" s="26"/>
      <c r="H108" s="26"/>
      <c r="I108" s="443">
        <v>0</v>
      </c>
      <c r="J108" s="443">
        <v>0</v>
      </c>
      <c r="K108" s="443">
        <f t="shared" si="47"/>
        <v>0</v>
      </c>
      <c r="L108" s="441">
        <v>0</v>
      </c>
      <c r="M108" s="441">
        <v>0</v>
      </c>
      <c r="N108" s="26"/>
      <c r="O108" s="26"/>
      <c r="P108" s="441">
        <v>0</v>
      </c>
      <c r="Q108" s="441">
        <v>0</v>
      </c>
      <c r="R108" s="443">
        <f t="shared" si="50"/>
        <v>0</v>
      </c>
      <c r="S108" s="532"/>
      <c r="T108" s="533"/>
      <c r="U108" s="534"/>
    </row>
    <row r="109" spans="1:21" ht="15.75" x14ac:dyDescent="0.2">
      <c r="A109" s="14">
        <v>6</v>
      </c>
      <c r="B109" s="10" t="s">
        <v>56</v>
      </c>
      <c r="C109" s="504">
        <v>0</v>
      </c>
      <c r="D109" s="505">
        <v>0</v>
      </c>
      <c r="E109" s="506">
        <v>0</v>
      </c>
      <c r="F109" s="443">
        <v>0</v>
      </c>
      <c r="G109" s="26"/>
      <c r="H109" s="26"/>
      <c r="I109" s="443">
        <v>0</v>
      </c>
      <c r="J109" s="443">
        <v>0</v>
      </c>
      <c r="K109" s="443">
        <f t="shared" si="47"/>
        <v>0</v>
      </c>
      <c r="L109" s="441">
        <v>0</v>
      </c>
      <c r="M109" s="441">
        <v>0</v>
      </c>
      <c r="N109" s="26"/>
      <c r="O109" s="26"/>
      <c r="P109" s="441">
        <v>0</v>
      </c>
      <c r="Q109" s="441">
        <v>0</v>
      </c>
      <c r="R109" s="443">
        <f>SUM(L109-M109-N109-O109+P109-Q109)</f>
        <v>0</v>
      </c>
      <c r="S109" s="541">
        <v>0</v>
      </c>
      <c r="T109" s="542"/>
      <c r="U109" s="543"/>
    </row>
    <row r="110" spans="1:21" ht="15.75" x14ac:dyDescent="0.2">
      <c r="A110" s="14">
        <v>7</v>
      </c>
      <c r="B110" s="10" t="s">
        <v>57</v>
      </c>
      <c r="C110" s="504">
        <v>0</v>
      </c>
      <c r="D110" s="505">
        <v>0</v>
      </c>
      <c r="E110" s="506">
        <v>0</v>
      </c>
      <c r="F110" s="443">
        <v>0</v>
      </c>
      <c r="G110" s="26"/>
      <c r="H110" s="26"/>
      <c r="I110" s="443">
        <v>0</v>
      </c>
      <c r="J110" s="443">
        <v>0</v>
      </c>
      <c r="K110" s="443">
        <f t="shared" si="47"/>
        <v>0</v>
      </c>
      <c r="L110" s="441">
        <v>0</v>
      </c>
      <c r="M110" s="441">
        <v>0</v>
      </c>
      <c r="N110" s="26"/>
      <c r="O110" s="26"/>
      <c r="P110" s="441">
        <v>0</v>
      </c>
      <c r="Q110" s="441">
        <v>0</v>
      </c>
      <c r="R110" s="443">
        <f t="shared" si="42"/>
        <v>0</v>
      </c>
      <c r="S110" s="541">
        <v>0</v>
      </c>
      <c r="T110" s="542"/>
      <c r="U110" s="543"/>
    </row>
    <row r="111" spans="1:21" ht="15.75" x14ac:dyDescent="0.2">
      <c r="A111" s="14">
        <v>8</v>
      </c>
      <c r="B111" s="10" t="s">
        <v>58</v>
      </c>
      <c r="C111" s="504">
        <v>0</v>
      </c>
      <c r="D111" s="505">
        <v>0</v>
      </c>
      <c r="E111" s="506">
        <v>0</v>
      </c>
      <c r="F111" s="443">
        <v>0</v>
      </c>
      <c r="G111" s="26"/>
      <c r="H111" s="26"/>
      <c r="I111" s="443">
        <v>0</v>
      </c>
      <c r="J111" s="443">
        <v>0</v>
      </c>
      <c r="K111" s="443">
        <f t="shared" si="47"/>
        <v>0</v>
      </c>
      <c r="L111" s="441">
        <v>0</v>
      </c>
      <c r="M111" s="441">
        <v>0</v>
      </c>
      <c r="N111" s="26"/>
      <c r="O111" s="26"/>
      <c r="P111" s="441">
        <v>0</v>
      </c>
      <c r="Q111" s="441">
        <v>0</v>
      </c>
      <c r="R111" s="443">
        <f t="shared" si="42"/>
        <v>0</v>
      </c>
      <c r="S111" s="541">
        <v>0</v>
      </c>
      <c r="T111" s="542"/>
      <c r="U111" s="543"/>
    </row>
    <row r="112" spans="1:21" ht="15.75" x14ac:dyDescent="0.2">
      <c r="A112" s="14">
        <v>9</v>
      </c>
      <c r="B112" s="10" t="s">
        <v>24</v>
      </c>
      <c r="C112" s="504">
        <v>0</v>
      </c>
      <c r="D112" s="505">
        <v>0</v>
      </c>
      <c r="E112" s="506">
        <v>0</v>
      </c>
      <c r="F112" s="443">
        <v>0</v>
      </c>
      <c r="G112" s="26"/>
      <c r="H112" s="26"/>
      <c r="I112" s="70">
        <v>0</v>
      </c>
      <c r="J112" s="70">
        <v>0</v>
      </c>
      <c r="K112" s="443">
        <f t="shared" si="47"/>
        <v>0</v>
      </c>
      <c r="L112" s="441">
        <v>0</v>
      </c>
      <c r="M112" s="441">
        <v>0</v>
      </c>
      <c r="N112" s="26"/>
      <c r="O112" s="26"/>
      <c r="P112" s="441">
        <v>0</v>
      </c>
      <c r="Q112" s="441">
        <v>0</v>
      </c>
      <c r="R112" s="443">
        <f t="shared" si="42"/>
        <v>0</v>
      </c>
      <c r="S112" s="541">
        <v>0</v>
      </c>
      <c r="T112" s="542"/>
      <c r="U112" s="543"/>
    </row>
    <row r="113" spans="1:21" ht="15.75" x14ac:dyDescent="0.2">
      <c r="A113" s="14">
        <v>10</v>
      </c>
      <c r="B113" s="10" t="s">
        <v>25</v>
      </c>
      <c r="C113" s="504">
        <v>0</v>
      </c>
      <c r="D113" s="505">
        <v>0</v>
      </c>
      <c r="E113" s="506">
        <v>0</v>
      </c>
      <c r="F113" s="443">
        <v>0</v>
      </c>
      <c r="G113" s="26"/>
      <c r="H113" s="26"/>
      <c r="I113" s="70">
        <v>0</v>
      </c>
      <c r="J113" s="70">
        <v>0</v>
      </c>
      <c r="K113" s="443">
        <f t="shared" si="47"/>
        <v>0</v>
      </c>
      <c r="L113" s="441">
        <v>0</v>
      </c>
      <c r="M113" s="441">
        <v>0</v>
      </c>
      <c r="N113" s="26"/>
      <c r="O113" s="26"/>
      <c r="P113" s="441">
        <v>0</v>
      </c>
      <c r="Q113" s="441">
        <v>0</v>
      </c>
      <c r="R113" s="443">
        <f t="shared" si="42"/>
        <v>0</v>
      </c>
      <c r="S113" s="541">
        <v>0</v>
      </c>
      <c r="T113" s="542"/>
      <c r="U113" s="543"/>
    </row>
    <row r="114" spans="1:21" ht="16.5" thickBot="1" x14ac:dyDescent="0.25">
      <c r="A114" s="40">
        <v>11</v>
      </c>
      <c r="B114" s="41" t="s">
        <v>59</v>
      </c>
      <c r="C114" s="557">
        <v>0</v>
      </c>
      <c r="D114" s="558">
        <v>0</v>
      </c>
      <c r="E114" s="559">
        <v>0</v>
      </c>
      <c r="F114" s="444">
        <v>0</v>
      </c>
      <c r="G114" s="43"/>
      <c r="H114" s="43"/>
      <c r="I114" s="71">
        <v>0</v>
      </c>
      <c r="J114" s="71">
        <v>0</v>
      </c>
      <c r="K114" s="444">
        <f t="shared" ref="K114" si="51">SUM(E114-F114-G114-H114+I114-J114)</f>
        <v>0</v>
      </c>
      <c r="L114" s="42">
        <v>0</v>
      </c>
      <c r="M114" s="42">
        <v>0</v>
      </c>
      <c r="N114" s="43"/>
      <c r="O114" s="43"/>
      <c r="P114" s="42">
        <v>0</v>
      </c>
      <c r="Q114" s="42">
        <v>0</v>
      </c>
      <c r="R114" s="444">
        <f t="shared" si="42"/>
        <v>0</v>
      </c>
      <c r="S114" s="560"/>
      <c r="T114" s="561"/>
      <c r="U114" s="562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20" spans="1:21" x14ac:dyDescent="0.2">
      <c r="L120" s="1" t="s">
        <v>43</v>
      </c>
    </row>
    <row r="121" spans="1:21" ht="12.75" customHeight="1" x14ac:dyDescent="0.2">
      <c r="A121" s="471" t="s">
        <v>0</v>
      </c>
      <c r="B121" s="471"/>
      <c r="P121" s="509" t="s">
        <v>26</v>
      </c>
      <c r="Q121" s="509"/>
      <c r="R121" s="509"/>
      <c r="S121" s="509"/>
      <c r="T121" s="509"/>
      <c r="U121" s="509"/>
    </row>
    <row r="122" spans="1:21" ht="13.5" customHeight="1" x14ac:dyDescent="0.2">
      <c r="A122" s="471" t="s">
        <v>1</v>
      </c>
      <c r="B122" s="471"/>
      <c r="P122" s="509"/>
      <c r="Q122" s="509"/>
      <c r="R122" s="509"/>
      <c r="S122" s="509"/>
      <c r="T122" s="509"/>
      <c r="U122" s="509"/>
    </row>
    <row r="123" spans="1:21" ht="15" customHeight="1" x14ac:dyDescent="0.2">
      <c r="A123" s="471" t="s">
        <v>46</v>
      </c>
      <c r="B123" s="471"/>
    </row>
    <row r="124" spans="1:21" ht="12.75" customHeight="1" x14ac:dyDescent="0.35">
      <c r="C124" s="510" t="s">
        <v>2</v>
      </c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2"/>
    </row>
    <row r="125" spans="1:21" ht="12.75" customHeight="1" x14ac:dyDescent="0.2">
      <c r="F125" s="478" t="s">
        <v>3</v>
      </c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432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479">
        <v>5</v>
      </c>
      <c r="L127" s="479"/>
      <c r="M127" s="5"/>
      <c r="N127" s="5"/>
      <c r="O127" s="5"/>
      <c r="Q127" s="1" t="str">
        <f>+Q207:U207</f>
        <v>Bulan     :</v>
      </c>
      <c r="R127" s="481" t="str">
        <f>+R87</f>
        <v>Desember</v>
      </c>
      <c r="S127" s="482"/>
      <c r="T127" s="4">
        <f>+T87</f>
        <v>1</v>
      </c>
      <c r="U127" s="4">
        <f>+U87</f>
        <v>2</v>
      </c>
    </row>
    <row r="128" spans="1:21" s="45" customFormat="1" ht="12.75" customHeight="1" thickBot="1" x14ac:dyDescent="0.25">
      <c r="A128" s="207" t="s">
        <v>81</v>
      </c>
      <c r="B128" s="207"/>
      <c r="C128" s="67">
        <v>0</v>
      </c>
      <c r="D128" s="67">
        <v>2</v>
      </c>
      <c r="E128" s="67">
        <v>1</v>
      </c>
      <c r="K128" s="480"/>
      <c r="L128" s="480"/>
      <c r="M128" s="237"/>
      <c r="N128" s="237"/>
      <c r="O128" s="237"/>
      <c r="Q128" s="45" t="s">
        <v>48</v>
      </c>
      <c r="R128" s="612">
        <f>+R88</f>
        <v>2019</v>
      </c>
      <c r="S128" s="613"/>
      <c r="T128" s="238">
        <f>+T88</f>
        <v>1</v>
      </c>
      <c r="U128" s="238">
        <f>+U88</f>
        <v>9</v>
      </c>
    </row>
    <row r="129" spans="1:21" ht="15.95" customHeight="1" thickTop="1" x14ac:dyDescent="0.2">
      <c r="A129" s="472" t="s">
        <v>4</v>
      </c>
      <c r="B129" s="472" t="s">
        <v>5</v>
      </c>
      <c r="C129" s="511" t="s">
        <v>6</v>
      </c>
      <c r="D129" s="512"/>
      <c r="E129" s="512"/>
      <c r="F129" s="512"/>
      <c r="G129" s="512"/>
      <c r="H129" s="512"/>
      <c r="I129" s="512"/>
      <c r="J129" s="512"/>
      <c r="K129" s="513"/>
      <c r="L129" s="511" t="s">
        <v>7</v>
      </c>
      <c r="M129" s="512"/>
      <c r="N129" s="512"/>
      <c r="O129" s="512"/>
      <c r="P129" s="512"/>
      <c r="Q129" s="512"/>
      <c r="R129" s="513"/>
      <c r="S129" s="514" t="s">
        <v>65</v>
      </c>
      <c r="T129" s="515"/>
      <c r="U129" s="516"/>
    </row>
    <row r="130" spans="1:21" ht="15.95" customHeight="1" x14ac:dyDescent="0.2">
      <c r="A130" s="473"/>
      <c r="B130" s="473"/>
      <c r="C130" s="517" t="s">
        <v>27</v>
      </c>
      <c r="D130" s="518"/>
      <c r="E130" s="519"/>
      <c r="F130" s="436"/>
      <c r="G130" s="436" t="s">
        <v>30</v>
      </c>
      <c r="H130" s="436" t="s">
        <v>32</v>
      </c>
      <c r="I130" s="436"/>
      <c r="J130" s="436"/>
      <c r="K130" s="436" t="s">
        <v>43</v>
      </c>
      <c r="L130" s="436" t="s">
        <v>27</v>
      </c>
      <c r="M130" s="436"/>
      <c r="N130" s="436" t="s">
        <v>30</v>
      </c>
      <c r="O130" s="436" t="s">
        <v>32</v>
      </c>
      <c r="P130" s="436"/>
      <c r="Q130" s="436"/>
      <c r="R130" s="436" t="s">
        <v>64</v>
      </c>
      <c r="S130" s="492" t="s">
        <v>68</v>
      </c>
      <c r="T130" s="493"/>
      <c r="U130" s="494"/>
    </row>
    <row r="131" spans="1:21" ht="15.95" customHeight="1" x14ac:dyDescent="0.2">
      <c r="A131" s="473"/>
      <c r="B131" s="473"/>
      <c r="C131" s="492" t="s">
        <v>28</v>
      </c>
      <c r="D131" s="493"/>
      <c r="E131" s="494"/>
      <c r="F131" s="437" t="s">
        <v>29</v>
      </c>
      <c r="G131" s="437" t="s">
        <v>31</v>
      </c>
      <c r="H131" s="437" t="s">
        <v>33</v>
      </c>
      <c r="I131" s="437" t="s">
        <v>37</v>
      </c>
      <c r="J131" s="437" t="s">
        <v>36</v>
      </c>
      <c r="K131" s="437" t="s">
        <v>28</v>
      </c>
      <c r="L131" s="437" t="s">
        <v>28</v>
      </c>
      <c r="M131" s="437" t="s">
        <v>35</v>
      </c>
      <c r="N131" s="437" t="s">
        <v>31</v>
      </c>
      <c r="O131" s="437" t="s">
        <v>33</v>
      </c>
      <c r="P131" s="437" t="s">
        <v>37</v>
      </c>
      <c r="Q131" s="437" t="s">
        <v>36</v>
      </c>
      <c r="R131" s="437" t="s">
        <v>38</v>
      </c>
      <c r="S131" s="492" t="s">
        <v>66</v>
      </c>
      <c r="T131" s="493"/>
      <c r="U131" s="494"/>
    </row>
    <row r="132" spans="1:21" ht="15.95" customHeight="1" x14ac:dyDescent="0.2">
      <c r="A132" s="473"/>
      <c r="B132" s="473"/>
      <c r="C132" s="489" t="s">
        <v>8</v>
      </c>
      <c r="D132" s="490"/>
      <c r="E132" s="491"/>
      <c r="F132" s="439"/>
      <c r="G132" s="439"/>
      <c r="H132" s="439" t="s">
        <v>34</v>
      </c>
      <c r="I132" s="439"/>
      <c r="J132" s="439"/>
      <c r="K132" s="439" t="s">
        <v>9</v>
      </c>
      <c r="L132" s="439" t="s">
        <v>8</v>
      </c>
      <c r="M132" s="439"/>
      <c r="N132" s="439"/>
      <c r="O132" s="439" t="s">
        <v>34</v>
      </c>
      <c r="P132" s="439"/>
      <c r="Q132" s="439"/>
      <c r="R132" s="20" t="s">
        <v>63</v>
      </c>
      <c r="S132" s="492" t="s">
        <v>67</v>
      </c>
      <c r="T132" s="493"/>
      <c r="U132" s="494"/>
    </row>
    <row r="133" spans="1:21" ht="15.95" customHeight="1" x14ac:dyDescent="0.2">
      <c r="A133" s="474"/>
      <c r="B133" s="474"/>
      <c r="C133" s="495"/>
      <c r="D133" s="496"/>
      <c r="E133" s="497"/>
      <c r="F133" s="437"/>
      <c r="G133" s="437"/>
      <c r="H133" s="437"/>
      <c r="I133" s="437"/>
      <c r="J133" s="437"/>
      <c r="K133" s="437" t="s">
        <v>62</v>
      </c>
      <c r="L133" s="437"/>
      <c r="M133" s="437"/>
      <c r="N133" s="437"/>
      <c r="O133" s="437"/>
      <c r="P133" s="437"/>
      <c r="Q133" s="437"/>
      <c r="R133" s="437"/>
      <c r="S133" s="498"/>
      <c r="T133" s="499"/>
      <c r="U133" s="500"/>
    </row>
    <row r="134" spans="1:21" s="8" customFormat="1" ht="15.95" customHeight="1" x14ac:dyDescent="0.2">
      <c r="A134" s="440" t="s">
        <v>10</v>
      </c>
      <c r="B134" s="440" t="s">
        <v>11</v>
      </c>
      <c r="C134" s="501" t="s">
        <v>12</v>
      </c>
      <c r="D134" s="502"/>
      <c r="E134" s="503"/>
      <c r="F134" s="440" t="s">
        <v>13</v>
      </c>
      <c r="G134" s="440" t="s">
        <v>14</v>
      </c>
      <c r="H134" s="440" t="s">
        <v>15</v>
      </c>
      <c r="I134" s="440" t="s">
        <v>16</v>
      </c>
      <c r="J134" s="440" t="s">
        <v>17</v>
      </c>
      <c r="K134" s="440" t="s">
        <v>18</v>
      </c>
      <c r="L134" s="440" t="s">
        <v>19</v>
      </c>
      <c r="M134" s="440" t="s">
        <v>20</v>
      </c>
      <c r="N134" s="440" t="s">
        <v>21</v>
      </c>
      <c r="O134" s="440" t="s">
        <v>41</v>
      </c>
      <c r="P134" s="440" t="s">
        <v>42</v>
      </c>
      <c r="Q134" s="440" t="s">
        <v>44</v>
      </c>
      <c r="R134" s="440" t="s">
        <v>70</v>
      </c>
      <c r="S134" s="501" t="s">
        <v>71</v>
      </c>
      <c r="T134" s="502"/>
      <c r="U134" s="503"/>
    </row>
    <row r="135" spans="1:21" s="16" customFormat="1" ht="15.95" customHeight="1" x14ac:dyDescent="0.2">
      <c r="A135" s="18">
        <v>1</v>
      </c>
      <c r="B135" s="19" t="s">
        <v>22</v>
      </c>
      <c r="C135" s="520">
        <f>SUM(C136,C139,C140)</f>
        <v>0</v>
      </c>
      <c r="D135" s="521"/>
      <c r="E135" s="522"/>
      <c r="F135" s="442">
        <f t="shared" ref="F135:J135" si="52">SUM(F136,F139,F140)</f>
        <v>0</v>
      </c>
      <c r="G135" s="442">
        <f t="shared" si="52"/>
        <v>0</v>
      </c>
      <c r="H135" s="442">
        <f t="shared" si="52"/>
        <v>0</v>
      </c>
      <c r="I135" s="442">
        <f t="shared" si="52"/>
        <v>0</v>
      </c>
      <c r="J135" s="442">
        <f t="shared" si="52"/>
        <v>0</v>
      </c>
      <c r="K135" s="442">
        <f>SUM(C135-F135-G135-H135+I135-J135)</f>
        <v>0</v>
      </c>
      <c r="L135" s="61">
        <f t="shared" ref="L135:Q135" si="53">SUM(L136,L139,L140)</f>
        <v>190</v>
      </c>
      <c r="M135" s="61">
        <f t="shared" si="53"/>
        <v>139</v>
      </c>
      <c r="N135" s="61">
        <f t="shared" si="53"/>
        <v>0</v>
      </c>
      <c r="O135" s="61">
        <f t="shared" si="53"/>
        <v>0</v>
      </c>
      <c r="P135" s="61">
        <f t="shared" si="53"/>
        <v>100</v>
      </c>
      <c r="Q135" s="61">
        <f t="shared" si="53"/>
        <v>0</v>
      </c>
      <c r="R135" s="61">
        <f>SUM(L135-M135-N135-O135+P135-Q135)</f>
        <v>151</v>
      </c>
      <c r="S135" s="569"/>
      <c r="T135" s="569"/>
      <c r="U135" s="569"/>
    </row>
    <row r="136" spans="1:21" s="23" customFormat="1" ht="15.95" customHeight="1" x14ac:dyDescent="0.25">
      <c r="A136" s="14"/>
      <c r="B136" s="22" t="s">
        <v>50</v>
      </c>
      <c r="C136" s="526">
        <f t="shared" ref="C136:H136" si="54">SUM(C137:C138)</f>
        <v>0</v>
      </c>
      <c r="D136" s="527">
        <f t="shared" si="54"/>
        <v>0</v>
      </c>
      <c r="E136" s="528">
        <f t="shared" si="54"/>
        <v>0</v>
      </c>
      <c r="F136" s="90">
        <f t="shared" si="54"/>
        <v>0</v>
      </c>
      <c r="G136" s="90">
        <f t="shared" si="54"/>
        <v>0</v>
      </c>
      <c r="H136" s="90">
        <f t="shared" si="54"/>
        <v>0</v>
      </c>
      <c r="I136" s="90">
        <f>SUM(I137:I138)</f>
        <v>0</v>
      </c>
      <c r="J136" s="90">
        <f t="shared" ref="J136" si="55">SUM(J137:J138)</f>
        <v>0</v>
      </c>
      <c r="K136" s="443">
        <f t="shared" ref="K136:K140" si="56">SUM(C136-F136-G136-H136+I136-J136)</f>
        <v>0</v>
      </c>
      <c r="L136" s="63">
        <f t="shared" ref="L136:O136" si="57">SUM(L137:L138)</f>
        <v>190</v>
      </c>
      <c r="M136" s="63">
        <f t="shared" si="57"/>
        <v>139</v>
      </c>
      <c r="N136" s="63">
        <f t="shared" si="57"/>
        <v>0</v>
      </c>
      <c r="O136" s="63">
        <f t="shared" si="57"/>
        <v>0</v>
      </c>
      <c r="P136" s="63">
        <f>SUM(P137:P138)</f>
        <v>100</v>
      </c>
      <c r="Q136" s="63">
        <f t="shared" ref="Q136" si="58">SUM(Q137:Q138)</f>
        <v>0</v>
      </c>
      <c r="R136" s="64">
        <f t="shared" ref="R136:R144" si="59">SUM(L136-M136-N136-O136+P136-Q136)</f>
        <v>151</v>
      </c>
      <c r="S136" s="484"/>
      <c r="T136" s="484"/>
      <c r="U136" s="484"/>
    </row>
    <row r="137" spans="1:21" ht="15.95" customHeight="1" x14ac:dyDescent="0.2">
      <c r="A137" s="12"/>
      <c r="B137" s="13" t="s">
        <v>84</v>
      </c>
      <c r="C137" s="485">
        <v>0</v>
      </c>
      <c r="D137" s="486">
        <v>0</v>
      </c>
      <c r="E137" s="487">
        <v>0</v>
      </c>
      <c r="F137" s="445">
        <v>0</v>
      </c>
      <c r="G137" s="445">
        <v>0</v>
      </c>
      <c r="H137" s="445">
        <v>0</v>
      </c>
      <c r="I137" s="69">
        <v>0</v>
      </c>
      <c r="J137" s="69">
        <v>0</v>
      </c>
      <c r="K137" s="443">
        <f t="shared" si="56"/>
        <v>0</v>
      </c>
      <c r="L137" s="51">
        <v>151</v>
      </c>
      <c r="M137" s="51">
        <v>100</v>
      </c>
      <c r="N137" s="51">
        <v>0</v>
      </c>
      <c r="O137" s="51">
        <v>0</v>
      </c>
      <c r="P137" s="51">
        <v>100</v>
      </c>
      <c r="Q137" s="51">
        <v>0</v>
      </c>
      <c r="R137" s="64">
        <f>SUM(L137-M137-N137-O137+P137-Q137)</f>
        <v>151</v>
      </c>
      <c r="S137" s="488"/>
      <c r="T137" s="488"/>
      <c r="U137" s="488"/>
    </row>
    <row r="138" spans="1:21" ht="15.95" customHeight="1" x14ac:dyDescent="0.2">
      <c r="A138" s="12"/>
      <c r="B138" s="13" t="s">
        <v>85</v>
      </c>
      <c r="C138" s="485">
        <v>0</v>
      </c>
      <c r="D138" s="486">
        <v>0</v>
      </c>
      <c r="E138" s="487">
        <v>0</v>
      </c>
      <c r="F138" s="445">
        <v>0</v>
      </c>
      <c r="G138" s="445">
        <v>0</v>
      </c>
      <c r="H138" s="445">
        <v>0</v>
      </c>
      <c r="I138" s="69">
        <v>0</v>
      </c>
      <c r="J138" s="69">
        <v>0</v>
      </c>
      <c r="K138" s="443">
        <f t="shared" si="56"/>
        <v>0</v>
      </c>
      <c r="L138" s="445">
        <v>39</v>
      </c>
      <c r="M138" s="51">
        <v>39</v>
      </c>
      <c r="N138" s="51">
        <v>0</v>
      </c>
      <c r="O138" s="51">
        <v>0</v>
      </c>
      <c r="P138" s="51">
        <v>0</v>
      </c>
      <c r="Q138" s="51">
        <v>0</v>
      </c>
      <c r="R138" s="64">
        <f t="shared" si="59"/>
        <v>0</v>
      </c>
      <c r="S138" s="488"/>
      <c r="T138" s="488"/>
      <c r="U138" s="488"/>
    </row>
    <row r="139" spans="1:21" ht="15.95" customHeight="1" x14ac:dyDescent="0.2">
      <c r="A139" s="12"/>
      <c r="B139" s="11" t="s">
        <v>51</v>
      </c>
      <c r="C139" s="504">
        <v>0</v>
      </c>
      <c r="D139" s="505">
        <v>0</v>
      </c>
      <c r="E139" s="506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443">
        <f t="shared" si="56"/>
        <v>0</v>
      </c>
      <c r="L139" s="443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f t="shared" si="59"/>
        <v>0</v>
      </c>
      <c r="S139" s="488"/>
      <c r="T139" s="488"/>
      <c r="U139" s="488"/>
    </row>
    <row r="140" spans="1:21" ht="15.95" customHeight="1" x14ac:dyDescent="0.2">
      <c r="A140" s="12"/>
      <c r="B140" s="11" t="s">
        <v>52</v>
      </c>
      <c r="C140" s="504">
        <v>0</v>
      </c>
      <c r="D140" s="505">
        <v>0</v>
      </c>
      <c r="E140" s="506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443">
        <f t="shared" si="56"/>
        <v>0</v>
      </c>
      <c r="L140" s="443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f t="shared" si="59"/>
        <v>0</v>
      </c>
      <c r="S140" s="488"/>
      <c r="T140" s="488"/>
      <c r="U140" s="488"/>
    </row>
    <row r="141" spans="1:21" ht="15.95" customHeight="1" x14ac:dyDescent="0.2">
      <c r="A141" s="14">
        <v>2</v>
      </c>
      <c r="B141" s="10" t="s">
        <v>23</v>
      </c>
      <c r="C141" s="504">
        <f>SUM(C142:C143)</f>
        <v>0</v>
      </c>
      <c r="D141" s="505">
        <f t="shared" ref="D141:G141" si="60">SUM(D142:D143)</f>
        <v>658</v>
      </c>
      <c r="E141" s="506">
        <f t="shared" si="60"/>
        <v>658</v>
      </c>
      <c r="F141" s="443">
        <f t="shared" si="60"/>
        <v>0</v>
      </c>
      <c r="G141" s="443">
        <f t="shared" si="60"/>
        <v>0</v>
      </c>
      <c r="H141" s="26"/>
      <c r="I141" s="443">
        <f t="shared" ref="I141:J141" si="61">SUM(I142:I143)</f>
        <v>0</v>
      </c>
      <c r="J141" s="443">
        <f t="shared" si="61"/>
        <v>0</v>
      </c>
      <c r="K141" s="443">
        <f>SUM(C141-F141-G141-H141+I141-J141)</f>
        <v>0</v>
      </c>
      <c r="L141" s="443">
        <f t="shared" ref="L141:N141" si="62">SUM(L142:L143)</f>
        <v>100</v>
      </c>
      <c r="M141" s="64">
        <f t="shared" si="62"/>
        <v>100</v>
      </c>
      <c r="N141" s="64">
        <f t="shared" si="62"/>
        <v>0</v>
      </c>
      <c r="O141" s="26"/>
      <c r="P141" s="64">
        <f t="shared" ref="P141:Q141" si="63">SUM(P142:P143)</f>
        <v>0</v>
      </c>
      <c r="Q141" s="64">
        <f t="shared" si="63"/>
        <v>0</v>
      </c>
      <c r="R141" s="64">
        <f t="shared" si="59"/>
        <v>0</v>
      </c>
      <c r="S141" s="488"/>
      <c r="T141" s="488"/>
      <c r="U141" s="488"/>
    </row>
    <row r="142" spans="1:21" ht="15.95" customHeight="1" x14ac:dyDescent="0.2">
      <c r="A142" s="12"/>
      <c r="B142" s="13" t="s">
        <v>84</v>
      </c>
      <c r="C142" s="485">
        <v>0</v>
      </c>
      <c r="D142" s="486">
        <v>658</v>
      </c>
      <c r="E142" s="487">
        <v>658</v>
      </c>
      <c r="F142" s="445">
        <v>0</v>
      </c>
      <c r="G142" s="445">
        <v>0</v>
      </c>
      <c r="H142" s="25"/>
      <c r="I142" s="69">
        <v>0</v>
      </c>
      <c r="J142" s="69">
        <v>0</v>
      </c>
      <c r="K142" s="443">
        <f t="shared" ref="K142:K153" si="64">SUM(C142-F142-G142-H142+I142-J142)</f>
        <v>0</v>
      </c>
      <c r="L142" s="445">
        <v>95</v>
      </c>
      <c r="M142" s="51">
        <v>95</v>
      </c>
      <c r="N142" s="51">
        <v>0</v>
      </c>
      <c r="O142" s="26"/>
      <c r="P142" s="51">
        <v>0</v>
      </c>
      <c r="Q142" s="51">
        <v>0</v>
      </c>
      <c r="R142" s="64">
        <f t="shared" si="59"/>
        <v>0</v>
      </c>
      <c r="S142" s="488"/>
      <c r="T142" s="488"/>
      <c r="U142" s="488"/>
    </row>
    <row r="143" spans="1:21" ht="15.95" customHeight="1" x14ac:dyDescent="0.2">
      <c r="A143" s="12"/>
      <c r="B143" s="13" t="s">
        <v>85</v>
      </c>
      <c r="C143" s="485">
        <v>0</v>
      </c>
      <c r="D143" s="486">
        <v>0</v>
      </c>
      <c r="E143" s="487">
        <v>0</v>
      </c>
      <c r="F143" s="445">
        <v>0</v>
      </c>
      <c r="G143" s="445">
        <v>0</v>
      </c>
      <c r="H143" s="25"/>
      <c r="I143" s="69">
        <v>0</v>
      </c>
      <c r="J143" s="69">
        <v>0</v>
      </c>
      <c r="K143" s="443">
        <f t="shared" si="64"/>
        <v>0</v>
      </c>
      <c r="L143" s="445">
        <v>5</v>
      </c>
      <c r="M143" s="51">
        <v>5</v>
      </c>
      <c r="N143" s="51">
        <v>0</v>
      </c>
      <c r="O143" s="26"/>
      <c r="P143" s="51">
        <v>0</v>
      </c>
      <c r="Q143" s="51">
        <v>0</v>
      </c>
      <c r="R143" s="64">
        <f t="shared" si="59"/>
        <v>0</v>
      </c>
      <c r="S143" s="488"/>
      <c r="T143" s="488"/>
      <c r="U143" s="488"/>
    </row>
    <row r="144" spans="1:21" ht="15.95" customHeight="1" x14ac:dyDescent="0.2">
      <c r="A144" s="9">
        <v>3</v>
      </c>
      <c r="B144" s="10" t="s">
        <v>54</v>
      </c>
      <c r="C144" s="504">
        <v>0</v>
      </c>
      <c r="D144" s="505">
        <v>0</v>
      </c>
      <c r="E144" s="506">
        <v>0</v>
      </c>
      <c r="F144" s="443">
        <v>0</v>
      </c>
      <c r="G144" s="26"/>
      <c r="H144" s="26"/>
      <c r="I144" s="443">
        <v>0</v>
      </c>
      <c r="J144" s="443">
        <v>0</v>
      </c>
      <c r="K144" s="443">
        <f t="shared" si="64"/>
        <v>0</v>
      </c>
      <c r="L144" s="443">
        <v>0</v>
      </c>
      <c r="M144" s="64">
        <v>0</v>
      </c>
      <c r="N144" s="26"/>
      <c r="O144" s="26"/>
      <c r="P144" s="64">
        <v>0</v>
      </c>
      <c r="Q144" s="64">
        <v>0</v>
      </c>
      <c r="R144" s="64">
        <f t="shared" si="59"/>
        <v>0</v>
      </c>
      <c r="S144" s="488"/>
      <c r="T144" s="488"/>
      <c r="U144" s="488"/>
    </row>
    <row r="145" spans="1:21" ht="15.75" x14ac:dyDescent="0.2">
      <c r="A145" s="14">
        <v>4</v>
      </c>
      <c r="B145" s="10" t="s">
        <v>53</v>
      </c>
      <c r="C145" s="526">
        <f>SUM(C146:C147)</f>
        <v>0</v>
      </c>
      <c r="D145" s="527">
        <f t="shared" ref="D145:E145" si="65">SUM(D146:D147)</f>
        <v>0</v>
      </c>
      <c r="E145" s="528">
        <f t="shared" si="65"/>
        <v>0</v>
      </c>
      <c r="F145" s="90">
        <f>SUM(F146:F147)</f>
        <v>0</v>
      </c>
      <c r="G145" s="26"/>
      <c r="H145" s="26"/>
      <c r="I145" s="90">
        <f t="shared" ref="I145:J145" si="66">SUM(I146:I147)</f>
        <v>0</v>
      </c>
      <c r="J145" s="90">
        <f t="shared" si="66"/>
        <v>0</v>
      </c>
      <c r="K145" s="443">
        <f t="shared" si="64"/>
        <v>0</v>
      </c>
      <c r="L145" s="443">
        <f t="shared" ref="L145:M145" si="67">SUM(L146:L147)</f>
        <v>5</v>
      </c>
      <c r="M145" s="64">
        <f t="shared" si="67"/>
        <v>3</v>
      </c>
      <c r="N145" s="26"/>
      <c r="O145" s="26"/>
      <c r="P145" s="64">
        <f t="shared" ref="P145:R145" si="68">SUM(P146:P147)</f>
        <v>0</v>
      </c>
      <c r="Q145" s="64">
        <f t="shared" si="68"/>
        <v>0</v>
      </c>
      <c r="R145" s="64">
        <f t="shared" si="68"/>
        <v>2</v>
      </c>
      <c r="S145" s="488"/>
      <c r="T145" s="488"/>
      <c r="U145" s="488"/>
    </row>
    <row r="146" spans="1:21" ht="15.75" x14ac:dyDescent="0.2">
      <c r="A146" s="14"/>
      <c r="B146" s="13" t="s">
        <v>84</v>
      </c>
      <c r="C146" s="526">
        <v>0</v>
      </c>
      <c r="D146" s="527"/>
      <c r="E146" s="528"/>
      <c r="F146" s="90">
        <v>0</v>
      </c>
      <c r="G146" s="26"/>
      <c r="H146" s="26"/>
      <c r="I146" s="90">
        <v>0</v>
      </c>
      <c r="J146" s="90">
        <v>0</v>
      </c>
      <c r="K146" s="443">
        <f t="shared" si="64"/>
        <v>0</v>
      </c>
      <c r="L146" s="443">
        <v>0</v>
      </c>
      <c r="M146" s="64">
        <v>0</v>
      </c>
      <c r="N146" s="26"/>
      <c r="O146" s="26"/>
      <c r="P146" s="64">
        <v>0</v>
      </c>
      <c r="Q146" s="64">
        <v>0</v>
      </c>
      <c r="R146" s="64">
        <f t="shared" ref="R146" si="69">SUM(L146-M146-N146-O146+P146-Q146)</f>
        <v>0</v>
      </c>
      <c r="S146" s="488"/>
      <c r="T146" s="488"/>
      <c r="U146" s="488"/>
    </row>
    <row r="147" spans="1:21" ht="15.75" x14ac:dyDescent="0.2">
      <c r="A147" s="14"/>
      <c r="B147" s="13" t="s">
        <v>85</v>
      </c>
      <c r="C147" s="526">
        <v>0</v>
      </c>
      <c r="D147" s="527"/>
      <c r="E147" s="528"/>
      <c r="F147" s="90">
        <v>0</v>
      </c>
      <c r="G147" s="26"/>
      <c r="H147" s="26"/>
      <c r="I147" s="90">
        <v>0</v>
      </c>
      <c r="J147" s="90">
        <v>0</v>
      </c>
      <c r="K147" s="443">
        <f t="shared" si="64"/>
        <v>0</v>
      </c>
      <c r="L147" s="443">
        <v>5</v>
      </c>
      <c r="M147" s="64">
        <v>3</v>
      </c>
      <c r="N147" s="26"/>
      <c r="O147" s="26"/>
      <c r="P147" s="64">
        <v>0</v>
      </c>
      <c r="Q147" s="64">
        <v>0</v>
      </c>
      <c r="R147" s="64">
        <f>SUM(L147-M147-N147-O147+P147-Q147)</f>
        <v>2</v>
      </c>
      <c r="S147" s="488"/>
      <c r="T147" s="488"/>
      <c r="U147" s="488"/>
    </row>
    <row r="148" spans="1:21" ht="15.75" x14ac:dyDescent="0.2">
      <c r="A148" s="14">
        <v>5</v>
      </c>
      <c r="B148" s="11" t="s">
        <v>55</v>
      </c>
      <c r="C148" s="504">
        <v>0</v>
      </c>
      <c r="D148" s="505">
        <v>0</v>
      </c>
      <c r="E148" s="506">
        <v>0</v>
      </c>
      <c r="F148" s="443">
        <v>0</v>
      </c>
      <c r="G148" s="26"/>
      <c r="H148" s="26"/>
      <c r="I148" s="443">
        <v>0</v>
      </c>
      <c r="J148" s="443">
        <v>0</v>
      </c>
      <c r="K148" s="443">
        <f t="shared" si="64"/>
        <v>0</v>
      </c>
      <c r="L148" s="443">
        <v>0</v>
      </c>
      <c r="M148" s="443">
        <v>0</v>
      </c>
      <c r="N148" s="26"/>
      <c r="O148" s="26"/>
      <c r="P148" s="443">
        <v>0</v>
      </c>
      <c r="Q148" s="443">
        <v>0</v>
      </c>
      <c r="R148" s="443">
        <f t="shared" ref="R148:R154" si="70">SUM(L148-M148-N148-O148+P148-Q148)</f>
        <v>0</v>
      </c>
      <c r="S148" s="488"/>
      <c r="T148" s="488"/>
      <c r="U148" s="488"/>
    </row>
    <row r="149" spans="1:21" ht="15.75" x14ac:dyDescent="0.2">
      <c r="A149" s="14">
        <v>6</v>
      </c>
      <c r="B149" s="10" t="s">
        <v>56</v>
      </c>
      <c r="C149" s="504">
        <v>0</v>
      </c>
      <c r="D149" s="505">
        <v>0</v>
      </c>
      <c r="E149" s="506">
        <v>0</v>
      </c>
      <c r="F149" s="443">
        <v>0</v>
      </c>
      <c r="G149" s="26"/>
      <c r="H149" s="26"/>
      <c r="I149" s="443">
        <v>0</v>
      </c>
      <c r="J149" s="443">
        <v>0</v>
      </c>
      <c r="K149" s="443">
        <f t="shared" si="64"/>
        <v>0</v>
      </c>
      <c r="L149" s="443">
        <v>0</v>
      </c>
      <c r="M149" s="443">
        <v>0</v>
      </c>
      <c r="N149" s="26"/>
      <c r="O149" s="26"/>
      <c r="P149" s="443">
        <v>0</v>
      </c>
      <c r="Q149" s="443">
        <v>0</v>
      </c>
      <c r="R149" s="443">
        <f t="shared" si="70"/>
        <v>0</v>
      </c>
      <c r="S149" s="570">
        <v>0</v>
      </c>
      <c r="T149" s="570"/>
      <c r="U149" s="570"/>
    </row>
    <row r="150" spans="1:21" ht="15.75" x14ac:dyDescent="0.2">
      <c r="A150" s="14">
        <v>7</v>
      </c>
      <c r="B150" s="10" t="s">
        <v>57</v>
      </c>
      <c r="C150" s="504">
        <v>0</v>
      </c>
      <c r="D150" s="505">
        <v>0</v>
      </c>
      <c r="E150" s="506">
        <v>0</v>
      </c>
      <c r="F150" s="443">
        <v>0</v>
      </c>
      <c r="G150" s="26"/>
      <c r="H150" s="26"/>
      <c r="I150" s="443">
        <v>0</v>
      </c>
      <c r="J150" s="443">
        <v>0</v>
      </c>
      <c r="K150" s="443">
        <f t="shared" si="64"/>
        <v>0</v>
      </c>
      <c r="L150" s="443">
        <v>0</v>
      </c>
      <c r="M150" s="443">
        <v>0</v>
      </c>
      <c r="N150" s="26"/>
      <c r="O150" s="26"/>
      <c r="P150" s="443">
        <v>0</v>
      </c>
      <c r="Q150" s="443">
        <v>0</v>
      </c>
      <c r="R150" s="443">
        <f t="shared" si="70"/>
        <v>0</v>
      </c>
      <c r="S150" s="571">
        <v>0</v>
      </c>
      <c r="T150" s="571"/>
      <c r="U150" s="571"/>
    </row>
    <row r="151" spans="1:21" ht="15.75" x14ac:dyDescent="0.2">
      <c r="A151" s="14">
        <v>8</v>
      </c>
      <c r="B151" s="10" t="s">
        <v>58</v>
      </c>
      <c r="C151" s="504">
        <v>0</v>
      </c>
      <c r="D151" s="505">
        <v>0</v>
      </c>
      <c r="E151" s="506">
        <v>0</v>
      </c>
      <c r="F151" s="443">
        <v>0</v>
      </c>
      <c r="G151" s="26"/>
      <c r="H151" s="26"/>
      <c r="I151" s="443">
        <v>0</v>
      </c>
      <c r="J151" s="443">
        <v>0</v>
      </c>
      <c r="K151" s="443">
        <f t="shared" si="64"/>
        <v>0</v>
      </c>
      <c r="L151" s="443">
        <v>0</v>
      </c>
      <c r="M151" s="443">
        <v>0</v>
      </c>
      <c r="N151" s="26"/>
      <c r="O151" s="26"/>
      <c r="P151" s="443">
        <v>0</v>
      </c>
      <c r="Q151" s="443">
        <v>0</v>
      </c>
      <c r="R151" s="443">
        <f t="shared" si="70"/>
        <v>0</v>
      </c>
      <c r="S151" s="571">
        <v>0</v>
      </c>
      <c r="T151" s="571"/>
      <c r="U151" s="571"/>
    </row>
    <row r="152" spans="1:21" ht="15.75" x14ac:dyDescent="0.2">
      <c r="A152" s="14">
        <v>9</v>
      </c>
      <c r="B152" s="10" t="s">
        <v>24</v>
      </c>
      <c r="C152" s="504">
        <v>0</v>
      </c>
      <c r="D152" s="505">
        <v>0</v>
      </c>
      <c r="E152" s="506">
        <v>0</v>
      </c>
      <c r="F152" s="443">
        <v>0</v>
      </c>
      <c r="G152" s="26"/>
      <c r="H152" s="26"/>
      <c r="I152" s="70">
        <v>0</v>
      </c>
      <c r="J152" s="70">
        <v>0</v>
      </c>
      <c r="K152" s="443">
        <f t="shared" si="64"/>
        <v>0</v>
      </c>
      <c r="L152" s="443">
        <v>0</v>
      </c>
      <c r="M152" s="443">
        <v>0</v>
      </c>
      <c r="N152" s="26"/>
      <c r="O152" s="26"/>
      <c r="P152" s="443">
        <v>0</v>
      </c>
      <c r="Q152" s="443">
        <v>0</v>
      </c>
      <c r="R152" s="443">
        <f t="shared" si="70"/>
        <v>0</v>
      </c>
      <c r="S152" s="571">
        <v>0</v>
      </c>
      <c r="T152" s="571"/>
      <c r="U152" s="571"/>
    </row>
    <row r="153" spans="1:21" ht="15.75" x14ac:dyDescent="0.2">
      <c r="A153" s="14">
        <v>10</v>
      </c>
      <c r="B153" s="10" t="s">
        <v>25</v>
      </c>
      <c r="C153" s="504">
        <v>0</v>
      </c>
      <c r="D153" s="505">
        <v>0</v>
      </c>
      <c r="E153" s="506">
        <v>0</v>
      </c>
      <c r="F153" s="443">
        <v>0</v>
      </c>
      <c r="G153" s="26"/>
      <c r="H153" s="26"/>
      <c r="I153" s="70">
        <v>0</v>
      </c>
      <c r="J153" s="70">
        <v>0</v>
      </c>
      <c r="K153" s="443">
        <f t="shared" si="64"/>
        <v>0</v>
      </c>
      <c r="L153" s="443">
        <v>0</v>
      </c>
      <c r="M153" s="443">
        <v>0</v>
      </c>
      <c r="N153" s="26"/>
      <c r="O153" s="26"/>
      <c r="P153" s="443">
        <v>0</v>
      </c>
      <c r="Q153" s="443">
        <v>0</v>
      </c>
      <c r="R153" s="443">
        <f t="shared" si="70"/>
        <v>0</v>
      </c>
      <c r="S153" s="571">
        <v>0</v>
      </c>
      <c r="T153" s="571"/>
      <c r="U153" s="571"/>
    </row>
    <row r="154" spans="1:21" ht="12.75" customHeight="1" thickBot="1" x14ac:dyDescent="0.25">
      <c r="A154" s="40">
        <v>11</v>
      </c>
      <c r="B154" s="41" t="s">
        <v>59</v>
      </c>
      <c r="C154" s="557">
        <v>0</v>
      </c>
      <c r="D154" s="558">
        <v>0</v>
      </c>
      <c r="E154" s="559">
        <v>0</v>
      </c>
      <c r="F154" s="444">
        <v>0</v>
      </c>
      <c r="G154" s="43"/>
      <c r="H154" s="43"/>
      <c r="I154" s="71">
        <v>0</v>
      </c>
      <c r="J154" s="71">
        <v>0</v>
      </c>
      <c r="K154" s="444">
        <f t="shared" ref="K154" si="71">SUM(E154-F154-G154-H154+I154-J154)</f>
        <v>0</v>
      </c>
      <c r="L154" s="444">
        <v>0</v>
      </c>
      <c r="M154" s="444">
        <v>0</v>
      </c>
      <c r="N154" s="43"/>
      <c r="O154" s="43"/>
      <c r="P154" s="444">
        <v>0</v>
      </c>
      <c r="Q154" s="444">
        <v>0</v>
      </c>
      <c r="R154" s="444">
        <f t="shared" si="70"/>
        <v>0</v>
      </c>
      <c r="S154" s="560"/>
      <c r="T154" s="561"/>
      <c r="U154" s="562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5"/>
      <c r="B160" s="27"/>
    </row>
    <row r="161" spans="1:21" ht="15" customHeight="1" x14ac:dyDescent="0.2">
      <c r="A161" s="471" t="s">
        <v>0</v>
      </c>
      <c r="B161" s="471"/>
      <c r="P161" s="509" t="s">
        <v>26</v>
      </c>
      <c r="Q161" s="509"/>
      <c r="R161" s="509"/>
      <c r="S161" s="509"/>
      <c r="T161" s="509"/>
      <c r="U161" s="509"/>
    </row>
    <row r="162" spans="1:21" ht="12.75" customHeight="1" x14ac:dyDescent="0.2">
      <c r="A162" s="471" t="s">
        <v>1</v>
      </c>
      <c r="B162" s="471"/>
      <c r="P162" s="509"/>
      <c r="Q162" s="509"/>
      <c r="R162" s="509"/>
      <c r="S162" s="509"/>
      <c r="T162" s="509"/>
      <c r="U162" s="509"/>
    </row>
    <row r="163" spans="1:21" ht="12.75" customHeight="1" x14ac:dyDescent="0.2">
      <c r="A163" s="471" t="s">
        <v>46</v>
      </c>
      <c r="B163" s="471"/>
    </row>
    <row r="164" spans="1:21" ht="12.75" customHeight="1" x14ac:dyDescent="0.35">
      <c r="C164" s="510" t="s">
        <v>2</v>
      </c>
      <c r="D164" s="510"/>
      <c r="E164" s="510"/>
      <c r="F164" s="510"/>
      <c r="G164" s="510"/>
      <c r="H164" s="510"/>
      <c r="I164" s="510"/>
      <c r="J164" s="510"/>
      <c r="K164" s="510"/>
      <c r="L164" s="510"/>
      <c r="M164" s="510"/>
      <c r="N164" s="510"/>
      <c r="O164" s="510"/>
      <c r="P164" s="510"/>
      <c r="Q164" s="2"/>
    </row>
    <row r="165" spans="1:21" ht="11.25" customHeight="1" x14ac:dyDescent="0.2">
      <c r="C165" s="1" t="s">
        <v>86</v>
      </c>
      <c r="F165" s="478" t="s">
        <v>3</v>
      </c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32"/>
    </row>
    <row r="166" spans="1:21" ht="12.75" customHeight="1" x14ac:dyDescent="0.2">
      <c r="A166" s="1" t="s">
        <v>47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 x14ac:dyDescent="0.2">
      <c r="A167" s="1" t="s">
        <v>69</v>
      </c>
      <c r="C167" s="6"/>
      <c r="D167" s="7">
        <v>0</v>
      </c>
      <c r="E167" s="7">
        <v>8</v>
      </c>
      <c r="K167" s="479">
        <v>9</v>
      </c>
      <c r="L167" s="479"/>
      <c r="M167" s="5"/>
      <c r="N167" s="5"/>
      <c r="O167" s="5"/>
      <c r="Q167" s="1" t="str">
        <f>+Q287:U287</f>
        <v>Bulan     :</v>
      </c>
      <c r="R167" s="481" t="str">
        <f>+R127</f>
        <v>Desember</v>
      </c>
      <c r="S167" s="482"/>
      <c r="T167" s="4">
        <f>+T127</f>
        <v>1</v>
      </c>
      <c r="U167" s="4">
        <f>+U127</f>
        <v>2</v>
      </c>
    </row>
    <row r="168" spans="1:21" s="45" customFormat="1" ht="15.95" customHeight="1" thickBot="1" x14ac:dyDescent="0.25">
      <c r="A168" s="207" t="s">
        <v>82</v>
      </c>
      <c r="B168" s="207"/>
      <c r="C168" s="67">
        <v>0</v>
      </c>
      <c r="D168" s="67">
        <v>2</v>
      </c>
      <c r="E168" s="67">
        <v>2</v>
      </c>
      <c r="K168" s="480"/>
      <c r="L168" s="480"/>
      <c r="M168" s="237"/>
      <c r="N168" s="237"/>
      <c r="O168" s="237"/>
      <c r="Q168" s="45" t="s">
        <v>48</v>
      </c>
      <c r="R168" s="612">
        <f>+R128</f>
        <v>2019</v>
      </c>
      <c r="S168" s="613"/>
      <c r="T168" s="238">
        <f>+T128</f>
        <v>1</v>
      </c>
      <c r="U168" s="238">
        <f>+U128</f>
        <v>9</v>
      </c>
    </row>
    <row r="169" spans="1:21" ht="15.95" customHeight="1" thickTop="1" x14ac:dyDescent="0.2">
      <c r="A169" s="472" t="s">
        <v>4</v>
      </c>
      <c r="B169" s="472" t="s">
        <v>5</v>
      </c>
      <c r="C169" s="511" t="s">
        <v>6</v>
      </c>
      <c r="D169" s="512"/>
      <c r="E169" s="512"/>
      <c r="F169" s="512"/>
      <c r="G169" s="512"/>
      <c r="H169" s="512"/>
      <c r="I169" s="512"/>
      <c r="J169" s="512"/>
      <c r="K169" s="513"/>
      <c r="L169" s="511" t="s">
        <v>7</v>
      </c>
      <c r="M169" s="512"/>
      <c r="N169" s="512"/>
      <c r="O169" s="512"/>
      <c r="P169" s="512"/>
      <c r="Q169" s="512"/>
      <c r="R169" s="513"/>
      <c r="S169" s="514" t="s">
        <v>65</v>
      </c>
      <c r="T169" s="515"/>
      <c r="U169" s="516"/>
    </row>
    <row r="170" spans="1:21" ht="15.95" customHeight="1" x14ac:dyDescent="0.2">
      <c r="A170" s="473"/>
      <c r="B170" s="473"/>
      <c r="C170" s="517" t="s">
        <v>27</v>
      </c>
      <c r="D170" s="518"/>
      <c r="E170" s="519"/>
      <c r="F170" s="436"/>
      <c r="G170" s="436" t="s">
        <v>30</v>
      </c>
      <c r="H170" s="436" t="s">
        <v>32</v>
      </c>
      <c r="I170" s="436"/>
      <c r="J170" s="436"/>
      <c r="K170" s="436" t="s">
        <v>43</v>
      </c>
      <c r="L170" s="436" t="s">
        <v>27</v>
      </c>
      <c r="M170" s="436"/>
      <c r="N170" s="436" t="s">
        <v>30</v>
      </c>
      <c r="O170" s="436" t="s">
        <v>32</v>
      </c>
      <c r="P170" s="436"/>
      <c r="Q170" s="436"/>
      <c r="R170" s="436" t="s">
        <v>64</v>
      </c>
      <c r="S170" s="492" t="s">
        <v>68</v>
      </c>
      <c r="T170" s="493"/>
      <c r="U170" s="494"/>
    </row>
    <row r="171" spans="1:21" ht="15.95" customHeight="1" x14ac:dyDescent="0.2">
      <c r="A171" s="473"/>
      <c r="B171" s="473"/>
      <c r="C171" s="492" t="s">
        <v>28</v>
      </c>
      <c r="D171" s="493"/>
      <c r="E171" s="494"/>
      <c r="F171" s="437" t="s">
        <v>29</v>
      </c>
      <c r="G171" s="437" t="s">
        <v>31</v>
      </c>
      <c r="H171" s="437" t="s">
        <v>33</v>
      </c>
      <c r="I171" s="437" t="s">
        <v>37</v>
      </c>
      <c r="J171" s="437" t="s">
        <v>36</v>
      </c>
      <c r="K171" s="437" t="s">
        <v>28</v>
      </c>
      <c r="L171" s="437" t="s">
        <v>28</v>
      </c>
      <c r="M171" s="437" t="s">
        <v>35</v>
      </c>
      <c r="N171" s="437" t="s">
        <v>31</v>
      </c>
      <c r="O171" s="437" t="s">
        <v>33</v>
      </c>
      <c r="P171" s="437" t="s">
        <v>37</v>
      </c>
      <c r="Q171" s="437" t="s">
        <v>36</v>
      </c>
      <c r="R171" s="437" t="s">
        <v>38</v>
      </c>
      <c r="S171" s="492" t="s">
        <v>66</v>
      </c>
      <c r="T171" s="493"/>
      <c r="U171" s="494"/>
    </row>
    <row r="172" spans="1:21" ht="15.95" customHeight="1" x14ac:dyDescent="0.2">
      <c r="A172" s="473"/>
      <c r="B172" s="473"/>
      <c r="C172" s="489" t="s">
        <v>8</v>
      </c>
      <c r="D172" s="490"/>
      <c r="E172" s="491"/>
      <c r="F172" s="439"/>
      <c r="G172" s="439"/>
      <c r="H172" s="439" t="s">
        <v>34</v>
      </c>
      <c r="I172" s="439"/>
      <c r="J172" s="439"/>
      <c r="K172" s="439" t="s">
        <v>9</v>
      </c>
      <c r="L172" s="439" t="s">
        <v>8</v>
      </c>
      <c r="M172" s="439"/>
      <c r="N172" s="439"/>
      <c r="O172" s="439" t="s">
        <v>34</v>
      </c>
      <c r="P172" s="439"/>
      <c r="Q172" s="439"/>
      <c r="R172" s="20" t="s">
        <v>63</v>
      </c>
      <c r="S172" s="492" t="s">
        <v>67</v>
      </c>
      <c r="T172" s="493"/>
      <c r="U172" s="494"/>
    </row>
    <row r="173" spans="1:21" ht="15.95" customHeight="1" x14ac:dyDescent="0.2">
      <c r="A173" s="474"/>
      <c r="B173" s="474"/>
      <c r="C173" s="495"/>
      <c r="D173" s="496"/>
      <c r="E173" s="497"/>
      <c r="F173" s="437"/>
      <c r="G173" s="437"/>
      <c r="H173" s="437"/>
      <c r="I173" s="437"/>
      <c r="J173" s="437"/>
      <c r="K173" s="437" t="s">
        <v>62</v>
      </c>
      <c r="L173" s="437"/>
      <c r="M173" s="437"/>
      <c r="N173" s="437"/>
      <c r="O173" s="437"/>
      <c r="P173" s="437"/>
      <c r="Q173" s="437"/>
      <c r="R173" s="437"/>
      <c r="S173" s="498"/>
      <c r="T173" s="499"/>
      <c r="U173" s="500"/>
    </row>
    <row r="174" spans="1:21" s="8" customFormat="1" ht="15.95" customHeight="1" x14ac:dyDescent="0.2">
      <c r="A174" s="440" t="s">
        <v>10</v>
      </c>
      <c r="B174" s="440" t="s">
        <v>11</v>
      </c>
      <c r="C174" s="501" t="s">
        <v>12</v>
      </c>
      <c r="D174" s="502"/>
      <c r="E174" s="503"/>
      <c r="F174" s="440" t="s">
        <v>13</v>
      </c>
      <c r="G174" s="440" t="s">
        <v>14</v>
      </c>
      <c r="H174" s="440" t="s">
        <v>15</v>
      </c>
      <c r="I174" s="440" t="s">
        <v>16</v>
      </c>
      <c r="J174" s="440" t="s">
        <v>17</v>
      </c>
      <c r="K174" s="440" t="s">
        <v>18</v>
      </c>
      <c r="L174" s="440" t="s">
        <v>19</v>
      </c>
      <c r="M174" s="440" t="s">
        <v>20</v>
      </c>
      <c r="N174" s="440" t="s">
        <v>21</v>
      </c>
      <c r="O174" s="440" t="s">
        <v>41</v>
      </c>
      <c r="P174" s="440" t="s">
        <v>42</v>
      </c>
      <c r="Q174" s="440" t="s">
        <v>44</v>
      </c>
      <c r="R174" s="440" t="s">
        <v>70</v>
      </c>
      <c r="S174" s="501" t="s">
        <v>71</v>
      </c>
      <c r="T174" s="502"/>
      <c r="U174" s="503"/>
    </row>
    <row r="175" spans="1:21" s="16" customFormat="1" ht="15.95" customHeight="1" x14ac:dyDescent="0.2">
      <c r="A175" s="18">
        <v>1</v>
      </c>
      <c r="B175" s="19" t="s">
        <v>22</v>
      </c>
      <c r="C175" s="520">
        <f>SUM(C176,C179,C180)</f>
        <v>0</v>
      </c>
      <c r="D175" s="521"/>
      <c r="E175" s="522"/>
      <c r="F175" s="442">
        <f t="shared" ref="F175:J175" si="72">SUM(F176,F179,F180)</f>
        <v>0</v>
      </c>
      <c r="G175" s="442">
        <f t="shared" si="72"/>
        <v>0</v>
      </c>
      <c r="H175" s="442">
        <f t="shared" si="72"/>
        <v>0</v>
      </c>
      <c r="I175" s="442">
        <f t="shared" si="72"/>
        <v>0</v>
      </c>
      <c r="J175" s="442">
        <f t="shared" si="72"/>
        <v>0</v>
      </c>
      <c r="K175" s="442">
        <f>SUM(C175-F175-G175-H175+I175-J175)</f>
        <v>0</v>
      </c>
      <c r="L175" s="61">
        <f t="shared" ref="L175:Q175" si="73">SUM(L176,L179,L180)</f>
        <v>100</v>
      </c>
      <c r="M175" s="61">
        <f t="shared" si="73"/>
        <v>49</v>
      </c>
      <c r="N175" s="61">
        <f t="shared" si="73"/>
        <v>0</v>
      </c>
      <c r="O175" s="61">
        <f t="shared" si="73"/>
        <v>0</v>
      </c>
      <c r="P175" s="61">
        <f>SUM(P176,P179,P180)</f>
        <v>0</v>
      </c>
      <c r="Q175" s="61">
        <f t="shared" si="73"/>
        <v>0</v>
      </c>
      <c r="R175" s="61">
        <f>SUM(L175-M175-N175-O175+P175-Q175)</f>
        <v>51</v>
      </c>
      <c r="S175" s="523"/>
      <c r="T175" s="524"/>
      <c r="U175" s="525"/>
    </row>
    <row r="176" spans="1:21" s="23" customFormat="1" ht="15.95" customHeight="1" x14ac:dyDescent="0.25">
      <c r="A176" s="14"/>
      <c r="B176" s="22" t="s">
        <v>50</v>
      </c>
      <c r="C176" s="526">
        <f t="shared" ref="C176:H176" si="74">SUM(C177:C178)</f>
        <v>0</v>
      </c>
      <c r="D176" s="527">
        <f t="shared" si="74"/>
        <v>0</v>
      </c>
      <c r="E176" s="528">
        <f t="shared" si="74"/>
        <v>0</v>
      </c>
      <c r="F176" s="90">
        <f t="shared" si="74"/>
        <v>0</v>
      </c>
      <c r="G176" s="90">
        <f t="shared" si="74"/>
        <v>0</v>
      </c>
      <c r="H176" s="90">
        <f t="shared" si="74"/>
        <v>0</v>
      </c>
      <c r="I176" s="90">
        <f>SUM(I177:I178)</f>
        <v>0</v>
      </c>
      <c r="J176" s="90">
        <f t="shared" ref="J176" si="75">SUM(J177:J178)</f>
        <v>0</v>
      </c>
      <c r="K176" s="443">
        <f t="shared" ref="K176:K180" si="76">SUM(C176-F176-G176-H176+I176-J176)</f>
        <v>0</v>
      </c>
      <c r="L176" s="63">
        <f t="shared" ref="L176:O176" si="77">SUM(L177:L178)</f>
        <v>100</v>
      </c>
      <c r="M176" s="63">
        <f t="shared" si="77"/>
        <v>49</v>
      </c>
      <c r="N176" s="63">
        <f t="shared" si="77"/>
        <v>0</v>
      </c>
      <c r="O176" s="63">
        <f t="shared" si="77"/>
        <v>0</v>
      </c>
      <c r="P176" s="63">
        <f>SUM(P177:P178)</f>
        <v>0</v>
      </c>
      <c r="Q176" s="63">
        <f t="shared" ref="Q176" si="78">SUM(Q177:Q178)</f>
        <v>0</v>
      </c>
      <c r="R176" s="64">
        <f t="shared" ref="R176:R184" si="79">SUM(L176-M176-N176-O176+P176-Q176)</f>
        <v>51</v>
      </c>
      <c r="S176" s="529"/>
      <c r="T176" s="530"/>
      <c r="U176" s="531"/>
    </row>
    <row r="177" spans="1:26" ht="15.95" customHeight="1" x14ac:dyDescent="0.2">
      <c r="A177" s="12"/>
      <c r="B177" s="13" t="s">
        <v>84</v>
      </c>
      <c r="C177" s="485">
        <v>0</v>
      </c>
      <c r="D177" s="486">
        <v>0</v>
      </c>
      <c r="E177" s="487">
        <v>0</v>
      </c>
      <c r="F177" s="445">
        <v>0</v>
      </c>
      <c r="G177" s="445">
        <v>0</v>
      </c>
      <c r="H177" s="445">
        <v>0</v>
      </c>
      <c r="I177" s="69">
        <v>0</v>
      </c>
      <c r="J177" s="69">
        <v>0</v>
      </c>
      <c r="K177" s="443">
        <f t="shared" si="76"/>
        <v>0</v>
      </c>
      <c r="L177" s="51">
        <v>100</v>
      </c>
      <c r="M177" s="51">
        <v>49</v>
      </c>
      <c r="N177" s="51">
        <v>0</v>
      </c>
      <c r="O177" s="51">
        <v>0</v>
      </c>
      <c r="P177" s="51">
        <v>0</v>
      </c>
      <c r="Q177" s="51">
        <v>0</v>
      </c>
      <c r="R177" s="64">
        <f>SUM(L177-M177-N177-O177+P177-Q177)</f>
        <v>51</v>
      </c>
      <c r="S177" s="532"/>
      <c r="T177" s="533"/>
      <c r="U177" s="534"/>
    </row>
    <row r="178" spans="1:26" ht="15.95" customHeight="1" x14ac:dyDescent="0.2">
      <c r="A178" s="12"/>
      <c r="B178" s="13" t="s">
        <v>85</v>
      </c>
      <c r="C178" s="485">
        <v>0</v>
      </c>
      <c r="D178" s="486">
        <v>0</v>
      </c>
      <c r="E178" s="487">
        <v>0</v>
      </c>
      <c r="F178" s="445">
        <v>0</v>
      </c>
      <c r="G178" s="445">
        <v>0</v>
      </c>
      <c r="H178" s="445">
        <v>0</v>
      </c>
      <c r="I178" s="69">
        <v>0</v>
      </c>
      <c r="J178" s="69">
        <v>0</v>
      </c>
      <c r="K178" s="443">
        <f t="shared" si="76"/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64">
        <f t="shared" si="79"/>
        <v>0</v>
      </c>
      <c r="S178" s="532"/>
      <c r="T178" s="533"/>
      <c r="U178" s="534"/>
      <c r="Z178" s="1" t="s">
        <v>43</v>
      </c>
    </row>
    <row r="179" spans="1:26" ht="15.95" customHeight="1" x14ac:dyDescent="0.2">
      <c r="A179" s="12"/>
      <c r="B179" s="11" t="s">
        <v>51</v>
      </c>
      <c r="C179" s="504">
        <v>0</v>
      </c>
      <c r="D179" s="505">
        <v>0</v>
      </c>
      <c r="E179" s="506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443">
        <f t="shared" si="76"/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f t="shared" si="79"/>
        <v>0</v>
      </c>
      <c r="S179" s="532"/>
      <c r="T179" s="533"/>
      <c r="U179" s="534"/>
    </row>
    <row r="180" spans="1:26" ht="15.95" customHeight="1" x14ac:dyDescent="0.2">
      <c r="A180" s="12"/>
      <c r="B180" s="11" t="s">
        <v>52</v>
      </c>
      <c r="C180" s="504">
        <v>0</v>
      </c>
      <c r="D180" s="505">
        <v>0</v>
      </c>
      <c r="E180" s="506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443">
        <f t="shared" si="76"/>
        <v>0</v>
      </c>
      <c r="L180" s="443">
        <v>0</v>
      </c>
      <c r="M180" s="443">
        <v>0</v>
      </c>
      <c r="N180" s="443">
        <v>0</v>
      </c>
      <c r="O180" s="443">
        <v>0</v>
      </c>
      <c r="P180" s="443">
        <v>0</v>
      </c>
      <c r="Q180" s="443">
        <v>0</v>
      </c>
      <c r="R180" s="443">
        <f t="shared" si="79"/>
        <v>0</v>
      </c>
      <c r="S180" s="532"/>
      <c r="T180" s="533"/>
      <c r="U180" s="534"/>
    </row>
    <row r="181" spans="1:26" ht="15.95" customHeight="1" x14ac:dyDescent="0.2">
      <c r="A181" s="14">
        <v>2</v>
      </c>
      <c r="B181" s="10" t="s">
        <v>23</v>
      </c>
      <c r="C181" s="504">
        <f>SUM(C182:C183)</f>
        <v>0</v>
      </c>
      <c r="D181" s="505">
        <f t="shared" ref="D181:G181" si="80">SUM(D182:D183)</f>
        <v>658</v>
      </c>
      <c r="E181" s="506">
        <f t="shared" si="80"/>
        <v>658</v>
      </c>
      <c r="F181" s="443">
        <f t="shared" si="80"/>
        <v>0</v>
      </c>
      <c r="G181" s="443">
        <f t="shared" si="80"/>
        <v>0</v>
      </c>
      <c r="H181" s="26"/>
      <c r="I181" s="443">
        <f t="shared" ref="I181:J181" si="81">SUM(I182:I183)</f>
        <v>0</v>
      </c>
      <c r="J181" s="443">
        <f t="shared" si="81"/>
        <v>0</v>
      </c>
      <c r="K181" s="443">
        <f>SUM(C181-F181-G181-H181+I181-J181)</f>
        <v>0</v>
      </c>
      <c r="L181" s="443">
        <f t="shared" ref="L181:N181" si="82">SUM(L182:L183)</f>
        <v>0</v>
      </c>
      <c r="M181" s="443">
        <f t="shared" si="82"/>
        <v>0</v>
      </c>
      <c r="N181" s="443">
        <f t="shared" si="82"/>
        <v>0</v>
      </c>
      <c r="O181" s="26"/>
      <c r="P181" s="443">
        <f t="shared" ref="P181:Q181" si="83">SUM(P182:P183)</f>
        <v>0</v>
      </c>
      <c r="Q181" s="443">
        <f t="shared" si="83"/>
        <v>0</v>
      </c>
      <c r="R181" s="443">
        <f t="shared" si="79"/>
        <v>0</v>
      </c>
      <c r="S181" s="532"/>
      <c r="T181" s="533"/>
      <c r="U181" s="534"/>
    </row>
    <row r="182" spans="1:26" ht="15.95" customHeight="1" x14ac:dyDescent="0.2">
      <c r="A182" s="12"/>
      <c r="B182" s="13" t="s">
        <v>84</v>
      </c>
      <c r="C182" s="485">
        <v>0</v>
      </c>
      <c r="D182" s="486">
        <v>658</v>
      </c>
      <c r="E182" s="487">
        <v>658</v>
      </c>
      <c r="F182" s="445">
        <v>0</v>
      </c>
      <c r="G182" s="445">
        <v>0</v>
      </c>
      <c r="H182" s="25"/>
      <c r="I182" s="69">
        <v>0</v>
      </c>
      <c r="J182" s="69">
        <v>0</v>
      </c>
      <c r="K182" s="443">
        <f t="shared" ref="K182:K193" si="84">SUM(C182-F182-G182-H182+I182-J182)</f>
        <v>0</v>
      </c>
      <c r="L182" s="445">
        <v>0</v>
      </c>
      <c r="M182" s="445">
        <v>0</v>
      </c>
      <c r="N182" s="445">
        <v>0</v>
      </c>
      <c r="O182" s="25"/>
      <c r="P182" s="445">
        <v>0</v>
      </c>
      <c r="Q182" s="445">
        <v>0</v>
      </c>
      <c r="R182" s="443">
        <f t="shared" si="79"/>
        <v>0</v>
      </c>
      <c r="S182" s="532"/>
      <c r="T182" s="533"/>
      <c r="U182" s="534"/>
    </row>
    <row r="183" spans="1:26" ht="15.95" customHeight="1" x14ac:dyDescent="0.2">
      <c r="A183" s="12"/>
      <c r="B183" s="13" t="s">
        <v>85</v>
      </c>
      <c r="C183" s="485">
        <v>0</v>
      </c>
      <c r="D183" s="486">
        <v>0</v>
      </c>
      <c r="E183" s="487">
        <v>0</v>
      </c>
      <c r="F183" s="445">
        <v>0</v>
      </c>
      <c r="G183" s="445">
        <v>0</v>
      </c>
      <c r="H183" s="25"/>
      <c r="I183" s="69">
        <v>0</v>
      </c>
      <c r="J183" s="69">
        <v>0</v>
      </c>
      <c r="K183" s="443">
        <f t="shared" si="84"/>
        <v>0</v>
      </c>
      <c r="L183" s="445">
        <v>0</v>
      </c>
      <c r="M183" s="445">
        <v>0</v>
      </c>
      <c r="N183" s="445">
        <v>0</v>
      </c>
      <c r="O183" s="25"/>
      <c r="P183" s="445">
        <v>0</v>
      </c>
      <c r="Q183" s="445">
        <v>0</v>
      </c>
      <c r="R183" s="443">
        <f t="shared" si="79"/>
        <v>0</v>
      </c>
      <c r="S183" s="532"/>
      <c r="T183" s="533"/>
      <c r="U183" s="534"/>
      <c r="W183" s="1" t="s">
        <v>43</v>
      </c>
    </row>
    <row r="184" spans="1:26" ht="15.95" customHeight="1" x14ac:dyDescent="0.2">
      <c r="A184" s="9">
        <v>3</v>
      </c>
      <c r="B184" s="10" t="s">
        <v>54</v>
      </c>
      <c r="C184" s="504">
        <v>0</v>
      </c>
      <c r="D184" s="505">
        <v>0</v>
      </c>
      <c r="E184" s="506">
        <v>0</v>
      </c>
      <c r="F184" s="443">
        <v>0</v>
      </c>
      <c r="G184" s="26"/>
      <c r="H184" s="26"/>
      <c r="I184" s="443">
        <v>0</v>
      </c>
      <c r="J184" s="443">
        <v>0</v>
      </c>
      <c r="K184" s="443">
        <f t="shared" si="84"/>
        <v>0</v>
      </c>
      <c r="L184" s="443">
        <v>2</v>
      </c>
      <c r="M184" s="443">
        <v>1</v>
      </c>
      <c r="N184" s="26"/>
      <c r="O184" s="26"/>
      <c r="P184" s="443">
        <v>1</v>
      </c>
      <c r="Q184" s="443">
        <v>0</v>
      </c>
      <c r="R184" s="443">
        <f t="shared" si="79"/>
        <v>2</v>
      </c>
      <c r="S184" s="532"/>
      <c r="T184" s="533"/>
      <c r="U184" s="534"/>
    </row>
    <row r="185" spans="1:26" ht="15.75" x14ac:dyDescent="0.2">
      <c r="A185" s="14">
        <v>4</v>
      </c>
      <c r="B185" s="10" t="s">
        <v>53</v>
      </c>
      <c r="C185" s="526">
        <f>SUM(C186:C187)</f>
        <v>0</v>
      </c>
      <c r="D185" s="527">
        <f t="shared" ref="D185:E185" si="85">SUM(D186:D187)</f>
        <v>0</v>
      </c>
      <c r="E185" s="528">
        <f t="shared" si="85"/>
        <v>0</v>
      </c>
      <c r="F185" s="90">
        <f>SUM(F186:F187)</f>
        <v>0</v>
      </c>
      <c r="G185" s="26"/>
      <c r="H185" s="26"/>
      <c r="I185" s="90">
        <f t="shared" ref="I185:J185" si="86">SUM(I186:I187)</f>
        <v>0</v>
      </c>
      <c r="J185" s="90">
        <f t="shared" si="86"/>
        <v>0</v>
      </c>
      <c r="K185" s="443">
        <f t="shared" si="84"/>
        <v>0</v>
      </c>
      <c r="L185" s="443">
        <f>SUM(L186:L187)</f>
        <v>14</v>
      </c>
      <c r="M185" s="443">
        <f>SUM(M186:M187)</f>
        <v>1</v>
      </c>
      <c r="N185" s="26"/>
      <c r="O185" s="26"/>
      <c r="P185" s="443">
        <f t="shared" ref="P185:Q185" si="87">SUM(P186:P187)</f>
        <v>2</v>
      </c>
      <c r="Q185" s="443">
        <f t="shared" si="87"/>
        <v>0</v>
      </c>
      <c r="R185" s="443">
        <f>SUM(L185-M185-N185-O185+P185-Q185)</f>
        <v>15</v>
      </c>
      <c r="S185" s="532"/>
      <c r="T185" s="533"/>
      <c r="U185" s="534"/>
    </row>
    <row r="186" spans="1:26" ht="15.75" x14ac:dyDescent="0.2">
      <c r="A186" s="14"/>
      <c r="B186" s="13" t="s">
        <v>84</v>
      </c>
      <c r="C186" s="526">
        <v>0</v>
      </c>
      <c r="D186" s="527"/>
      <c r="E186" s="528"/>
      <c r="F186" s="90">
        <v>0</v>
      </c>
      <c r="G186" s="26"/>
      <c r="H186" s="26"/>
      <c r="I186" s="90">
        <v>0</v>
      </c>
      <c r="J186" s="90">
        <v>0</v>
      </c>
      <c r="K186" s="443">
        <f t="shared" si="84"/>
        <v>0</v>
      </c>
      <c r="L186" s="443">
        <v>0</v>
      </c>
      <c r="M186" s="443">
        <v>0</v>
      </c>
      <c r="N186" s="26"/>
      <c r="O186" s="26"/>
      <c r="P186" s="443">
        <v>0</v>
      </c>
      <c r="Q186" s="443">
        <v>0</v>
      </c>
      <c r="R186" s="443">
        <f t="shared" ref="R186" si="88">SUM(L186-M186-N186-O186+P186-Q186)</f>
        <v>0</v>
      </c>
      <c r="S186" s="532"/>
      <c r="T186" s="533"/>
      <c r="U186" s="534"/>
    </row>
    <row r="187" spans="1:26" ht="15.75" x14ac:dyDescent="0.2">
      <c r="A187" s="14"/>
      <c r="B187" s="13" t="s">
        <v>85</v>
      </c>
      <c r="C187" s="526">
        <v>0</v>
      </c>
      <c r="D187" s="527"/>
      <c r="E187" s="528"/>
      <c r="F187" s="90">
        <v>0</v>
      </c>
      <c r="G187" s="26"/>
      <c r="H187" s="26"/>
      <c r="I187" s="90">
        <v>0</v>
      </c>
      <c r="J187" s="90">
        <v>0</v>
      </c>
      <c r="K187" s="443">
        <f t="shared" si="84"/>
        <v>0</v>
      </c>
      <c r="L187" s="443">
        <v>14</v>
      </c>
      <c r="M187" s="443">
        <v>1</v>
      </c>
      <c r="N187" s="26"/>
      <c r="O187" s="26"/>
      <c r="P187" s="443">
        <v>2</v>
      </c>
      <c r="Q187" s="443">
        <v>0</v>
      </c>
      <c r="R187" s="443">
        <f>SUM(L187-M187-N187-O187+P187-Q187)</f>
        <v>15</v>
      </c>
      <c r="S187" s="532"/>
      <c r="T187" s="533"/>
      <c r="U187" s="534"/>
    </row>
    <row r="188" spans="1:26" ht="15.75" x14ac:dyDescent="0.2">
      <c r="A188" s="14">
        <v>5</v>
      </c>
      <c r="B188" s="11" t="s">
        <v>55</v>
      </c>
      <c r="C188" s="504">
        <v>0</v>
      </c>
      <c r="D188" s="505">
        <v>0</v>
      </c>
      <c r="E188" s="506">
        <v>0</v>
      </c>
      <c r="F188" s="443">
        <v>0</v>
      </c>
      <c r="G188" s="26"/>
      <c r="H188" s="26"/>
      <c r="I188" s="443">
        <v>0</v>
      </c>
      <c r="J188" s="443">
        <v>0</v>
      </c>
      <c r="K188" s="443">
        <f t="shared" si="84"/>
        <v>0</v>
      </c>
      <c r="L188" s="443">
        <v>1</v>
      </c>
      <c r="M188" s="443">
        <v>1</v>
      </c>
      <c r="N188" s="26"/>
      <c r="O188" s="26"/>
      <c r="P188" s="443">
        <v>1</v>
      </c>
      <c r="Q188" s="443">
        <v>0</v>
      </c>
      <c r="R188" s="443">
        <f t="shared" ref="R188:R194" si="89">SUM(L188-M188-N188-O188+P188-Q188)</f>
        <v>1</v>
      </c>
      <c r="S188" s="532"/>
      <c r="T188" s="533"/>
      <c r="U188" s="534"/>
    </row>
    <row r="189" spans="1:26" ht="15.75" x14ac:dyDescent="0.2">
      <c r="A189" s="14">
        <v>6</v>
      </c>
      <c r="B189" s="10" t="s">
        <v>56</v>
      </c>
      <c r="C189" s="504">
        <v>0</v>
      </c>
      <c r="D189" s="505">
        <v>0</v>
      </c>
      <c r="E189" s="506">
        <v>0</v>
      </c>
      <c r="F189" s="443">
        <v>0</v>
      </c>
      <c r="G189" s="26"/>
      <c r="H189" s="26"/>
      <c r="I189" s="443">
        <v>0</v>
      </c>
      <c r="J189" s="443">
        <v>0</v>
      </c>
      <c r="K189" s="443">
        <f t="shared" si="84"/>
        <v>0</v>
      </c>
      <c r="L189" s="443">
        <v>2</v>
      </c>
      <c r="M189" s="443">
        <v>1</v>
      </c>
      <c r="N189" s="26"/>
      <c r="O189" s="26"/>
      <c r="P189" s="443">
        <v>1</v>
      </c>
      <c r="Q189" s="443">
        <v>0</v>
      </c>
      <c r="R189" s="443">
        <f t="shared" si="89"/>
        <v>2</v>
      </c>
      <c r="S189" s="572">
        <v>0.8</v>
      </c>
      <c r="T189" s="573"/>
      <c r="U189" s="574"/>
    </row>
    <row r="190" spans="1:26" ht="15.75" x14ac:dyDescent="0.2">
      <c r="A190" s="14">
        <v>7</v>
      </c>
      <c r="B190" s="10" t="s">
        <v>57</v>
      </c>
      <c r="C190" s="504">
        <v>0</v>
      </c>
      <c r="D190" s="505">
        <v>0</v>
      </c>
      <c r="E190" s="506">
        <v>0</v>
      </c>
      <c r="F190" s="443">
        <v>0</v>
      </c>
      <c r="G190" s="26"/>
      <c r="H190" s="26"/>
      <c r="I190" s="443">
        <v>0</v>
      </c>
      <c r="J190" s="443">
        <v>0</v>
      </c>
      <c r="K190" s="443">
        <f t="shared" si="84"/>
        <v>0</v>
      </c>
      <c r="L190" s="443">
        <v>0</v>
      </c>
      <c r="M190" s="443">
        <v>0</v>
      </c>
      <c r="N190" s="26"/>
      <c r="O190" s="26"/>
      <c r="P190" s="443">
        <v>0</v>
      </c>
      <c r="Q190" s="443">
        <v>0</v>
      </c>
      <c r="R190" s="443">
        <f t="shared" si="89"/>
        <v>0</v>
      </c>
      <c r="S190" s="541">
        <v>0</v>
      </c>
      <c r="T190" s="542"/>
      <c r="U190" s="543"/>
    </row>
    <row r="191" spans="1:26" ht="12.75" customHeight="1" x14ac:dyDescent="0.2">
      <c r="A191" s="14">
        <v>8</v>
      </c>
      <c r="B191" s="10" t="s">
        <v>58</v>
      </c>
      <c r="C191" s="504">
        <v>0</v>
      </c>
      <c r="D191" s="505">
        <v>0</v>
      </c>
      <c r="E191" s="506">
        <v>0</v>
      </c>
      <c r="F191" s="443">
        <v>0</v>
      </c>
      <c r="G191" s="26"/>
      <c r="H191" s="26"/>
      <c r="I191" s="443">
        <v>0</v>
      </c>
      <c r="J191" s="443">
        <v>0</v>
      </c>
      <c r="K191" s="443">
        <f t="shared" si="84"/>
        <v>0</v>
      </c>
      <c r="L191" s="443">
        <v>0</v>
      </c>
      <c r="M191" s="443">
        <v>0</v>
      </c>
      <c r="N191" s="26"/>
      <c r="O191" s="26"/>
      <c r="P191" s="443">
        <v>0</v>
      </c>
      <c r="Q191" s="443">
        <v>0</v>
      </c>
      <c r="R191" s="443">
        <f t="shared" si="89"/>
        <v>0</v>
      </c>
      <c r="S191" s="541">
        <v>0</v>
      </c>
      <c r="T191" s="542"/>
      <c r="U191" s="543"/>
    </row>
    <row r="192" spans="1:26" ht="12.75" customHeight="1" x14ac:dyDescent="0.2">
      <c r="A192" s="14">
        <v>9</v>
      </c>
      <c r="B192" s="10" t="s">
        <v>24</v>
      </c>
      <c r="C192" s="504">
        <v>0</v>
      </c>
      <c r="D192" s="505">
        <v>0</v>
      </c>
      <c r="E192" s="506">
        <v>0</v>
      </c>
      <c r="F192" s="443">
        <v>0</v>
      </c>
      <c r="G192" s="26"/>
      <c r="H192" s="26"/>
      <c r="I192" s="70">
        <v>0</v>
      </c>
      <c r="J192" s="70">
        <v>0</v>
      </c>
      <c r="K192" s="443">
        <f t="shared" si="84"/>
        <v>0</v>
      </c>
      <c r="L192" s="443">
        <v>0</v>
      </c>
      <c r="M192" s="443">
        <v>0</v>
      </c>
      <c r="N192" s="26"/>
      <c r="O192" s="26"/>
      <c r="P192" s="443">
        <v>0</v>
      </c>
      <c r="Q192" s="443">
        <v>0</v>
      </c>
      <c r="R192" s="443">
        <f t="shared" si="89"/>
        <v>0</v>
      </c>
      <c r="S192" s="541">
        <v>0</v>
      </c>
      <c r="T192" s="542"/>
      <c r="U192" s="543"/>
    </row>
    <row r="193" spans="1:21" ht="15.75" x14ac:dyDescent="0.2">
      <c r="A193" s="14">
        <v>10</v>
      </c>
      <c r="B193" s="10" t="s">
        <v>25</v>
      </c>
      <c r="C193" s="504">
        <v>0</v>
      </c>
      <c r="D193" s="505">
        <v>0</v>
      </c>
      <c r="E193" s="506">
        <v>0</v>
      </c>
      <c r="F193" s="443">
        <v>0</v>
      </c>
      <c r="G193" s="26"/>
      <c r="H193" s="26"/>
      <c r="I193" s="70">
        <v>0</v>
      </c>
      <c r="J193" s="70">
        <v>0</v>
      </c>
      <c r="K193" s="443">
        <f t="shared" si="84"/>
        <v>0</v>
      </c>
      <c r="L193" s="443">
        <v>0</v>
      </c>
      <c r="M193" s="443">
        <v>0</v>
      </c>
      <c r="N193" s="26"/>
      <c r="O193" s="26"/>
      <c r="P193" s="443">
        <v>0</v>
      </c>
      <c r="Q193" s="443">
        <v>0</v>
      </c>
      <c r="R193" s="443">
        <f t="shared" si="89"/>
        <v>0</v>
      </c>
      <c r="S193" s="541">
        <v>0</v>
      </c>
      <c r="T193" s="542"/>
      <c r="U193" s="543"/>
    </row>
    <row r="194" spans="1:21" ht="21" customHeight="1" thickBot="1" x14ac:dyDescent="0.25">
      <c r="A194" s="40">
        <v>11</v>
      </c>
      <c r="B194" s="41" t="s">
        <v>59</v>
      </c>
      <c r="C194" s="557">
        <v>0</v>
      </c>
      <c r="D194" s="558">
        <v>0</v>
      </c>
      <c r="E194" s="559">
        <v>0</v>
      </c>
      <c r="F194" s="444">
        <v>0</v>
      </c>
      <c r="G194" s="43"/>
      <c r="H194" s="43"/>
      <c r="I194" s="71">
        <v>0</v>
      </c>
      <c r="J194" s="71">
        <v>0</v>
      </c>
      <c r="K194" s="444">
        <f t="shared" ref="K194" si="90">SUM(E194-F194-G194-H194+I194-J194)</f>
        <v>0</v>
      </c>
      <c r="L194" s="444">
        <v>0</v>
      </c>
      <c r="M194" s="444">
        <v>0</v>
      </c>
      <c r="N194" s="43"/>
      <c r="O194" s="43"/>
      <c r="P194" s="444">
        <v>0</v>
      </c>
      <c r="Q194" s="444">
        <v>0</v>
      </c>
      <c r="R194" s="444">
        <f t="shared" si="89"/>
        <v>0</v>
      </c>
      <c r="S194" s="560"/>
      <c r="T194" s="561"/>
      <c r="U194" s="562"/>
    </row>
    <row r="195" spans="1:21" ht="13.5" thickTop="1" x14ac:dyDescent="0.2">
      <c r="A195" s="5"/>
      <c r="B195" s="17" t="s">
        <v>39</v>
      </c>
    </row>
    <row r="196" spans="1:21" x14ac:dyDescent="0.2">
      <c r="A196" s="5"/>
      <c r="B196" s="15" t="s">
        <v>61</v>
      </c>
    </row>
    <row r="197" spans="1:21" ht="12.75" customHeight="1" x14ac:dyDescent="0.2">
      <c r="A197" s="5"/>
      <c r="B197" s="15" t="s">
        <v>60</v>
      </c>
    </row>
    <row r="198" spans="1:21" ht="13.5" customHeight="1" x14ac:dyDescent="0.2">
      <c r="A198" s="5"/>
      <c r="B198" s="15" t="s">
        <v>40</v>
      </c>
    </row>
    <row r="199" spans="1:21" ht="15" customHeight="1" x14ac:dyDescent="0.2">
      <c r="A199" s="5"/>
      <c r="B199" s="27"/>
    </row>
    <row r="200" spans="1:21" ht="12.75" customHeight="1" x14ac:dyDescent="0.2">
      <c r="A200" s="5"/>
      <c r="B200" s="27"/>
    </row>
    <row r="201" spans="1:21" ht="12.75" customHeight="1" x14ac:dyDescent="0.2">
      <c r="A201" s="471" t="s">
        <v>0</v>
      </c>
      <c r="B201" s="471"/>
      <c r="P201" s="509"/>
      <c r="Q201" s="509"/>
      <c r="R201" s="509"/>
      <c r="S201" s="509"/>
      <c r="T201" s="509"/>
      <c r="U201" s="509"/>
    </row>
    <row r="202" spans="1:21" ht="12.75" customHeight="1" x14ac:dyDescent="0.2">
      <c r="A202" s="471" t="s">
        <v>1</v>
      </c>
      <c r="B202" s="471"/>
      <c r="P202" s="509"/>
      <c r="Q202" s="509"/>
      <c r="R202" s="509"/>
      <c r="S202" s="509"/>
      <c r="T202" s="509"/>
      <c r="U202" s="509"/>
    </row>
    <row r="203" spans="1:21" ht="11.25" customHeight="1" x14ac:dyDescent="0.2">
      <c r="A203" s="471" t="s">
        <v>46</v>
      </c>
      <c r="B203" s="471"/>
    </row>
    <row r="204" spans="1:21" ht="12.75" customHeight="1" x14ac:dyDescent="0.35">
      <c r="C204" s="510" t="s">
        <v>2</v>
      </c>
      <c r="D204" s="510"/>
      <c r="E204" s="510"/>
      <c r="F204" s="510"/>
      <c r="G204" s="510"/>
      <c r="H204" s="510"/>
      <c r="I204" s="510"/>
      <c r="J204" s="510"/>
      <c r="K204" s="510"/>
      <c r="L204" s="510"/>
      <c r="M204" s="510"/>
      <c r="N204" s="510"/>
      <c r="O204" s="510"/>
      <c r="P204" s="510"/>
      <c r="Q204" s="2"/>
    </row>
    <row r="205" spans="1:21" ht="15.95" customHeight="1" x14ac:dyDescent="0.2">
      <c r="F205" s="478" t="s">
        <v>3</v>
      </c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32"/>
    </row>
    <row r="206" spans="1:21" ht="15.95" customHeight="1" x14ac:dyDescent="0.2">
      <c r="A206" s="1" t="s">
        <v>47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 x14ac:dyDescent="0.2">
      <c r="A207" s="1" t="s">
        <v>69</v>
      </c>
      <c r="C207" s="6"/>
      <c r="D207" s="7">
        <v>0</v>
      </c>
      <c r="E207" s="7">
        <v>8</v>
      </c>
      <c r="K207" s="479">
        <v>4</v>
      </c>
      <c r="L207" s="479"/>
      <c r="M207" s="5"/>
      <c r="N207" s="5"/>
      <c r="O207" s="5"/>
      <c r="Q207" s="1" t="str">
        <f>+Q328:U328</f>
        <v>Bulan     :</v>
      </c>
      <c r="R207" s="481" t="str">
        <f>+R167</f>
        <v>Desember</v>
      </c>
      <c r="S207" s="482"/>
      <c r="T207" s="4">
        <f>+T167</f>
        <v>1</v>
      </c>
      <c r="U207" s="4">
        <f>+U167</f>
        <v>2</v>
      </c>
    </row>
    <row r="208" spans="1:21" s="45" customFormat="1" ht="15.95" customHeight="1" thickBot="1" x14ac:dyDescent="0.25">
      <c r="A208" s="207" t="s">
        <v>80</v>
      </c>
      <c r="B208" s="207"/>
      <c r="C208" s="236">
        <v>0</v>
      </c>
      <c r="D208" s="236">
        <v>3</v>
      </c>
      <c r="E208" s="236">
        <v>0</v>
      </c>
      <c r="K208" s="480"/>
      <c r="L208" s="480"/>
      <c r="M208" s="237"/>
      <c r="N208" s="237"/>
      <c r="O208" s="237"/>
      <c r="Q208" s="45" t="s">
        <v>48</v>
      </c>
      <c r="R208" s="612">
        <f>+R168</f>
        <v>2019</v>
      </c>
      <c r="S208" s="613"/>
      <c r="T208" s="238">
        <f>+T168</f>
        <v>1</v>
      </c>
      <c r="U208" s="238">
        <f>+U168</f>
        <v>9</v>
      </c>
    </row>
    <row r="209" spans="1:21" ht="15.95" customHeight="1" thickTop="1" x14ac:dyDescent="0.2">
      <c r="A209" s="472" t="s">
        <v>4</v>
      </c>
      <c r="B209" s="472" t="s">
        <v>5</v>
      </c>
      <c r="C209" s="511" t="s">
        <v>6</v>
      </c>
      <c r="D209" s="512"/>
      <c r="E209" s="512"/>
      <c r="F209" s="512"/>
      <c r="G209" s="512"/>
      <c r="H209" s="512"/>
      <c r="I209" s="512"/>
      <c r="J209" s="512"/>
      <c r="K209" s="513"/>
      <c r="L209" s="511" t="s">
        <v>7</v>
      </c>
      <c r="M209" s="512"/>
      <c r="N209" s="512"/>
      <c r="O209" s="512"/>
      <c r="P209" s="512"/>
      <c r="Q209" s="512"/>
      <c r="R209" s="513"/>
      <c r="S209" s="514" t="s">
        <v>65</v>
      </c>
      <c r="T209" s="515"/>
      <c r="U209" s="516"/>
    </row>
    <row r="210" spans="1:21" ht="15.95" customHeight="1" x14ac:dyDescent="0.2">
      <c r="A210" s="473"/>
      <c r="B210" s="473"/>
      <c r="C210" s="517" t="s">
        <v>27</v>
      </c>
      <c r="D210" s="518"/>
      <c r="E210" s="519"/>
      <c r="F210" s="436"/>
      <c r="G210" s="436" t="s">
        <v>30</v>
      </c>
      <c r="H210" s="436" t="s">
        <v>32</v>
      </c>
      <c r="I210" s="436"/>
      <c r="J210" s="436"/>
      <c r="K210" s="436" t="s">
        <v>43</v>
      </c>
      <c r="L210" s="436" t="s">
        <v>27</v>
      </c>
      <c r="M210" s="436"/>
      <c r="N210" s="436" t="s">
        <v>30</v>
      </c>
      <c r="O210" s="436" t="s">
        <v>32</v>
      </c>
      <c r="P210" s="436"/>
      <c r="Q210" s="436"/>
      <c r="R210" s="436" t="s">
        <v>64</v>
      </c>
      <c r="S210" s="492" t="s">
        <v>68</v>
      </c>
      <c r="T210" s="493"/>
      <c r="U210" s="494"/>
    </row>
    <row r="211" spans="1:21" ht="15.95" customHeight="1" x14ac:dyDescent="0.2">
      <c r="A211" s="473"/>
      <c r="B211" s="473"/>
      <c r="C211" s="492" t="s">
        <v>28</v>
      </c>
      <c r="D211" s="493"/>
      <c r="E211" s="494"/>
      <c r="F211" s="437" t="s">
        <v>29</v>
      </c>
      <c r="G211" s="437" t="s">
        <v>31</v>
      </c>
      <c r="H211" s="437" t="s">
        <v>33</v>
      </c>
      <c r="I211" s="437" t="s">
        <v>37</v>
      </c>
      <c r="J211" s="437" t="s">
        <v>36</v>
      </c>
      <c r="K211" s="437" t="s">
        <v>28</v>
      </c>
      <c r="L211" s="437" t="s">
        <v>28</v>
      </c>
      <c r="M211" s="437" t="s">
        <v>35</v>
      </c>
      <c r="N211" s="437" t="s">
        <v>31</v>
      </c>
      <c r="O211" s="437" t="s">
        <v>33</v>
      </c>
      <c r="P211" s="437" t="s">
        <v>37</v>
      </c>
      <c r="Q211" s="437" t="s">
        <v>36</v>
      </c>
      <c r="R211" s="437" t="s">
        <v>38</v>
      </c>
      <c r="S211" s="492" t="s">
        <v>66</v>
      </c>
      <c r="T211" s="493"/>
      <c r="U211" s="494"/>
    </row>
    <row r="212" spans="1:21" ht="15.95" customHeight="1" x14ac:dyDescent="0.2">
      <c r="A212" s="473"/>
      <c r="B212" s="473"/>
      <c r="C212" s="489" t="s">
        <v>8</v>
      </c>
      <c r="D212" s="490"/>
      <c r="E212" s="491"/>
      <c r="F212" s="439"/>
      <c r="G212" s="439"/>
      <c r="H212" s="439" t="s">
        <v>34</v>
      </c>
      <c r="I212" s="439"/>
      <c r="J212" s="439"/>
      <c r="K212" s="439" t="s">
        <v>9</v>
      </c>
      <c r="L212" s="439" t="s">
        <v>8</v>
      </c>
      <c r="M212" s="439"/>
      <c r="N212" s="439"/>
      <c r="O212" s="439" t="s">
        <v>34</v>
      </c>
      <c r="P212" s="439"/>
      <c r="Q212" s="439"/>
      <c r="R212" s="20" t="s">
        <v>63</v>
      </c>
      <c r="S212" s="492" t="s">
        <v>67</v>
      </c>
      <c r="T212" s="493"/>
      <c r="U212" s="494"/>
    </row>
    <row r="213" spans="1:21" ht="15.95" customHeight="1" x14ac:dyDescent="0.2">
      <c r="A213" s="474"/>
      <c r="B213" s="474"/>
      <c r="C213" s="495"/>
      <c r="D213" s="496"/>
      <c r="E213" s="497"/>
      <c r="F213" s="437"/>
      <c r="G213" s="437"/>
      <c r="H213" s="437"/>
      <c r="I213" s="437"/>
      <c r="J213" s="437"/>
      <c r="K213" s="437" t="s">
        <v>62</v>
      </c>
      <c r="L213" s="437"/>
      <c r="M213" s="437"/>
      <c r="N213" s="437"/>
      <c r="O213" s="437"/>
      <c r="P213" s="437"/>
      <c r="Q213" s="437"/>
      <c r="R213" s="437"/>
      <c r="S213" s="498"/>
      <c r="T213" s="499"/>
      <c r="U213" s="500"/>
    </row>
    <row r="214" spans="1:21" s="8" customFormat="1" ht="15.95" customHeight="1" x14ac:dyDescent="0.2">
      <c r="A214" s="440" t="s">
        <v>10</v>
      </c>
      <c r="B214" s="440" t="s">
        <v>11</v>
      </c>
      <c r="C214" s="501" t="s">
        <v>12</v>
      </c>
      <c r="D214" s="502"/>
      <c r="E214" s="503"/>
      <c r="F214" s="440" t="s">
        <v>13</v>
      </c>
      <c r="G214" s="440" t="s">
        <v>14</v>
      </c>
      <c r="H214" s="440" t="s">
        <v>15</v>
      </c>
      <c r="I214" s="440" t="s">
        <v>16</v>
      </c>
      <c r="J214" s="440" t="s">
        <v>17</v>
      </c>
      <c r="K214" s="440" t="s">
        <v>18</v>
      </c>
      <c r="L214" s="440" t="s">
        <v>19</v>
      </c>
      <c r="M214" s="440" t="s">
        <v>20</v>
      </c>
      <c r="N214" s="440" t="s">
        <v>21</v>
      </c>
      <c r="O214" s="440" t="s">
        <v>41</v>
      </c>
      <c r="P214" s="440" t="s">
        <v>42</v>
      </c>
      <c r="Q214" s="440" t="s">
        <v>44</v>
      </c>
      <c r="R214" s="440" t="s">
        <v>70</v>
      </c>
      <c r="S214" s="501" t="s">
        <v>71</v>
      </c>
      <c r="T214" s="502"/>
      <c r="U214" s="503"/>
    </row>
    <row r="215" spans="1:21" s="16" customFormat="1" ht="15.95" customHeight="1" x14ac:dyDescent="0.2">
      <c r="A215" s="18">
        <v>1</v>
      </c>
      <c r="B215" s="19" t="s">
        <v>22</v>
      </c>
      <c r="C215" s="520">
        <f>SUM(C216,C219,C220)</f>
        <v>0</v>
      </c>
      <c r="D215" s="521"/>
      <c r="E215" s="522"/>
      <c r="F215" s="442">
        <f t="shared" ref="F215:J215" si="91">SUM(F216,F219,F220)</f>
        <v>0</v>
      </c>
      <c r="G215" s="442">
        <f t="shared" si="91"/>
        <v>0</v>
      </c>
      <c r="H215" s="442">
        <f t="shared" si="91"/>
        <v>0</v>
      </c>
      <c r="I215" s="442">
        <f t="shared" si="91"/>
        <v>0</v>
      </c>
      <c r="J215" s="442">
        <f t="shared" si="91"/>
        <v>0</v>
      </c>
      <c r="K215" s="442">
        <f>SUM(C215-F215-G215-H215+I215-J215)</f>
        <v>0</v>
      </c>
      <c r="L215" s="61">
        <f t="shared" ref="L215:Q215" si="92">SUM(L216,L219,L220)</f>
        <v>26</v>
      </c>
      <c r="M215" s="61">
        <f t="shared" si="92"/>
        <v>0</v>
      </c>
      <c r="N215" s="61">
        <f t="shared" si="92"/>
        <v>0</v>
      </c>
      <c r="O215" s="61">
        <f t="shared" si="92"/>
        <v>0</v>
      </c>
      <c r="P215" s="61">
        <f t="shared" si="92"/>
        <v>26</v>
      </c>
      <c r="Q215" s="61">
        <f t="shared" si="92"/>
        <v>0</v>
      </c>
      <c r="R215" s="61">
        <f>SUM(L215-M215-N215-O215+P215-Q215)</f>
        <v>52</v>
      </c>
      <c r="S215" s="523"/>
      <c r="T215" s="524"/>
      <c r="U215" s="525"/>
    </row>
    <row r="216" spans="1:21" s="23" customFormat="1" ht="15.95" customHeight="1" x14ac:dyDescent="0.25">
      <c r="A216" s="14"/>
      <c r="B216" s="22" t="s">
        <v>50</v>
      </c>
      <c r="C216" s="526">
        <f t="shared" ref="C216:H216" si="93">SUM(C217:C218)</f>
        <v>0</v>
      </c>
      <c r="D216" s="527">
        <f t="shared" si="93"/>
        <v>0</v>
      </c>
      <c r="E216" s="528">
        <f t="shared" si="93"/>
        <v>0</v>
      </c>
      <c r="F216" s="90">
        <f t="shared" si="93"/>
        <v>0</v>
      </c>
      <c r="G216" s="90">
        <f t="shared" si="93"/>
        <v>0</v>
      </c>
      <c r="H216" s="90">
        <f t="shared" si="93"/>
        <v>0</v>
      </c>
      <c r="I216" s="90">
        <f>SUM(I217:I218)</f>
        <v>0</v>
      </c>
      <c r="J216" s="90">
        <f t="shared" ref="J216" si="94">SUM(J217:J218)</f>
        <v>0</v>
      </c>
      <c r="K216" s="443">
        <f t="shared" ref="K216:K220" si="95">SUM(C216-F216-G216-H216+I216-J216)</f>
        <v>0</v>
      </c>
      <c r="L216" s="63">
        <f t="shared" ref="L216:O216" si="96">SUM(L217:L218)</f>
        <v>26</v>
      </c>
      <c r="M216" s="63">
        <f t="shared" si="96"/>
        <v>0</v>
      </c>
      <c r="N216" s="63">
        <f t="shared" si="96"/>
        <v>0</v>
      </c>
      <c r="O216" s="63">
        <f t="shared" si="96"/>
        <v>0</v>
      </c>
      <c r="P216" s="63">
        <f>SUM(P217:P218)</f>
        <v>26</v>
      </c>
      <c r="Q216" s="63">
        <f t="shared" ref="Q216" si="97">SUM(Q217:Q218)</f>
        <v>0</v>
      </c>
      <c r="R216" s="64">
        <f t="shared" ref="R216:R224" si="98">SUM(L216-M216-N216-O216+P216-Q216)</f>
        <v>52</v>
      </c>
      <c r="S216" s="529"/>
      <c r="T216" s="530"/>
      <c r="U216" s="531"/>
    </row>
    <row r="217" spans="1:21" ht="15.95" customHeight="1" x14ac:dyDescent="0.2">
      <c r="A217" s="12"/>
      <c r="B217" s="13" t="s">
        <v>84</v>
      </c>
      <c r="C217" s="485">
        <v>0</v>
      </c>
      <c r="D217" s="486">
        <v>0</v>
      </c>
      <c r="E217" s="487">
        <v>0</v>
      </c>
      <c r="F217" s="445">
        <v>0</v>
      </c>
      <c r="G217" s="445">
        <v>0</v>
      </c>
      <c r="H217" s="445">
        <v>0</v>
      </c>
      <c r="I217" s="69">
        <v>0</v>
      </c>
      <c r="J217" s="69">
        <v>0</v>
      </c>
      <c r="K217" s="443">
        <f t="shared" si="95"/>
        <v>0</v>
      </c>
      <c r="L217" s="51">
        <v>26</v>
      </c>
      <c r="M217" s="51">
        <v>0</v>
      </c>
      <c r="N217" s="51">
        <v>0</v>
      </c>
      <c r="O217" s="51">
        <v>0</v>
      </c>
      <c r="P217" s="51">
        <v>26</v>
      </c>
      <c r="Q217" s="51">
        <v>0</v>
      </c>
      <c r="R217" s="64">
        <f t="shared" si="98"/>
        <v>52</v>
      </c>
      <c r="S217" s="532"/>
      <c r="T217" s="533"/>
      <c r="U217" s="534"/>
    </row>
    <row r="218" spans="1:21" ht="15.95" customHeight="1" x14ac:dyDescent="0.2">
      <c r="A218" s="12"/>
      <c r="B218" s="13" t="s">
        <v>85</v>
      </c>
      <c r="C218" s="485">
        <v>0</v>
      </c>
      <c r="D218" s="486">
        <v>0</v>
      </c>
      <c r="E218" s="487">
        <v>0</v>
      </c>
      <c r="F218" s="445">
        <v>0</v>
      </c>
      <c r="G218" s="445">
        <v>0</v>
      </c>
      <c r="H218" s="445">
        <v>0</v>
      </c>
      <c r="I218" s="69">
        <v>0</v>
      </c>
      <c r="J218" s="69">
        <v>0</v>
      </c>
      <c r="K218" s="443">
        <f t="shared" si="95"/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64">
        <f t="shared" si="98"/>
        <v>0</v>
      </c>
      <c r="S218" s="532"/>
      <c r="T218" s="533"/>
      <c r="U218" s="534"/>
    </row>
    <row r="219" spans="1:21" ht="15.95" customHeight="1" x14ac:dyDescent="0.2">
      <c r="A219" s="12"/>
      <c r="B219" s="11" t="s">
        <v>51</v>
      </c>
      <c r="C219" s="504">
        <v>0</v>
      </c>
      <c r="D219" s="505">
        <v>0</v>
      </c>
      <c r="E219" s="506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443">
        <f t="shared" si="95"/>
        <v>0</v>
      </c>
      <c r="L219" s="64">
        <v>0</v>
      </c>
      <c r="M219" s="443">
        <v>0</v>
      </c>
      <c r="N219" s="443">
        <v>0</v>
      </c>
      <c r="O219" s="443">
        <v>0</v>
      </c>
      <c r="P219" s="64">
        <v>0</v>
      </c>
      <c r="Q219" s="64">
        <v>0</v>
      </c>
      <c r="R219" s="64">
        <f t="shared" si="98"/>
        <v>0</v>
      </c>
      <c r="S219" s="532"/>
      <c r="T219" s="533"/>
      <c r="U219" s="534"/>
    </row>
    <row r="220" spans="1:21" ht="15.95" customHeight="1" x14ac:dyDescent="0.2">
      <c r="A220" s="12"/>
      <c r="B220" s="11" t="s">
        <v>52</v>
      </c>
      <c r="C220" s="504">
        <v>0</v>
      </c>
      <c r="D220" s="505">
        <v>0</v>
      </c>
      <c r="E220" s="506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443">
        <f t="shared" si="95"/>
        <v>0</v>
      </c>
      <c r="L220" s="64">
        <v>0</v>
      </c>
      <c r="M220" s="443">
        <v>0</v>
      </c>
      <c r="N220" s="443">
        <v>0</v>
      </c>
      <c r="O220" s="443">
        <v>0</v>
      </c>
      <c r="P220" s="64">
        <v>0</v>
      </c>
      <c r="Q220" s="64">
        <v>0</v>
      </c>
      <c r="R220" s="64">
        <f t="shared" si="98"/>
        <v>0</v>
      </c>
      <c r="S220" s="532"/>
      <c r="T220" s="533"/>
      <c r="U220" s="534"/>
    </row>
    <row r="221" spans="1:21" ht="15.95" customHeight="1" x14ac:dyDescent="0.2">
      <c r="A221" s="14">
        <v>2</v>
      </c>
      <c r="B221" s="10" t="s">
        <v>23</v>
      </c>
      <c r="C221" s="504">
        <f>SUM(C222:C223)</f>
        <v>0</v>
      </c>
      <c r="D221" s="505">
        <f t="shared" ref="D221:G221" si="99">SUM(D222:D223)</f>
        <v>658</v>
      </c>
      <c r="E221" s="506">
        <f t="shared" si="99"/>
        <v>658</v>
      </c>
      <c r="F221" s="443">
        <f t="shared" si="99"/>
        <v>0</v>
      </c>
      <c r="G221" s="443">
        <f t="shared" si="99"/>
        <v>0</v>
      </c>
      <c r="H221" s="26"/>
      <c r="I221" s="443">
        <f t="shared" ref="I221:J221" si="100">SUM(I222:I223)</f>
        <v>0</v>
      </c>
      <c r="J221" s="443">
        <f t="shared" si="100"/>
        <v>0</v>
      </c>
      <c r="K221" s="443">
        <f>SUM(C221-F221-G221-H221+I221-J221)</f>
        <v>0</v>
      </c>
      <c r="L221" s="365">
        <f>SUM(L222:L223)</f>
        <v>35</v>
      </c>
      <c r="M221" s="443">
        <f t="shared" ref="M221:N221" si="101">SUM(M222:M223)</f>
        <v>10</v>
      </c>
      <c r="N221" s="443">
        <f t="shared" si="101"/>
        <v>0</v>
      </c>
      <c r="O221" s="26"/>
      <c r="P221" s="64">
        <f>SUM(P222:P223)</f>
        <v>5</v>
      </c>
      <c r="Q221" s="273">
        <f>SUM(Q222:Q223)</f>
        <v>0</v>
      </c>
      <c r="R221" s="64">
        <f>SUM(L221-M221-N221-O221+P221-Q221)</f>
        <v>30</v>
      </c>
      <c r="S221" s="532"/>
      <c r="T221" s="533"/>
      <c r="U221" s="534"/>
    </row>
    <row r="222" spans="1:21" ht="15.95" customHeight="1" x14ac:dyDescent="0.2">
      <c r="A222" s="12"/>
      <c r="B222" s="13" t="s">
        <v>84</v>
      </c>
      <c r="C222" s="485">
        <v>0</v>
      </c>
      <c r="D222" s="486">
        <v>658</v>
      </c>
      <c r="E222" s="487">
        <v>658</v>
      </c>
      <c r="F222" s="445">
        <v>0</v>
      </c>
      <c r="G222" s="445">
        <v>0</v>
      </c>
      <c r="H222" s="25"/>
      <c r="I222" s="69">
        <v>0</v>
      </c>
      <c r="J222" s="69">
        <v>0</v>
      </c>
      <c r="K222" s="443">
        <f t="shared" ref="K222:K233" si="102">SUM(C222-F222-G222-H222+I222-J222)</f>
        <v>0</v>
      </c>
      <c r="L222" s="366">
        <v>35</v>
      </c>
      <c r="M222" s="445">
        <v>10</v>
      </c>
      <c r="N222" s="445">
        <v>0</v>
      </c>
      <c r="O222" s="25"/>
      <c r="P222" s="65">
        <v>5</v>
      </c>
      <c r="Q222" s="65">
        <v>0</v>
      </c>
      <c r="R222" s="273">
        <f t="shared" si="98"/>
        <v>30</v>
      </c>
      <c r="S222" s="532"/>
      <c r="T222" s="533"/>
      <c r="U222" s="534"/>
    </row>
    <row r="223" spans="1:21" ht="15.75" x14ac:dyDescent="0.2">
      <c r="A223" s="12"/>
      <c r="B223" s="13" t="s">
        <v>85</v>
      </c>
      <c r="C223" s="485">
        <v>0</v>
      </c>
      <c r="D223" s="486">
        <v>0</v>
      </c>
      <c r="E223" s="487">
        <v>0</v>
      </c>
      <c r="F223" s="445">
        <v>0</v>
      </c>
      <c r="G223" s="445">
        <v>0</v>
      </c>
      <c r="H223" s="25"/>
      <c r="I223" s="69">
        <v>0</v>
      </c>
      <c r="J223" s="69">
        <v>0</v>
      </c>
      <c r="K223" s="443">
        <f t="shared" si="102"/>
        <v>0</v>
      </c>
      <c r="L223" s="366">
        <v>0</v>
      </c>
      <c r="M223" s="445">
        <v>0</v>
      </c>
      <c r="N223" s="445">
        <v>0</v>
      </c>
      <c r="O223" s="25"/>
      <c r="P223" s="51">
        <v>0</v>
      </c>
      <c r="Q223" s="65">
        <v>0</v>
      </c>
      <c r="R223" s="64">
        <f t="shared" si="98"/>
        <v>0</v>
      </c>
      <c r="S223" s="532"/>
      <c r="T223" s="533"/>
      <c r="U223" s="534"/>
    </row>
    <row r="224" spans="1:21" ht="15.75" x14ac:dyDescent="0.2">
      <c r="A224" s="9">
        <v>3</v>
      </c>
      <c r="B224" s="10" t="s">
        <v>54</v>
      </c>
      <c r="C224" s="504">
        <v>0</v>
      </c>
      <c r="D224" s="505">
        <v>0</v>
      </c>
      <c r="E224" s="506">
        <v>0</v>
      </c>
      <c r="F224" s="443">
        <v>0</v>
      </c>
      <c r="G224" s="26"/>
      <c r="H224" s="26"/>
      <c r="I224" s="443">
        <v>0</v>
      </c>
      <c r="J224" s="443">
        <v>0</v>
      </c>
      <c r="K224" s="443">
        <f t="shared" si="102"/>
        <v>0</v>
      </c>
      <c r="L224" s="66">
        <v>8</v>
      </c>
      <c r="M224" s="441">
        <v>2</v>
      </c>
      <c r="N224" s="26"/>
      <c r="O224" s="26"/>
      <c r="P224" s="66">
        <v>1</v>
      </c>
      <c r="Q224" s="66">
        <v>0</v>
      </c>
      <c r="R224" s="64">
        <f t="shared" si="98"/>
        <v>7</v>
      </c>
      <c r="S224" s="532"/>
      <c r="T224" s="533"/>
      <c r="U224" s="534"/>
    </row>
    <row r="225" spans="1:24" ht="15.75" x14ac:dyDescent="0.2">
      <c r="A225" s="14">
        <v>4</v>
      </c>
      <c r="B225" s="10" t="s">
        <v>53</v>
      </c>
      <c r="C225" s="526">
        <f>SUM(C226:C227)</f>
        <v>0</v>
      </c>
      <c r="D225" s="527">
        <f t="shared" ref="D225:E225" si="103">SUM(D226:D227)</f>
        <v>0</v>
      </c>
      <c r="E225" s="528">
        <f t="shared" si="103"/>
        <v>0</v>
      </c>
      <c r="F225" s="90">
        <f>SUM(F226:F227)</f>
        <v>0</v>
      </c>
      <c r="G225" s="26"/>
      <c r="H225" s="26"/>
      <c r="I225" s="90">
        <f t="shared" ref="I225:J225" si="104">SUM(I226:I227)</f>
        <v>0</v>
      </c>
      <c r="J225" s="90">
        <f t="shared" si="104"/>
        <v>0</v>
      </c>
      <c r="K225" s="443">
        <f t="shared" si="102"/>
        <v>0</v>
      </c>
      <c r="L225" s="64">
        <f>SUM(L226:L227)</f>
        <v>20</v>
      </c>
      <c r="M225" s="64">
        <f>SUM(M226:M227)</f>
        <v>4</v>
      </c>
      <c r="N225" s="26"/>
      <c r="O225" s="26"/>
      <c r="P225" s="443">
        <f t="shared" ref="P225:Q225" si="105">SUM(P226:P227)</f>
        <v>2</v>
      </c>
      <c r="Q225" s="443">
        <f t="shared" si="105"/>
        <v>0</v>
      </c>
      <c r="R225" s="443">
        <f>SUM(L225-M225-N225-O225+P225-Q225)</f>
        <v>18</v>
      </c>
      <c r="S225" s="532"/>
      <c r="T225" s="533"/>
      <c r="U225" s="534"/>
    </row>
    <row r="226" spans="1:24" ht="15.75" x14ac:dyDescent="0.2">
      <c r="A226" s="14"/>
      <c r="B226" s="13" t="s">
        <v>84</v>
      </c>
      <c r="C226" s="526">
        <v>0</v>
      </c>
      <c r="D226" s="527"/>
      <c r="E226" s="528"/>
      <c r="F226" s="90">
        <v>0</v>
      </c>
      <c r="G226" s="26"/>
      <c r="H226" s="26"/>
      <c r="I226" s="90">
        <v>0</v>
      </c>
      <c r="J226" s="90">
        <v>0</v>
      </c>
      <c r="K226" s="443">
        <f t="shared" si="102"/>
        <v>0</v>
      </c>
      <c r="L226" s="66">
        <v>0</v>
      </c>
      <c r="M226" s="441">
        <v>0</v>
      </c>
      <c r="N226" s="26"/>
      <c r="O226" s="26"/>
      <c r="P226" s="441">
        <v>0</v>
      </c>
      <c r="Q226" s="441">
        <v>0</v>
      </c>
      <c r="R226" s="443">
        <f t="shared" ref="R226" si="106">SUM(L226-M226-N226-O226+P226-Q226)</f>
        <v>0</v>
      </c>
      <c r="S226" s="532"/>
      <c r="T226" s="533"/>
      <c r="U226" s="534"/>
    </row>
    <row r="227" spans="1:24" ht="15.75" x14ac:dyDescent="0.2">
      <c r="A227" s="14"/>
      <c r="B227" s="13" t="s">
        <v>85</v>
      </c>
      <c r="C227" s="526">
        <v>0</v>
      </c>
      <c r="D227" s="527"/>
      <c r="E227" s="528"/>
      <c r="F227" s="90">
        <v>0</v>
      </c>
      <c r="G227" s="26"/>
      <c r="H227" s="26"/>
      <c r="I227" s="90">
        <v>0</v>
      </c>
      <c r="J227" s="90">
        <v>0</v>
      </c>
      <c r="K227" s="443">
        <f t="shared" si="102"/>
        <v>0</v>
      </c>
      <c r="L227" s="66">
        <v>20</v>
      </c>
      <c r="M227" s="441">
        <v>4</v>
      </c>
      <c r="N227" s="26"/>
      <c r="O227" s="26"/>
      <c r="P227" s="441">
        <v>2</v>
      </c>
      <c r="Q227" s="441">
        <v>0</v>
      </c>
      <c r="R227" s="443">
        <f>SUM(L227-M227-N227-O227+P227-Q227)</f>
        <v>18</v>
      </c>
      <c r="S227" s="532"/>
      <c r="T227" s="533"/>
      <c r="U227" s="534"/>
    </row>
    <row r="228" spans="1:24" ht="15.75" x14ac:dyDescent="0.2">
      <c r="A228" s="14">
        <v>5</v>
      </c>
      <c r="B228" s="11" t="s">
        <v>55</v>
      </c>
      <c r="C228" s="504">
        <v>0</v>
      </c>
      <c r="D228" s="505">
        <v>0</v>
      </c>
      <c r="E228" s="506">
        <v>0</v>
      </c>
      <c r="F228" s="443">
        <v>0</v>
      </c>
      <c r="G228" s="26"/>
      <c r="H228" s="26"/>
      <c r="I228" s="443">
        <v>0</v>
      </c>
      <c r="J228" s="443">
        <v>0</v>
      </c>
      <c r="K228" s="443">
        <f t="shared" si="102"/>
        <v>0</v>
      </c>
      <c r="L228" s="441">
        <v>5</v>
      </c>
      <c r="M228" s="441">
        <v>1</v>
      </c>
      <c r="N228" s="26"/>
      <c r="O228" s="26"/>
      <c r="P228" s="441">
        <v>2</v>
      </c>
      <c r="Q228" s="441">
        <v>0</v>
      </c>
      <c r="R228" s="443">
        <f>SUM(L228-M228-N228-O228+P228-Q228)</f>
        <v>6</v>
      </c>
      <c r="S228" s="532"/>
      <c r="T228" s="533"/>
      <c r="U228" s="534"/>
    </row>
    <row r="229" spans="1:24" ht="15.75" x14ac:dyDescent="0.2">
      <c r="A229" s="14">
        <v>6</v>
      </c>
      <c r="B229" s="10" t="s">
        <v>56</v>
      </c>
      <c r="C229" s="504">
        <v>0</v>
      </c>
      <c r="D229" s="505">
        <v>0</v>
      </c>
      <c r="E229" s="506">
        <v>0</v>
      </c>
      <c r="F229" s="443">
        <v>0</v>
      </c>
      <c r="G229" s="26"/>
      <c r="H229" s="26"/>
      <c r="I229" s="443">
        <v>0</v>
      </c>
      <c r="J229" s="443">
        <v>0</v>
      </c>
      <c r="K229" s="443">
        <f t="shared" si="102"/>
        <v>0</v>
      </c>
      <c r="L229" s="441">
        <v>0</v>
      </c>
      <c r="M229" s="441">
        <v>0</v>
      </c>
      <c r="N229" s="26"/>
      <c r="O229" s="26"/>
      <c r="P229" s="441">
        <v>0</v>
      </c>
      <c r="Q229" s="441">
        <v>0</v>
      </c>
      <c r="R229" s="443">
        <f t="shared" ref="R229:R234" si="107">SUM(L229-M229-N229-O229+P229-Q229)</f>
        <v>0</v>
      </c>
      <c r="S229" s="566">
        <v>0</v>
      </c>
      <c r="T229" s="567"/>
      <c r="U229" s="568"/>
      <c r="X229" s="1" t="s">
        <v>87</v>
      </c>
    </row>
    <row r="230" spans="1:24" ht="15.75" x14ac:dyDescent="0.2">
      <c r="A230" s="14">
        <v>7</v>
      </c>
      <c r="B230" s="10" t="s">
        <v>57</v>
      </c>
      <c r="C230" s="504">
        <v>0</v>
      </c>
      <c r="D230" s="505">
        <v>0</v>
      </c>
      <c r="E230" s="506">
        <v>0</v>
      </c>
      <c r="F230" s="443">
        <v>0</v>
      </c>
      <c r="G230" s="26"/>
      <c r="H230" s="26"/>
      <c r="I230" s="443">
        <v>0</v>
      </c>
      <c r="J230" s="443">
        <v>0</v>
      </c>
      <c r="K230" s="443">
        <f t="shared" si="102"/>
        <v>0</v>
      </c>
      <c r="L230" s="441">
        <v>0</v>
      </c>
      <c r="M230" s="441">
        <v>0</v>
      </c>
      <c r="N230" s="26"/>
      <c r="O230" s="26"/>
      <c r="P230" s="441">
        <v>0</v>
      </c>
      <c r="Q230" s="441">
        <v>0</v>
      </c>
      <c r="R230" s="443">
        <f t="shared" si="107"/>
        <v>0</v>
      </c>
      <c r="S230" s="541">
        <v>0</v>
      </c>
      <c r="T230" s="542"/>
      <c r="U230" s="543"/>
    </row>
    <row r="231" spans="1:24" ht="15.75" x14ac:dyDescent="0.2">
      <c r="A231" s="14">
        <v>8</v>
      </c>
      <c r="B231" s="10" t="s">
        <v>58</v>
      </c>
      <c r="C231" s="504">
        <v>0</v>
      </c>
      <c r="D231" s="505">
        <v>0</v>
      </c>
      <c r="E231" s="506">
        <v>0</v>
      </c>
      <c r="F231" s="443">
        <v>0</v>
      </c>
      <c r="G231" s="26"/>
      <c r="H231" s="26"/>
      <c r="I231" s="443">
        <v>0</v>
      </c>
      <c r="J231" s="443">
        <v>0</v>
      </c>
      <c r="K231" s="443">
        <f t="shared" si="102"/>
        <v>0</v>
      </c>
      <c r="L231" s="441">
        <v>0</v>
      </c>
      <c r="M231" s="441">
        <v>0</v>
      </c>
      <c r="N231" s="26"/>
      <c r="O231" s="26"/>
      <c r="P231" s="441">
        <v>0</v>
      </c>
      <c r="Q231" s="441">
        <v>0</v>
      </c>
      <c r="R231" s="443">
        <f t="shared" si="107"/>
        <v>0</v>
      </c>
      <c r="S231" s="541">
        <v>0</v>
      </c>
      <c r="T231" s="542"/>
      <c r="U231" s="543"/>
    </row>
    <row r="232" spans="1:24" ht="15.75" x14ac:dyDescent="0.2">
      <c r="A232" s="14">
        <v>9</v>
      </c>
      <c r="B232" s="10" t="s">
        <v>24</v>
      </c>
      <c r="C232" s="504">
        <v>0</v>
      </c>
      <c r="D232" s="505">
        <v>0</v>
      </c>
      <c r="E232" s="506">
        <v>0</v>
      </c>
      <c r="F232" s="443">
        <v>0</v>
      </c>
      <c r="G232" s="26"/>
      <c r="H232" s="26"/>
      <c r="I232" s="70">
        <v>0</v>
      </c>
      <c r="J232" s="70">
        <v>0</v>
      </c>
      <c r="K232" s="443">
        <f t="shared" si="102"/>
        <v>0</v>
      </c>
      <c r="L232" s="441">
        <v>0</v>
      </c>
      <c r="M232" s="441">
        <v>0</v>
      </c>
      <c r="N232" s="26"/>
      <c r="O232" s="26"/>
      <c r="P232" s="441">
        <v>0</v>
      </c>
      <c r="Q232" s="441">
        <v>0</v>
      </c>
      <c r="R232" s="443">
        <f t="shared" si="107"/>
        <v>0</v>
      </c>
      <c r="S232" s="541">
        <v>0</v>
      </c>
      <c r="T232" s="542"/>
      <c r="U232" s="543"/>
    </row>
    <row r="233" spans="1:24" ht="15.75" x14ac:dyDescent="0.2">
      <c r="A233" s="14">
        <v>10</v>
      </c>
      <c r="B233" s="10" t="s">
        <v>25</v>
      </c>
      <c r="C233" s="504">
        <v>0</v>
      </c>
      <c r="D233" s="505">
        <v>0</v>
      </c>
      <c r="E233" s="506">
        <v>0</v>
      </c>
      <c r="F233" s="443">
        <v>0</v>
      </c>
      <c r="G233" s="26"/>
      <c r="H233" s="26"/>
      <c r="I233" s="70">
        <v>0</v>
      </c>
      <c r="J233" s="70">
        <v>0</v>
      </c>
      <c r="K233" s="443">
        <f t="shared" si="102"/>
        <v>0</v>
      </c>
      <c r="L233" s="441">
        <v>0</v>
      </c>
      <c r="M233" s="441">
        <v>0</v>
      </c>
      <c r="N233" s="26"/>
      <c r="O233" s="26"/>
      <c r="P233" s="441">
        <v>0</v>
      </c>
      <c r="Q233" s="441">
        <v>0</v>
      </c>
      <c r="R233" s="443">
        <f t="shared" si="107"/>
        <v>0</v>
      </c>
      <c r="S233" s="541">
        <v>0</v>
      </c>
      <c r="T233" s="542"/>
      <c r="U233" s="543"/>
    </row>
    <row r="234" spans="1:24" ht="12.75" customHeight="1" thickBot="1" x14ac:dyDescent="0.25">
      <c r="A234" s="40">
        <v>11</v>
      </c>
      <c r="B234" s="41" t="s">
        <v>59</v>
      </c>
      <c r="C234" s="557">
        <v>0</v>
      </c>
      <c r="D234" s="558">
        <v>0</v>
      </c>
      <c r="E234" s="559">
        <v>0</v>
      </c>
      <c r="F234" s="444">
        <v>0</v>
      </c>
      <c r="G234" s="43"/>
      <c r="H234" s="43"/>
      <c r="I234" s="71">
        <v>0</v>
      </c>
      <c r="J234" s="71">
        <v>0</v>
      </c>
      <c r="K234" s="444">
        <f t="shared" ref="K234" si="108">SUM(E234-F234-G234-H234+I234-J234)</f>
        <v>0</v>
      </c>
      <c r="L234" s="42">
        <v>0</v>
      </c>
      <c r="M234" s="42">
        <v>0</v>
      </c>
      <c r="N234" s="43"/>
      <c r="O234" s="43"/>
      <c r="P234" s="42">
        <v>0</v>
      </c>
      <c r="Q234" s="42">
        <v>0</v>
      </c>
      <c r="R234" s="444">
        <f t="shared" si="107"/>
        <v>0</v>
      </c>
      <c r="S234" s="560"/>
      <c r="T234" s="561"/>
      <c r="U234" s="562"/>
    </row>
    <row r="235" spans="1:24" ht="12.75" customHeight="1" thickTop="1" x14ac:dyDescent="0.2">
      <c r="A235" s="5"/>
      <c r="B235" s="27" t="s">
        <v>39</v>
      </c>
    </row>
    <row r="236" spans="1:24" x14ac:dyDescent="0.2">
      <c r="A236" s="5"/>
      <c r="B236" s="15" t="s">
        <v>61</v>
      </c>
    </row>
    <row r="237" spans="1:24" ht="21" customHeight="1" x14ac:dyDescent="0.2">
      <c r="A237" s="5"/>
      <c r="B237" s="15" t="s">
        <v>60</v>
      </c>
    </row>
    <row r="238" spans="1:24" x14ac:dyDescent="0.2">
      <c r="A238" s="5"/>
      <c r="B238" s="15" t="s">
        <v>40</v>
      </c>
    </row>
    <row r="239" spans="1:24" x14ac:dyDescent="0.2">
      <c r="A239" s="5"/>
      <c r="B239" s="27"/>
    </row>
    <row r="240" spans="1:24" ht="12.75" customHeight="1" x14ac:dyDescent="0.2"/>
    <row r="241" spans="1:21" ht="11.25" customHeight="1" x14ac:dyDescent="0.2">
      <c r="A241" s="471" t="s">
        <v>0</v>
      </c>
      <c r="B241" s="471"/>
      <c r="P241" s="509" t="s">
        <v>26</v>
      </c>
      <c r="Q241" s="509"/>
      <c r="R241" s="509"/>
      <c r="S241" s="509"/>
      <c r="T241" s="509"/>
      <c r="U241" s="509"/>
    </row>
    <row r="242" spans="1:21" ht="12.75" customHeight="1" x14ac:dyDescent="0.2">
      <c r="A242" s="471" t="s">
        <v>1</v>
      </c>
      <c r="B242" s="471"/>
      <c r="P242" s="509"/>
      <c r="Q242" s="509"/>
      <c r="R242" s="509"/>
      <c r="S242" s="509"/>
      <c r="T242" s="509"/>
      <c r="U242" s="509"/>
    </row>
    <row r="243" spans="1:21" ht="15.95" customHeight="1" x14ac:dyDescent="0.2">
      <c r="A243" s="471" t="s">
        <v>46</v>
      </c>
      <c r="B243" s="471"/>
    </row>
    <row r="244" spans="1:21" ht="15.95" customHeight="1" x14ac:dyDescent="0.35">
      <c r="C244" s="510" t="s">
        <v>2</v>
      </c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2"/>
    </row>
    <row r="245" spans="1:21" ht="15.95" customHeight="1" x14ac:dyDescent="0.2">
      <c r="F245" s="478" t="s">
        <v>3</v>
      </c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32"/>
    </row>
    <row r="246" spans="1:21" ht="15.95" customHeight="1" x14ac:dyDescent="0.2">
      <c r="A246" s="1" t="s">
        <v>47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 x14ac:dyDescent="0.2">
      <c r="A247" s="1" t="s">
        <v>69</v>
      </c>
      <c r="C247" s="6"/>
      <c r="D247" s="7">
        <v>0</v>
      </c>
      <c r="E247" s="7">
        <v>8</v>
      </c>
      <c r="K247" s="479">
        <v>7</v>
      </c>
      <c r="L247" s="479"/>
      <c r="M247" s="5"/>
      <c r="N247" s="5"/>
      <c r="O247" s="5"/>
      <c r="Q247" s="1" t="str">
        <f>+Q370:U370</f>
        <v>Bulan     :</v>
      </c>
      <c r="R247" s="481" t="str">
        <f>+R207</f>
        <v>Desember</v>
      </c>
      <c r="S247" s="482"/>
      <c r="T247" s="4">
        <f>+T207</f>
        <v>1</v>
      </c>
      <c r="U247" s="4">
        <f>+U207</f>
        <v>2</v>
      </c>
    </row>
    <row r="248" spans="1:21" s="45" customFormat="1" ht="15.95" customHeight="1" thickBot="1" x14ac:dyDescent="0.25">
      <c r="A248" s="207" t="s">
        <v>75</v>
      </c>
      <c r="B248" s="207"/>
      <c r="C248" s="67">
        <v>0</v>
      </c>
      <c r="D248" s="67">
        <v>3</v>
      </c>
      <c r="E248" s="67">
        <v>2</v>
      </c>
      <c r="K248" s="480"/>
      <c r="L248" s="480"/>
      <c r="M248" s="237"/>
      <c r="N248" s="237"/>
      <c r="O248" s="237"/>
      <c r="Q248" s="45" t="s">
        <v>48</v>
      </c>
      <c r="R248" s="612">
        <f>+R208</f>
        <v>2019</v>
      </c>
      <c r="S248" s="613"/>
      <c r="T248" s="238">
        <f>+T208</f>
        <v>1</v>
      </c>
      <c r="U248" s="238">
        <f>+U208</f>
        <v>9</v>
      </c>
    </row>
    <row r="249" spans="1:21" ht="15.95" customHeight="1" thickTop="1" x14ac:dyDescent="0.2">
      <c r="A249" s="472" t="s">
        <v>4</v>
      </c>
      <c r="B249" s="472" t="s">
        <v>5</v>
      </c>
      <c r="C249" s="511" t="s">
        <v>6</v>
      </c>
      <c r="D249" s="512"/>
      <c r="E249" s="512"/>
      <c r="F249" s="512"/>
      <c r="G249" s="512"/>
      <c r="H249" s="512"/>
      <c r="I249" s="512"/>
      <c r="J249" s="512"/>
      <c r="K249" s="513"/>
      <c r="L249" s="511" t="s">
        <v>7</v>
      </c>
      <c r="M249" s="512"/>
      <c r="N249" s="512"/>
      <c r="O249" s="512"/>
      <c r="P249" s="512"/>
      <c r="Q249" s="512"/>
      <c r="R249" s="513"/>
      <c r="S249" s="514" t="s">
        <v>65</v>
      </c>
      <c r="T249" s="515"/>
      <c r="U249" s="516"/>
    </row>
    <row r="250" spans="1:21" ht="15.95" customHeight="1" x14ac:dyDescent="0.2">
      <c r="A250" s="473"/>
      <c r="B250" s="473"/>
      <c r="C250" s="517" t="s">
        <v>27</v>
      </c>
      <c r="D250" s="518"/>
      <c r="E250" s="519"/>
      <c r="F250" s="436"/>
      <c r="G250" s="436" t="s">
        <v>30</v>
      </c>
      <c r="H250" s="436" t="s">
        <v>32</v>
      </c>
      <c r="I250" s="436"/>
      <c r="J250" s="436"/>
      <c r="K250" s="436" t="s">
        <v>43</v>
      </c>
      <c r="L250" s="436" t="s">
        <v>27</v>
      </c>
      <c r="M250" s="436"/>
      <c r="N250" s="436" t="s">
        <v>30</v>
      </c>
      <c r="O250" s="436" t="s">
        <v>32</v>
      </c>
      <c r="P250" s="436"/>
      <c r="Q250" s="436"/>
      <c r="R250" s="436" t="s">
        <v>64</v>
      </c>
      <c r="S250" s="492" t="s">
        <v>68</v>
      </c>
      <c r="T250" s="493"/>
      <c r="U250" s="494"/>
    </row>
    <row r="251" spans="1:21" ht="15.95" customHeight="1" x14ac:dyDescent="0.2">
      <c r="A251" s="473"/>
      <c r="B251" s="473"/>
      <c r="C251" s="492" t="s">
        <v>28</v>
      </c>
      <c r="D251" s="493"/>
      <c r="E251" s="494"/>
      <c r="F251" s="437" t="s">
        <v>29</v>
      </c>
      <c r="G251" s="437" t="s">
        <v>31</v>
      </c>
      <c r="H251" s="437" t="s">
        <v>33</v>
      </c>
      <c r="I251" s="437" t="s">
        <v>37</v>
      </c>
      <c r="J251" s="437" t="s">
        <v>36</v>
      </c>
      <c r="K251" s="437" t="s">
        <v>28</v>
      </c>
      <c r="L251" s="437" t="s">
        <v>28</v>
      </c>
      <c r="M251" s="437" t="s">
        <v>35</v>
      </c>
      <c r="N251" s="437" t="s">
        <v>31</v>
      </c>
      <c r="O251" s="437" t="s">
        <v>33</v>
      </c>
      <c r="P251" s="437" t="s">
        <v>37</v>
      </c>
      <c r="Q251" s="437" t="s">
        <v>36</v>
      </c>
      <c r="R251" s="437" t="s">
        <v>38</v>
      </c>
      <c r="S251" s="492" t="s">
        <v>66</v>
      </c>
      <c r="T251" s="493"/>
      <c r="U251" s="494"/>
    </row>
    <row r="252" spans="1:21" ht="15.95" customHeight="1" x14ac:dyDescent="0.2">
      <c r="A252" s="473"/>
      <c r="B252" s="473"/>
      <c r="C252" s="489" t="s">
        <v>8</v>
      </c>
      <c r="D252" s="490"/>
      <c r="E252" s="491"/>
      <c r="F252" s="439"/>
      <c r="G252" s="439"/>
      <c r="H252" s="439" t="s">
        <v>34</v>
      </c>
      <c r="I252" s="439"/>
      <c r="J252" s="439"/>
      <c r="K252" s="439" t="s">
        <v>9</v>
      </c>
      <c r="L252" s="439" t="s">
        <v>8</v>
      </c>
      <c r="M252" s="439"/>
      <c r="N252" s="439"/>
      <c r="O252" s="439" t="s">
        <v>34</v>
      </c>
      <c r="P252" s="439"/>
      <c r="Q252" s="439"/>
      <c r="R252" s="20" t="s">
        <v>63</v>
      </c>
      <c r="S252" s="492" t="s">
        <v>67</v>
      </c>
      <c r="T252" s="493"/>
      <c r="U252" s="494"/>
    </row>
    <row r="253" spans="1:21" ht="15.95" customHeight="1" x14ac:dyDescent="0.2">
      <c r="A253" s="474"/>
      <c r="B253" s="474"/>
      <c r="C253" s="495"/>
      <c r="D253" s="496"/>
      <c r="E253" s="497"/>
      <c r="F253" s="437"/>
      <c r="G253" s="437"/>
      <c r="H253" s="437"/>
      <c r="I253" s="437"/>
      <c r="J253" s="437"/>
      <c r="K253" s="437" t="s">
        <v>62</v>
      </c>
      <c r="L253" s="437"/>
      <c r="M253" s="437"/>
      <c r="N253" s="437"/>
      <c r="O253" s="437"/>
      <c r="P253" s="437"/>
      <c r="Q253" s="437"/>
      <c r="R253" s="437"/>
      <c r="S253" s="498"/>
      <c r="T253" s="499"/>
      <c r="U253" s="500"/>
    </row>
    <row r="254" spans="1:21" s="8" customFormat="1" ht="15.95" customHeight="1" x14ac:dyDescent="0.2">
      <c r="A254" s="440" t="s">
        <v>10</v>
      </c>
      <c r="B254" s="440" t="s">
        <v>11</v>
      </c>
      <c r="C254" s="501" t="s">
        <v>12</v>
      </c>
      <c r="D254" s="502"/>
      <c r="E254" s="503"/>
      <c r="F254" s="440" t="s">
        <v>13</v>
      </c>
      <c r="G254" s="440" t="s">
        <v>14</v>
      </c>
      <c r="H254" s="440" t="s">
        <v>15</v>
      </c>
      <c r="I254" s="440" t="s">
        <v>16</v>
      </c>
      <c r="J254" s="440" t="s">
        <v>17</v>
      </c>
      <c r="K254" s="440" t="s">
        <v>18</v>
      </c>
      <c r="L254" s="440" t="s">
        <v>19</v>
      </c>
      <c r="M254" s="440" t="s">
        <v>20</v>
      </c>
      <c r="N254" s="440" t="s">
        <v>21</v>
      </c>
      <c r="O254" s="440" t="s">
        <v>41</v>
      </c>
      <c r="P254" s="440" t="s">
        <v>42</v>
      </c>
      <c r="Q254" s="440" t="s">
        <v>44</v>
      </c>
      <c r="R254" s="440" t="s">
        <v>70</v>
      </c>
      <c r="S254" s="501" t="s">
        <v>71</v>
      </c>
      <c r="T254" s="502"/>
      <c r="U254" s="503"/>
    </row>
    <row r="255" spans="1:21" s="16" customFormat="1" ht="15.95" customHeight="1" x14ac:dyDescent="0.2">
      <c r="A255" s="18">
        <v>1</v>
      </c>
      <c r="B255" s="19" t="s">
        <v>22</v>
      </c>
      <c r="C255" s="520">
        <f>SUM(C256,C259,C260)</f>
        <v>0</v>
      </c>
      <c r="D255" s="521"/>
      <c r="E255" s="522"/>
      <c r="F255" s="442">
        <f t="shared" ref="F255:J255" si="109">SUM(F256,F259,F260)</f>
        <v>0</v>
      </c>
      <c r="G255" s="442">
        <f t="shared" si="109"/>
        <v>0</v>
      </c>
      <c r="H255" s="442">
        <f t="shared" si="109"/>
        <v>0</v>
      </c>
      <c r="I255" s="442">
        <f t="shared" si="109"/>
        <v>0</v>
      </c>
      <c r="J255" s="442">
        <f t="shared" si="109"/>
        <v>0</v>
      </c>
      <c r="K255" s="442">
        <f>SUM(C255-F255-G255-H255+I255-J255)</f>
        <v>0</v>
      </c>
      <c r="L255" s="442">
        <f t="shared" ref="L255:Q255" si="110">SUM(L256,L259,L260)</f>
        <v>0</v>
      </c>
      <c r="M255" s="442">
        <f t="shared" si="110"/>
        <v>0</v>
      </c>
      <c r="N255" s="442">
        <f t="shared" si="110"/>
        <v>0</v>
      </c>
      <c r="O255" s="442">
        <f t="shared" si="110"/>
        <v>0</v>
      </c>
      <c r="P255" s="61">
        <f t="shared" si="110"/>
        <v>0</v>
      </c>
      <c r="Q255" s="442">
        <f t="shared" si="110"/>
        <v>0</v>
      </c>
      <c r="R255" s="442">
        <f>SUM(L255-M255-N255-O255+P255-Q255)</f>
        <v>0</v>
      </c>
      <c r="S255" s="523"/>
      <c r="T255" s="524"/>
      <c r="U255" s="525"/>
    </row>
    <row r="256" spans="1:21" s="23" customFormat="1" ht="15.95" customHeight="1" x14ac:dyDescent="0.25">
      <c r="A256" s="14"/>
      <c r="B256" s="22" t="s">
        <v>50</v>
      </c>
      <c r="C256" s="526">
        <f t="shared" ref="C256:H256" si="111">SUM(C257:C258)</f>
        <v>0</v>
      </c>
      <c r="D256" s="527">
        <f t="shared" si="111"/>
        <v>0</v>
      </c>
      <c r="E256" s="528">
        <f t="shared" si="111"/>
        <v>0</v>
      </c>
      <c r="F256" s="90">
        <f t="shared" si="111"/>
        <v>0</v>
      </c>
      <c r="G256" s="90">
        <f t="shared" si="111"/>
        <v>0</v>
      </c>
      <c r="H256" s="90">
        <f t="shared" si="111"/>
        <v>0</v>
      </c>
      <c r="I256" s="90">
        <f>SUM(I257:I258)</f>
        <v>0</v>
      </c>
      <c r="J256" s="90">
        <f t="shared" ref="J256" si="112">SUM(J257:J258)</f>
        <v>0</v>
      </c>
      <c r="K256" s="443">
        <f t="shared" ref="K256:K260" si="113">SUM(C256-F256-G256-H256+I256-J256)</f>
        <v>0</v>
      </c>
      <c r="L256" s="90">
        <f t="shared" ref="L256:Q256" si="114">SUM(L257:L258)</f>
        <v>0</v>
      </c>
      <c r="M256" s="90">
        <f t="shared" si="114"/>
        <v>0</v>
      </c>
      <c r="N256" s="90">
        <f t="shared" si="114"/>
        <v>0</v>
      </c>
      <c r="O256" s="90">
        <f t="shared" si="114"/>
        <v>0</v>
      </c>
      <c r="P256" s="90">
        <f t="shared" si="114"/>
        <v>0</v>
      </c>
      <c r="Q256" s="90">
        <f t="shared" si="114"/>
        <v>0</v>
      </c>
      <c r="R256" s="443">
        <f t="shared" ref="R256:R263" si="115">SUM(L256-M256-N256-O256+P256-Q256)</f>
        <v>0</v>
      </c>
      <c r="S256" s="529"/>
      <c r="T256" s="530"/>
      <c r="U256" s="531"/>
    </row>
    <row r="257" spans="1:24" ht="15.95" customHeight="1" x14ac:dyDescent="0.2">
      <c r="A257" s="12"/>
      <c r="B257" s="13" t="s">
        <v>84</v>
      </c>
      <c r="C257" s="485">
        <v>0</v>
      </c>
      <c r="D257" s="486">
        <v>0</v>
      </c>
      <c r="E257" s="487">
        <v>0</v>
      </c>
      <c r="F257" s="445">
        <v>0</v>
      </c>
      <c r="G257" s="445">
        <v>0</v>
      </c>
      <c r="H257" s="445">
        <v>0</v>
      </c>
      <c r="I257" s="69">
        <v>0</v>
      </c>
      <c r="J257" s="69">
        <v>0</v>
      </c>
      <c r="K257" s="443">
        <f t="shared" si="113"/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3">
        <f t="shared" si="115"/>
        <v>0</v>
      </c>
      <c r="S257" s="532"/>
      <c r="T257" s="533"/>
      <c r="U257" s="534"/>
    </row>
    <row r="258" spans="1:24" ht="15.95" customHeight="1" x14ac:dyDescent="0.2">
      <c r="A258" s="12"/>
      <c r="B258" s="13" t="s">
        <v>85</v>
      </c>
      <c r="C258" s="485">
        <v>0</v>
      </c>
      <c r="D258" s="486">
        <v>0</v>
      </c>
      <c r="E258" s="487">
        <v>0</v>
      </c>
      <c r="F258" s="445">
        <v>0</v>
      </c>
      <c r="G258" s="445">
        <v>0</v>
      </c>
      <c r="H258" s="445">
        <v>0</v>
      </c>
      <c r="I258" s="69">
        <v>0</v>
      </c>
      <c r="J258" s="69">
        <v>0</v>
      </c>
      <c r="K258" s="443">
        <f t="shared" si="113"/>
        <v>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3">
        <f t="shared" si="115"/>
        <v>0</v>
      </c>
      <c r="S258" s="532"/>
      <c r="T258" s="533"/>
      <c r="U258" s="534"/>
    </row>
    <row r="259" spans="1:24" ht="15.95" customHeight="1" x14ac:dyDescent="0.2">
      <c r="A259" s="12"/>
      <c r="B259" s="11" t="s">
        <v>51</v>
      </c>
      <c r="C259" s="504">
        <v>0</v>
      </c>
      <c r="D259" s="505">
        <v>0</v>
      </c>
      <c r="E259" s="506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443">
        <f t="shared" si="113"/>
        <v>0</v>
      </c>
      <c r="L259" s="443">
        <v>0</v>
      </c>
      <c r="M259" s="443">
        <v>0</v>
      </c>
      <c r="N259" s="443">
        <v>0</v>
      </c>
      <c r="O259" s="443">
        <v>0</v>
      </c>
      <c r="P259" s="443">
        <v>0</v>
      </c>
      <c r="Q259" s="443">
        <v>0</v>
      </c>
      <c r="R259" s="443">
        <f t="shared" si="115"/>
        <v>0</v>
      </c>
      <c r="S259" s="532"/>
      <c r="T259" s="533"/>
      <c r="U259" s="534"/>
    </row>
    <row r="260" spans="1:24" ht="15.95" customHeight="1" x14ac:dyDescent="0.2">
      <c r="A260" s="12"/>
      <c r="B260" s="11" t="s">
        <v>52</v>
      </c>
      <c r="C260" s="504">
        <v>0</v>
      </c>
      <c r="D260" s="505">
        <v>0</v>
      </c>
      <c r="E260" s="506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443">
        <f t="shared" si="113"/>
        <v>0</v>
      </c>
      <c r="L260" s="443">
        <v>0</v>
      </c>
      <c r="M260" s="443">
        <v>0</v>
      </c>
      <c r="N260" s="443">
        <v>0</v>
      </c>
      <c r="O260" s="443">
        <v>0</v>
      </c>
      <c r="P260" s="443">
        <v>0</v>
      </c>
      <c r="Q260" s="443">
        <v>0</v>
      </c>
      <c r="R260" s="443">
        <f t="shared" si="115"/>
        <v>0</v>
      </c>
      <c r="S260" s="532"/>
      <c r="T260" s="533"/>
      <c r="U260" s="534"/>
      <c r="X260" s="1" t="s">
        <v>90</v>
      </c>
    </row>
    <row r="261" spans="1:24" ht="15.95" customHeight="1" x14ac:dyDescent="0.2">
      <c r="A261" s="14">
        <v>2</v>
      </c>
      <c r="B261" s="10" t="s">
        <v>23</v>
      </c>
      <c r="C261" s="504">
        <f>SUM(C262:C263)</f>
        <v>0</v>
      </c>
      <c r="D261" s="505">
        <f t="shared" ref="D261:G261" si="116">SUM(D262:D263)</f>
        <v>658</v>
      </c>
      <c r="E261" s="506">
        <f t="shared" si="116"/>
        <v>658</v>
      </c>
      <c r="F261" s="443">
        <f t="shared" si="116"/>
        <v>0</v>
      </c>
      <c r="G261" s="443">
        <f t="shared" si="116"/>
        <v>0</v>
      </c>
      <c r="H261" s="26"/>
      <c r="I261" s="443">
        <f t="shared" ref="I261:J261" si="117">SUM(I262:I263)</f>
        <v>0</v>
      </c>
      <c r="J261" s="443">
        <f t="shared" si="117"/>
        <v>0</v>
      </c>
      <c r="K261" s="443">
        <f>SUM(C261-F261-G261-H261+I261-J261)</f>
        <v>0</v>
      </c>
      <c r="L261" s="443">
        <f t="shared" ref="L261:N261" si="118">SUM(L262:L263)</f>
        <v>0</v>
      </c>
      <c r="M261" s="443">
        <f t="shared" si="118"/>
        <v>0</v>
      </c>
      <c r="N261" s="443">
        <f t="shared" si="118"/>
        <v>0</v>
      </c>
      <c r="O261" s="26"/>
      <c r="P261" s="443">
        <f t="shared" ref="P261:Q261" si="119">SUM(P262:P263)</f>
        <v>0</v>
      </c>
      <c r="Q261" s="443">
        <f t="shared" si="119"/>
        <v>0</v>
      </c>
      <c r="R261" s="443">
        <f t="shared" si="115"/>
        <v>0</v>
      </c>
      <c r="S261" s="532"/>
      <c r="T261" s="533"/>
      <c r="U261" s="534"/>
    </row>
    <row r="262" spans="1:24" ht="15.95" customHeight="1" x14ac:dyDescent="0.2">
      <c r="A262" s="12"/>
      <c r="B262" s="13" t="s">
        <v>84</v>
      </c>
      <c r="C262" s="485">
        <v>0</v>
      </c>
      <c r="D262" s="486">
        <v>658</v>
      </c>
      <c r="E262" s="487">
        <v>658</v>
      </c>
      <c r="F262" s="445">
        <v>0</v>
      </c>
      <c r="G262" s="445">
        <v>0</v>
      </c>
      <c r="H262" s="25"/>
      <c r="I262" s="69">
        <v>0</v>
      </c>
      <c r="J262" s="69">
        <v>0</v>
      </c>
      <c r="K262" s="443">
        <f t="shared" ref="K262:K273" si="120">SUM(C262-F262-G262-H262+I262-J262)</f>
        <v>0</v>
      </c>
      <c r="L262" s="445">
        <v>0</v>
      </c>
      <c r="M262" s="445">
        <v>0</v>
      </c>
      <c r="N262" s="445">
        <v>0</v>
      </c>
      <c r="O262" s="25"/>
      <c r="P262" s="445">
        <v>0</v>
      </c>
      <c r="Q262" s="445">
        <v>0</v>
      </c>
      <c r="R262" s="443">
        <f t="shared" si="115"/>
        <v>0</v>
      </c>
      <c r="S262" s="532"/>
      <c r="T262" s="533"/>
      <c r="U262" s="534"/>
    </row>
    <row r="263" spans="1:24" ht="15.75" x14ac:dyDescent="0.2">
      <c r="A263" s="12"/>
      <c r="B263" s="13" t="s">
        <v>85</v>
      </c>
      <c r="C263" s="485">
        <v>0</v>
      </c>
      <c r="D263" s="486">
        <v>0</v>
      </c>
      <c r="E263" s="487">
        <v>0</v>
      </c>
      <c r="F263" s="445">
        <v>0</v>
      </c>
      <c r="G263" s="445">
        <v>0</v>
      </c>
      <c r="H263" s="25"/>
      <c r="I263" s="69">
        <v>0</v>
      </c>
      <c r="J263" s="69">
        <v>0</v>
      </c>
      <c r="K263" s="443">
        <f t="shared" si="120"/>
        <v>0</v>
      </c>
      <c r="L263" s="445">
        <v>0</v>
      </c>
      <c r="M263" s="445">
        <v>0</v>
      </c>
      <c r="N263" s="445">
        <v>0</v>
      </c>
      <c r="O263" s="25"/>
      <c r="P263" s="445">
        <v>0</v>
      </c>
      <c r="Q263" s="445">
        <v>0</v>
      </c>
      <c r="R263" s="443">
        <f t="shared" si="115"/>
        <v>0</v>
      </c>
      <c r="S263" s="532"/>
      <c r="T263" s="533"/>
      <c r="U263" s="534"/>
    </row>
    <row r="264" spans="1:24" ht="15.75" x14ac:dyDescent="0.2">
      <c r="A264" s="9">
        <v>3</v>
      </c>
      <c r="B264" s="10" t="s">
        <v>54</v>
      </c>
      <c r="C264" s="504">
        <v>0</v>
      </c>
      <c r="D264" s="505">
        <v>0</v>
      </c>
      <c r="E264" s="506">
        <v>0</v>
      </c>
      <c r="F264" s="443">
        <v>0</v>
      </c>
      <c r="G264" s="26"/>
      <c r="H264" s="26"/>
      <c r="I264" s="443">
        <v>0</v>
      </c>
      <c r="J264" s="443">
        <v>0</v>
      </c>
      <c r="K264" s="443">
        <f t="shared" si="120"/>
        <v>0</v>
      </c>
      <c r="L264" s="66">
        <v>3</v>
      </c>
      <c r="M264" s="441">
        <v>0</v>
      </c>
      <c r="N264" s="26"/>
      <c r="O264" s="26"/>
      <c r="P264" s="441">
        <v>4</v>
      </c>
      <c r="Q264" s="441">
        <v>0</v>
      </c>
      <c r="R264" s="443">
        <f>SUM(L264-M264-N264-O264+P264-Q264)</f>
        <v>7</v>
      </c>
      <c r="S264" s="532"/>
      <c r="T264" s="533"/>
      <c r="U264" s="534"/>
    </row>
    <row r="265" spans="1:24" ht="15.75" x14ac:dyDescent="0.2">
      <c r="A265" s="14">
        <v>4</v>
      </c>
      <c r="B265" s="10" t="s">
        <v>53</v>
      </c>
      <c r="C265" s="526">
        <f>SUM(C266:C267)</f>
        <v>0</v>
      </c>
      <c r="D265" s="527">
        <f t="shared" ref="D265:E265" si="121">SUM(D266:D267)</f>
        <v>0</v>
      </c>
      <c r="E265" s="528">
        <f t="shared" si="121"/>
        <v>0</v>
      </c>
      <c r="F265" s="90">
        <f>SUM(F266:F267)</f>
        <v>0</v>
      </c>
      <c r="G265" s="26"/>
      <c r="H265" s="26"/>
      <c r="I265" s="90">
        <f t="shared" ref="I265:J265" si="122">SUM(I266:I267)</f>
        <v>0</v>
      </c>
      <c r="J265" s="90">
        <f t="shared" si="122"/>
        <v>0</v>
      </c>
      <c r="K265" s="443">
        <f t="shared" si="120"/>
        <v>0</v>
      </c>
      <c r="L265" s="64">
        <f>SUM(L266:L267)</f>
        <v>4</v>
      </c>
      <c r="M265" s="443">
        <f>SUM(M266:M267)</f>
        <v>0</v>
      </c>
      <c r="N265" s="26"/>
      <c r="O265" s="26"/>
      <c r="P265" s="443">
        <f t="shared" ref="P265:Q265" si="123">SUM(P266:P267)</f>
        <v>3</v>
      </c>
      <c r="Q265" s="443">
        <f t="shared" si="123"/>
        <v>0</v>
      </c>
      <c r="R265" s="443">
        <f>SUM(L265-M265-N265-O265+P265-Q265)</f>
        <v>7</v>
      </c>
      <c r="S265" s="532"/>
      <c r="T265" s="533"/>
      <c r="U265" s="534"/>
    </row>
    <row r="266" spans="1:24" ht="15.75" x14ac:dyDescent="0.2">
      <c r="A266" s="14"/>
      <c r="B266" s="13" t="s">
        <v>84</v>
      </c>
      <c r="C266" s="526">
        <v>0</v>
      </c>
      <c r="D266" s="527"/>
      <c r="E266" s="528"/>
      <c r="F266" s="90">
        <v>0</v>
      </c>
      <c r="G266" s="26"/>
      <c r="H266" s="26"/>
      <c r="I266" s="90">
        <v>0</v>
      </c>
      <c r="J266" s="90">
        <v>0</v>
      </c>
      <c r="K266" s="443">
        <f t="shared" si="120"/>
        <v>0</v>
      </c>
      <c r="L266" s="66">
        <v>0</v>
      </c>
      <c r="M266" s="441">
        <v>0</v>
      </c>
      <c r="N266" s="26"/>
      <c r="O266" s="26"/>
      <c r="P266" s="441">
        <v>0</v>
      </c>
      <c r="Q266" s="441">
        <v>0</v>
      </c>
      <c r="R266" s="443">
        <f t="shared" ref="R266" si="124">SUM(L266-M266-N266-O266+P266-Q266)</f>
        <v>0</v>
      </c>
      <c r="S266" s="532"/>
      <c r="T266" s="533"/>
      <c r="U266" s="534"/>
    </row>
    <row r="267" spans="1:24" ht="15.75" x14ac:dyDescent="0.2">
      <c r="A267" s="14"/>
      <c r="B267" s="13" t="s">
        <v>85</v>
      </c>
      <c r="C267" s="526">
        <v>0</v>
      </c>
      <c r="D267" s="527"/>
      <c r="E267" s="528"/>
      <c r="F267" s="90">
        <v>0</v>
      </c>
      <c r="G267" s="26"/>
      <c r="H267" s="26"/>
      <c r="I267" s="90">
        <v>0</v>
      </c>
      <c r="J267" s="90">
        <v>0</v>
      </c>
      <c r="K267" s="443">
        <f t="shared" si="120"/>
        <v>0</v>
      </c>
      <c r="L267" s="66">
        <v>4</v>
      </c>
      <c r="M267" s="441">
        <v>0</v>
      </c>
      <c r="N267" s="26"/>
      <c r="O267" s="26"/>
      <c r="P267" s="441">
        <v>3</v>
      </c>
      <c r="Q267" s="441">
        <v>0</v>
      </c>
      <c r="R267" s="443">
        <f>SUM(L267-M267-N267-O267+P267-Q267)</f>
        <v>7</v>
      </c>
      <c r="S267" s="532"/>
      <c r="T267" s="533"/>
      <c r="U267" s="534"/>
    </row>
    <row r="268" spans="1:24" ht="15.75" x14ac:dyDescent="0.2">
      <c r="A268" s="14">
        <v>5</v>
      </c>
      <c r="B268" s="11" t="s">
        <v>55</v>
      </c>
      <c r="C268" s="504">
        <v>0</v>
      </c>
      <c r="D268" s="505">
        <v>0</v>
      </c>
      <c r="E268" s="506">
        <v>0</v>
      </c>
      <c r="F268" s="443">
        <v>0</v>
      </c>
      <c r="G268" s="26"/>
      <c r="H268" s="26"/>
      <c r="I268" s="443">
        <v>0</v>
      </c>
      <c r="J268" s="443">
        <v>0</v>
      </c>
      <c r="K268" s="443">
        <f t="shared" si="120"/>
        <v>0</v>
      </c>
      <c r="L268" s="66">
        <v>0</v>
      </c>
      <c r="M268" s="441">
        <v>0</v>
      </c>
      <c r="N268" s="26"/>
      <c r="O268" s="26"/>
      <c r="P268" s="441">
        <v>0</v>
      </c>
      <c r="Q268" s="441">
        <v>0</v>
      </c>
      <c r="R268" s="443">
        <f t="shared" ref="R268:R274" si="125">SUM(L268-M268-N268-O268+P268-Q268)</f>
        <v>0</v>
      </c>
      <c r="S268" s="532"/>
      <c r="T268" s="533"/>
      <c r="U268" s="534"/>
    </row>
    <row r="269" spans="1:24" ht="12.75" customHeight="1" x14ac:dyDescent="0.2">
      <c r="A269" s="14">
        <v>6</v>
      </c>
      <c r="B269" s="10" t="s">
        <v>56</v>
      </c>
      <c r="C269" s="504">
        <v>0</v>
      </c>
      <c r="D269" s="505">
        <v>0</v>
      </c>
      <c r="E269" s="506">
        <v>0</v>
      </c>
      <c r="F269" s="443">
        <v>0</v>
      </c>
      <c r="G269" s="26"/>
      <c r="H269" s="26"/>
      <c r="I269" s="443">
        <v>0</v>
      </c>
      <c r="J269" s="443">
        <v>0</v>
      </c>
      <c r="K269" s="443">
        <f t="shared" si="120"/>
        <v>0</v>
      </c>
      <c r="L269" s="441">
        <v>0</v>
      </c>
      <c r="M269" s="441">
        <v>0</v>
      </c>
      <c r="N269" s="26"/>
      <c r="O269" s="26"/>
      <c r="P269" s="441">
        <v>0</v>
      </c>
      <c r="Q269" s="441">
        <v>0</v>
      </c>
      <c r="R269" s="443">
        <f t="shared" si="125"/>
        <v>0</v>
      </c>
      <c r="S269" s="554">
        <v>0</v>
      </c>
      <c r="T269" s="555"/>
      <c r="U269" s="556"/>
    </row>
    <row r="270" spans="1:24" ht="12.75" customHeight="1" x14ac:dyDescent="0.2">
      <c r="A270" s="14">
        <v>7</v>
      </c>
      <c r="B270" s="10" t="s">
        <v>57</v>
      </c>
      <c r="C270" s="504">
        <v>0</v>
      </c>
      <c r="D270" s="505">
        <v>0</v>
      </c>
      <c r="E270" s="506">
        <v>0</v>
      </c>
      <c r="F270" s="443">
        <v>0</v>
      </c>
      <c r="G270" s="26"/>
      <c r="H270" s="26"/>
      <c r="I270" s="443">
        <v>0</v>
      </c>
      <c r="J270" s="443">
        <v>0</v>
      </c>
      <c r="K270" s="443">
        <f t="shared" si="120"/>
        <v>0</v>
      </c>
      <c r="L270" s="441">
        <v>0</v>
      </c>
      <c r="M270" s="441">
        <v>0</v>
      </c>
      <c r="N270" s="26"/>
      <c r="O270" s="26"/>
      <c r="P270" s="441">
        <v>0</v>
      </c>
      <c r="Q270" s="441">
        <v>0</v>
      </c>
      <c r="R270" s="443">
        <f t="shared" si="125"/>
        <v>0</v>
      </c>
      <c r="S270" s="541">
        <v>0</v>
      </c>
      <c r="T270" s="542"/>
      <c r="U270" s="543"/>
    </row>
    <row r="271" spans="1:24" ht="15.75" x14ac:dyDescent="0.2">
      <c r="A271" s="14">
        <v>8</v>
      </c>
      <c r="B271" s="10" t="s">
        <v>58</v>
      </c>
      <c r="C271" s="504">
        <v>0</v>
      </c>
      <c r="D271" s="505">
        <v>0</v>
      </c>
      <c r="E271" s="506">
        <v>0</v>
      </c>
      <c r="F271" s="443">
        <v>0</v>
      </c>
      <c r="G271" s="26"/>
      <c r="H271" s="26"/>
      <c r="I271" s="443">
        <v>0</v>
      </c>
      <c r="J271" s="443">
        <v>0</v>
      </c>
      <c r="K271" s="443">
        <f t="shared" si="120"/>
        <v>0</v>
      </c>
      <c r="L271" s="441">
        <v>0</v>
      </c>
      <c r="M271" s="441">
        <v>0</v>
      </c>
      <c r="N271" s="26"/>
      <c r="O271" s="26"/>
      <c r="P271" s="441">
        <v>0</v>
      </c>
      <c r="Q271" s="441">
        <v>0</v>
      </c>
      <c r="R271" s="443">
        <f t="shared" si="125"/>
        <v>0</v>
      </c>
      <c r="S271" s="541">
        <v>0</v>
      </c>
      <c r="T271" s="542"/>
      <c r="U271" s="543"/>
    </row>
    <row r="272" spans="1:24" ht="21" customHeight="1" x14ac:dyDescent="0.2">
      <c r="A272" s="14">
        <v>9</v>
      </c>
      <c r="B272" s="10" t="s">
        <v>24</v>
      </c>
      <c r="C272" s="504">
        <v>0</v>
      </c>
      <c r="D272" s="505">
        <v>0</v>
      </c>
      <c r="E272" s="506">
        <v>0</v>
      </c>
      <c r="F272" s="443">
        <v>0</v>
      </c>
      <c r="G272" s="26"/>
      <c r="H272" s="26"/>
      <c r="I272" s="70">
        <v>0</v>
      </c>
      <c r="J272" s="70">
        <v>0</v>
      </c>
      <c r="K272" s="443">
        <f t="shared" si="120"/>
        <v>0</v>
      </c>
      <c r="L272" s="441">
        <v>0</v>
      </c>
      <c r="M272" s="441">
        <v>0</v>
      </c>
      <c r="N272" s="26"/>
      <c r="O272" s="26"/>
      <c r="P272" s="441">
        <v>0</v>
      </c>
      <c r="Q272" s="441">
        <v>0</v>
      </c>
      <c r="R272" s="443">
        <f t="shared" si="125"/>
        <v>0</v>
      </c>
      <c r="S272" s="541">
        <v>0</v>
      </c>
      <c r="T272" s="542"/>
      <c r="U272" s="543"/>
    </row>
    <row r="273" spans="1:21" ht="12.75" customHeight="1" x14ac:dyDescent="0.2">
      <c r="A273" s="14">
        <v>10</v>
      </c>
      <c r="B273" s="10" t="s">
        <v>25</v>
      </c>
      <c r="C273" s="504">
        <v>0</v>
      </c>
      <c r="D273" s="505">
        <v>0</v>
      </c>
      <c r="E273" s="506">
        <v>0</v>
      </c>
      <c r="F273" s="443">
        <v>0</v>
      </c>
      <c r="G273" s="26"/>
      <c r="H273" s="26"/>
      <c r="I273" s="70">
        <v>0</v>
      </c>
      <c r="J273" s="70">
        <v>0</v>
      </c>
      <c r="K273" s="443">
        <f t="shared" si="120"/>
        <v>0</v>
      </c>
      <c r="L273" s="441">
        <v>0</v>
      </c>
      <c r="M273" s="441">
        <v>0</v>
      </c>
      <c r="N273" s="26"/>
      <c r="O273" s="26"/>
      <c r="P273" s="441">
        <v>0</v>
      </c>
      <c r="Q273" s="441">
        <v>0</v>
      </c>
      <c r="R273" s="443">
        <f t="shared" si="125"/>
        <v>0</v>
      </c>
      <c r="S273" s="541">
        <v>0</v>
      </c>
      <c r="T273" s="542"/>
      <c r="U273" s="543"/>
    </row>
    <row r="274" spans="1:21" ht="13.5" customHeight="1" thickBot="1" x14ac:dyDescent="0.25">
      <c r="A274" s="40">
        <v>11</v>
      </c>
      <c r="B274" s="41" t="s">
        <v>59</v>
      </c>
      <c r="C274" s="557">
        <v>0</v>
      </c>
      <c r="D274" s="558">
        <v>0</v>
      </c>
      <c r="E274" s="559">
        <v>0</v>
      </c>
      <c r="F274" s="444">
        <v>0</v>
      </c>
      <c r="G274" s="43"/>
      <c r="H274" s="43"/>
      <c r="I274" s="71">
        <v>0</v>
      </c>
      <c r="J274" s="71">
        <v>0</v>
      </c>
      <c r="K274" s="444">
        <f t="shared" ref="K274" si="126">SUM(E274-F274-G274-H274+I274-J274)</f>
        <v>0</v>
      </c>
      <c r="L274" s="42">
        <v>0</v>
      </c>
      <c r="M274" s="42">
        <v>0</v>
      </c>
      <c r="N274" s="43"/>
      <c r="O274" s="43"/>
      <c r="P274" s="42">
        <v>0</v>
      </c>
      <c r="Q274" s="42">
        <v>0</v>
      </c>
      <c r="R274" s="444">
        <f t="shared" si="125"/>
        <v>0</v>
      </c>
      <c r="S274" s="560"/>
      <c r="T274" s="561"/>
      <c r="U274" s="562"/>
    </row>
    <row r="275" spans="1:21" ht="15" customHeight="1" thickTop="1" x14ac:dyDescent="0.2">
      <c r="A275" s="5"/>
      <c r="B275" s="17" t="s">
        <v>39</v>
      </c>
    </row>
    <row r="276" spans="1:21" ht="12.75" customHeight="1" x14ac:dyDescent="0.2">
      <c r="A276" s="5"/>
      <c r="B276" s="15" t="s">
        <v>61</v>
      </c>
    </row>
    <row r="277" spans="1:21" ht="12.75" customHeight="1" x14ac:dyDescent="0.2">
      <c r="A277" s="5"/>
      <c r="B277" s="15" t="s">
        <v>60</v>
      </c>
    </row>
    <row r="278" spans="1:21" ht="12.75" customHeight="1" x14ac:dyDescent="0.2">
      <c r="A278" s="5"/>
      <c r="B278" s="15" t="s">
        <v>40</v>
      </c>
    </row>
    <row r="279" spans="1:21" ht="11.25" customHeight="1" x14ac:dyDescent="0.2">
      <c r="A279" s="5"/>
      <c r="B279" s="27"/>
    </row>
    <row r="280" spans="1:21" ht="12.75" customHeight="1" x14ac:dyDescent="0.2">
      <c r="A280" s="5"/>
      <c r="B280" s="27"/>
    </row>
    <row r="281" spans="1:21" ht="15.95" customHeight="1" x14ac:dyDescent="0.2">
      <c r="A281" s="471" t="s">
        <v>0</v>
      </c>
      <c r="B281" s="471"/>
      <c r="P281" s="509" t="s">
        <v>26</v>
      </c>
      <c r="Q281" s="509"/>
      <c r="R281" s="509"/>
      <c r="S281" s="509"/>
      <c r="T281" s="509"/>
      <c r="U281" s="509"/>
    </row>
    <row r="282" spans="1:21" ht="15.95" customHeight="1" x14ac:dyDescent="0.2">
      <c r="A282" s="471" t="s">
        <v>1</v>
      </c>
      <c r="B282" s="471"/>
      <c r="P282" s="509"/>
      <c r="Q282" s="509"/>
      <c r="R282" s="509"/>
      <c r="S282" s="509"/>
      <c r="T282" s="509"/>
      <c r="U282" s="509"/>
    </row>
    <row r="283" spans="1:21" ht="15.95" customHeight="1" x14ac:dyDescent="0.2">
      <c r="A283" s="471" t="s">
        <v>46</v>
      </c>
      <c r="B283" s="471"/>
    </row>
    <row r="284" spans="1:21" ht="15.95" customHeight="1" x14ac:dyDescent="0.35">
      <c r="C284" s="510" t="s">
        <v>2</v>
      </c>
      <c r="D284" s="510"/>
      <c r="E284" s="510"/>
      <c r="F284" s="510"/>
      <c r="G284" s="510"/>
      <c r="H284" s="510"/>
      <c r="I284" s="510"/>
      <c r="J284" s="510"/>
      <c r="K284" s="510"/>
      <c r="L284" s="510"/>
      <c r="M284" s="510"/>
      <c r="N284" s="510"/>
      <c r="O284" s="510"/>
      <c r="P284" s="510"/>
      <c r="Q284" s="2"/>
    </row>
    <row r="285" spans="1:21" ht="15.95" customHeight="1" x14ac:dyDescent="0.2">
      <c r="F285" s="478" t="s">
        <v>3</v>
      </c>
      <c r="G285" s="478"/>
      <c r="H285" s="478"/>
      <c r="I285" s="478"/>
      <c r="J285" s="478"/>
      <c r="K285" s="478"/>
      <c r="L285" s="478"/>
      <c r="M285" s="478"/>
      <c r="N285" s="478"/>
      <c r="O285" s="478"/>
      <c r="P285" s="478"/>
      <c r="Q285" s="432"/>
    </row>
    <row r="286" spans="1:21" ht="15.95" customHeight="1" x14ac:dyDescent="0.2">
      <c r="A286" s="1" t="s">
        <v>47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 x14ac:dyDescent="0.2">
      <c r="A287" s="45" t="s">
        <v>69</v>
      </c>
      <c r="B287" s="45"/>
      <c r="C287" s="6"/>
      <c r="D287" s="7">
        <v>0</v>
      </c>
      <c r="E287" s="7">
        <v>8</v>
      </c>
      <c r="K287" s="479">
        <v>8</v>
      </c>
      <c r="L287" s="479"/>
      <c r="M287" s="5"/>
      <c r="N287" s="5"/>
      <c r="O287" s="5"/>
      <c r="Q287" s="1" t="str">
        <f>+Q247:U247</f>
        <v>Bulan     :</v>
      </c>
      <c r="R287" s="481" t="str">
        <f>+R247</f>
        <v>Desember</v>
      </c>
      <c r="S287" s="482"/>
      <c r="T287" s="4">
        <f>+T247</f>
        <v>1</v>
      </c>
      <c r="U287" s="4">
        <f>+U247</f>
        <v>2</v>
      </c>
    </row>
    <row r="288" spans="1:21" ht="15.95" customHeight="1" thickBot="1" x14ac:dyDescent="0.25">
      <c r="A288" s="207" t="s">
        <v>74</v>
      </c>
      <c r="B288" s="207"/>
      <c r="C288" s="4">
        <v>0</v>
      </c>
      <c r="D288" s="4">
        <v>3</v>
      </c>
      <c r="E288" s="4">
        <v>5</v>
      </c>
      <c r="K288" s="480"/>
      <c r="L288" s="480"/>
      <c r="M288" s="5"/>
      <c r="N288" s="5"/>
      <c r="O288" s="5"/>
      <c r="Q288" s="1" t="s">
        <v>48</v>
      </c>
      <c r="R288" s="544">
        <f>+R248</f>
        <v>2019</v>
      </c>
      <c r="S288" s="545"/>
      <c r="T288" s="21">
        <f>+T248</f>
        <v>1</v>
      </c>
      <c r="U288" s="21">
        <f>+U248</f>
        <v>9</v>
      </c>
    </row>
    <row r="289" spans="1:21" ht="15.95" customHeight="1" thickTop="1" x14ac:dyDescent="0.2">
      <c r="A289" s="472" t="s">
        <v>4</v>
      </c>
      <c r="B289" s="472" t="s">
        <v>5</v>
      </c>
      <c r="C289" s="511" t="s">
        <v>6</v>
      </c>
      <c r="D289" s="512"/>
      <c r="E289" s="512"/>
      <c r="F289" s="512"/>
      <c r="G289" s="512"/>
      <c r="H289" s="512"/>
      <c r="I289" s="512"/>
      <c r="J289" s="512"/>
      <c r="K289" s="513"/>
      <c r="L289" s="511" t="s">
        <v>7</v>
      </c>
      <c r="M289" s="512"/>
      <c r="N289" s="512"/>
      <c r="O289" s="512"/>
      <c r="P289" s="512"/>
      <c r="Q289" s="512"/>
      <c r="R289" s="513"/>
      <c r="S289" s="514" t="s">
        <v>65</v>
      </c>
      <c r="T289" s="515"/>
      <c r="U289" s="516"/>
    </row>
    <row r="290" spans="1:21" ht="15.95" customHeight="1" x14ac:dyDescent="0.2">
      <c r="A290" s="473"/>
      <c r="B290" s="473"/>
      <c r="C290" s="517" t="s">
        <v>27</v>
      </c>
      <c r="D290" s="518"/>
      <c r="E290" s="519"/>
      <c r="F290" s="436"/>
      <c r="G290" s="436" t="s">
        <v>30</v>
      </c>
      <c r="H290" s="436" t="s">
        <v>32</v>
      </c>
      <c r="I290" s="436"/>
      <c r="J290" s="436"/>
      <c r="K290" s="436" t="s">
        <v>43</v>
      </c>
      <c r="L290" s="436" t="s">
        <v>27</v>
      </c>
      <c r="M290" s="436"/>
      <c r="N290" s="436" t="s">
        <v>30</v>
      </c>
      <c r="O290" s="436" t="s">
        <v>32</v>
      </c>
      <c r="P290" s="436"/>
      <c r="Q290" s="436"/>
      <c r="R290" s="436" t="s">
        <v>64</v>
      </c>
      <c r="S290" s="492" t="s">
        <v>68</v>
      </c>
      <c r="T290" s="493"/>
      <c r="U290" s="494"/>
    </row>
    <row r="291" spans="1:21" ht="15.95" customHeight="1" x14ac:dyDescent="0.2">
      <c r="A291" s="473"/>
      <c r="B291" s="473"/>
      <c r="C291" s="492" t="s">
        <v>28</v>
      </c>
      <c r="D291" s="493"/>
      <c r="E291" s="494"/>
      <c r="F291" s="437" t="s">
        <v>29</v>
      </c>
      <c r="G291" s="437" t="s">
        <v>31</v>
      </c>
      <c r="H291" s="437" t="s">
        <v>33</v>
      </c>
      <c r="I291" s="437" t="s">
        <v>37</v>
      </c>
      <c r="J291" s="437" t="s">
        <v>36</v>
      </c>
      <c r="K291" s="437" t="s">
        <v>28</v>
      </c>
      <c r="L291" s="437" t="s">
        <v>28</v>
      </c>
      <c r="M291" s="437" t="s">
        <v>35</v>
      </c>
      <c r="N291" s="437" t="s">
        <v>31</v>
      </c>
      <c r="O291" s="437" t="s">
        <v>33</v>
      </c>
      <c r="P291" s="437" t="s">
        <v>37</v>
      </c>
      <c r="Q291" s="437" t="s">
        <v>36</v>
      </c>
      <c r="R291" s="437" t="s">
        <v>38</v>
      </c>
      <c r="S291" s="492" t="s">
        <v>66</v>
      </c>
      <c r="T291" s="493"/>
      <c r="U291" s="494"/>
    </row>
    <row r="292" spans="1:21" ht="15.95" customHeight="1" x14ac:dyDescent="0.2">
      <c r="A292" s="473"/>
      <c r="B292" s="473"/>
      <c r="C292" s="489" t="s">
        <v>8</v>
      </c>
      <c r="D292" s="490"/>
      <c r="E292" s="491"/>
      <c r="F292" s="439"/>
      <c r="G292" s="439"/>
      <c r="H292" s="439" t="s">
        <v>34</v>
      </c>
      <c r="I292" s="439"/>
      <c r="J292" s="439"/>
      <c r="K292" s="439" t="s">
        <v>9</v>
      </c>
      <c r="L292" s="439" t="s">
        <v>8</v>
      </c>
      <c r="M292" s="439"/>
      <c r="N292" s="439"/>
      <c r="O292" s="439" t="s">
        <v>34</v>
      </c>
      <c r="P292" s="439"/>
      <c r="Q292" s="439"/>
      <c r="R292" s="20" t="s">
        <v>63</v>
      </c>
      <c r="S292" s="492" t="s">
        <v>67</v>
      </c>
      <c r="T292" s="493"/>
      <c r="U292" s="494"/>
    </row>
    <row r="293" spans="1:21" ht="15.95" customHeight="1" x14ac:dyDescent="0.2">
      <c r="A293" s="474"/>
      <c r="B293" s="474"/>
      <c r="C293" s="495"/>
      <c r="D293" s="496"/>
      <c r="E293" s="497"/>
      <c r="F293" s="437"/>
      <c r="G293" s="437"/>
      <c r="H293" s="437"/>
      <c r="I293" s="437"/>
      <c r="J293" s="437"/>
      <c r="K293" s="437" t="s">
        <v>62</v>
      </c>
      <c r="L293" s="437"/>
      <c r="M293" s="437"/>
      <c r="N293" s="437"/>
      <c r="O293" s="437"/>
      <c r="P293" s="437"/>
      <c r="Q293" s="437"/>
      <c r="R293" s="437"/>
      <c r="S293" s="498"/>
      <c r="T293" s="499"/>
      <c r="U293" s="500"/>
    </row>
    <row r="294" spans="1:21" s="8" customFormat="1" ht="15.95" customHeight="1" x14ac:dyDescent="0.2">
      <c r="A294" s="440" t="s">
        <v>10</v>
      </c>
      <c r="B294" s="440" t="s">
        <v>11</v>
      </c>
      <c r="C294" s="501" t="s">
        <v>12</v>
      </c>
      <c r="D294" s="502"/>
      <c r="E294" s="503"/>
      <c r="F294" s="440" t="s">
        <v>13</v>
      </c>
      <c r="G294" s="440" t="s">
        <v>14</v>
      </c>
      <c r="H294" s="440" t="s">
        <v>15</v>
      </c>
      <c r="I294" s="440" t="s">
        <v>16</v>
      </c>
      <c r="J294" s="440" t="s">
        <v>17</v>
      </c>
      <c r="K294" s="440" t="s">
        <v>18</v>
      </c>
      <c r="L294" s="440" t="s">
        <v>19</v>
      </c>
      <c r="M294" s="440" t="s">
        <v>20</v>
      </c>
      <c r="N294" s="440" t="s">
        <v>21</v>
      </c>
      <c r="O294" s="440" t="s">
        <v>41</v>
      </c>
      <c r="P294" s="440" t="s">
        <v>42</v>
      </c>
      <c r="Q294" s="440" t="s">
        <v>44</v>
      </c>
      <c r="R294" s="440" t="s">
        <v>70</v>
      </c>
      <c r="S294" s="501" t="s">
        <v>71</v>
      </c>
      <c r="T294" s="502"/>
      <c r="U294" s="503"/>
    </row>
    <row r="295" spans="1:21" s="16" customFormat="1" ht="15.95" customHeight="1" x14ac:dyDescent="0.2">
      <c r="A295" s="18">
        <v>1</v>
      </c>
      <c r="B295" s="19" t="s">
        <v>22</v>
      </c>
      <c r="C295" s="520">
        <f>SUM(C296,C299,C300)</f>
        <v>0</v>
      </c>
      <c r="D295" s="521"/>
      <c r="E295" s="522"/>
      <c r="F295" s="442">
        <f t="shared" ref="F295:J295" si="127">SUM(F296,F299,F300)</f>
        <v>0</v>
      </c>
      <c r="G295" s="442">
        <f t="shared" si="127"/>
        <v>0</v>
      </c>
      <c r="H295" s="442">
        <f t="shared" si="127"/>
        <v>0</v>
      </c>
      <c r="I295" s="442">
        <f t="shared" si="127"/>
        <v>0</v>
      </c>
      <c r="J295" s="442">
        <f t="shared" si="127"/>
        <v>0</v>
      </c>
      <c r="K295" s="442">
        <f>SUM(C295-F295-G295-H295+I295-J295)</f>
        <v>0</v>
      </c>
      <c r="L295" s="442">
        <f t="shared" ref="L295:Q295" si="128">SUM(L296,L299,L300)</f>
        <v>10</v>
      </c>
      <c r="M295" s="442">
        <f t="shared" si="128"/>
        <v>0</v>
      </c>
      <c r="N295" s="61">
        <f t="shared" si="128"/>
        <v>0</v>
      </c>
      <c r="O295" s="61">
        <f t="shared" si="128"/>
        <v>5</v>
      </c>
      <c r="P295" s="61">
        <f t="shared" si="128"/>
        <v>20</v>
      </c>
      <c r="Q295" s="61">
        <f t="shared" si="128"/>
        <v>0</v>
      </c>
      <c r="R295" s="61">
        <f>SUM(L295-M295-N295-O295+P295-Q295)</f>
        <v>25</v>
      </c>
      <c r="S295" s="523"/>
      <c r="T295" s="524"/>
      <c r="U295" s="525"/>
    </row>
    <row r="296" spans="1:21" s="23" customFormat="1" ht="15.95" customHeight="1" x14ac:dyDescent="0.25">
      <c r="A296" s="14"/>
      <c r="B296" s="22" t="s">
        <v>50</v>
      </c>
      <c r="C296" s="526">
        <f t="shared" ref="C296:H296" si="129">SUM(C297:C298)</f>
        <v>0</v>
      </c>
      <c r="D296" s="527">
        <f t="shared" si="129"/>
        <v>0</v>
      </c>
      <c r="E296" s="528">
        <f t="shared" si="129"/>
        <v>0</v>
      </c>
      <c r="F296" s="90">
        <f t="shared" si="129"/>
        <v>0</v>
      </c>
      <c r="G296" s="90">
        <f t="shared" si="129"/>
        <v>0</v>
      </c>
      <c r="H296" s="90">
        <f t="shared" si="129"/>
        <v>0</v>
      </c>
      <c r="I296" s="90">
        <f>SUM(I297:I298)</f>
        <v>0</v>
      </c>
      <c r="J296" s="90">
        <f t="shared" ref="J296" si="130">SUM(J297:J298)</f>
        <v>0</v>
      </c>
      <c r="K296" s="443">
        <f t="shared" ref="K296:K300" si="131">SUM(C296-F296-G296-H296+I296-J296)</f>
        <v>0</v>
      </c>
      <c r="L296" s="90">
        <f t="shared" ref="L296:O296" si="132">SUM(L297:L298)</f>
        <v>10</v>
      </c>
      <c r="M296" s="90">
        <f t="shared" si="132"/>
        <v>0</v>
      </c>
      <c r="N296" s="63">
        <f t="shared" si="132"/>
        <v>0</v>
      </c>
      <c r="O296" s="63">
        <f t="shared" si="132"/>
        <v>5</v>
      </c>
      <c r="P296" s="63">
        <f>SUM(P297:P298)</f>
        <v>20</v>
      </c>
      <c r="Q296" s="63">
        <f t="shared" ref="Q296" si="133">SUM(Q297:Q298)</f>
        <v>0</v>
      </c>
      <c r="R296" s="64">
        <f t="shared" ref="R296:R304" si="134">SUM(L296-M296-N296-O296+P296-Q296)</f>
        <v>25</v>
      </c>
      <c r="S296" s="529"/>
      <c r="T296" s="530"/>
      <c r="U296" s="531"/>
    </row>
    <row r="297" spans="1:21" ht="15.95" customHeight="1" x14ac:dyDescent="0.2">
      <c r="A297" s="12"/>
      <c r="B297" s="13" t="s">
        <v>84</v>
      </c>
      <c r="C297" s="485">
        <v>0</v>
      </c>
      <c r="D297" s="486">
        <v>0</v>
      </c>
      <c r="E297" s="487">
        <v>0</v>
      </c>
      <c r="F297" s="445">
        <v>0</v>
      </c>
      <c r="G297" s="445">
        <v>0</v>
      </c>
      <c r="H297" s="445">
        <v>0</v>
      </c>
      <c r="I297" s="69">
        <v>0</v>
      </c>
      <c r="J297" s="69">
        <v>0</v>
      </c>
      <c r="K297" s="443">
        <f t="shared" si="131"/>
        <v>0</v>
      </c>
      <c r="L297" s="445">
        <v>10</v>
      </c>
      <c r="M297" s="445">
        <v>0</v>
      </c>
      <c r="N297" s="51">
        <v>0</v>
      </c>
      <c r="O297" s="51">
        <v>5</v>
      </c>
      <c r="P297" s="51">
        <v>20</v>
      </c>
      <c r="Q297" s="51">
        <v>0</v>
      </c>
      <c r="R297" s="64">
        <f t="shared" si="134"/>
        <v>25</v>
      </c>
      <c r="S297" s="532"/>
      <c r="T297" s="533"/>
      <c r="U297" s="534"/>
    </row>
    <row r="298" spans="1:21" ht="15.95" customHeight="1" x14ac:dyDescent="0.2">
      <c r="A298" s="12"/>
      <c r="B298" s="13" t="s">
        <v>85</v>
      </c>
      <c r="C298" s="485">
        <v>0</v>
      </c>
      <c r="D298" s="486">
        <v>0</v>
      </c>
      <c r="E298" s="487">
        <v>0</v>
      </c>
      <c r="F298" s="445">
        <v>0</v>
      </c>
      <c r="G298" s="445">
        <v>0</v>
      </c>
      <c r="H298" s="445">
        <v>0</v>
      </c>
      <c r="I298" s="69">
        <v>0</v>
      </c>
      <c r="J298" s="69">
        <v>0</v>
      </c>
      <c r="K298" s="443">
        <f t="shared" si="131"/>
        <v>0</v>
      </c>
      <c r="L298" s="445">
        <v>0</v>
      </c>
      <c r="M298" s="445">
        <v>0</v>
      </c>
      <c r="N298" s="51">
        <v>0</v>
      </c>
      <c r="O298" s="51">
        <v>0</v>
      </c>
      <c r="P298" s="51">
        <v>0</v>
      </c>
      <c r="Q298" s="51">
        <v>0</v>
      </c>
      <c r="R298" s="64">
        <f t="shared" si="134"/>
        <v>0</v>
      </c>
      <c r="S298" s="532"/>
      <c r="T298" s="533"/>
      <c r="U298" s="534"/>
    </row>
    <row r="299" spans="1:21" ht="15.75" x14ac:dyDescent="0.2">
      <c r="A299" s="12"/>
      <c r="B299" s="11" t="s">
        <v>51</v>
      </c>
      <c r="C299" s="504">
        <v>0</v>
      </c>
      <c r="D299" s="505">
        <v>0</v>
      </c>
      <c r="E299" s="506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443">
        <f t="shared" si="131"/>
        <v>0</v>
      </c>
      <c r="L299" s="443">
        <v>0</v>
      </c>
      <c r="M299" s="443">
        <v>0</v>
      </c>
      <c r="N299" s="443">
        <v>0</v>
      </c>
      <c r="O299" s="443">
        <v>0</v>
      </c>
      <c r="P299" s="443">
        <v>0</v>
      </c>
      <c r="Q299" s="443">
        <v>0</v>
      </c>
      <c r="R299" s="443">
        <f t="shared" si="134"/>
        <v>0</v>
      </c>
      <c r="S299" s="532"/>
      <c r="T299" s="533"/>
      <c r="U299" s="534"/>
    </row>
    <row r="300" spans="1:21" ht="15.75" x14ac:dyDescent="0.2">
      <c r="A300" s="12"/>
      <c r="B300" s="11" t="s">
        <v>52</v>
      </c>
      <c r="C300" s="504">
        <v>0</v>
      </c>
      <c r="D300" s="505">
        <v>0</v>
      </c>
      <c r="E300" s="506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443">
        <f t="shared" si="131"/>
        <v>0</v>
      </c>
      <c r="L300" s="443">
        <v>0</v>
      </c>
      <c r="M300" s="443">
        <v>0</v>
      </c>
      <c r="N300" s="443">
        <v>0</v>
      </c>
      <c r="O300" s="443">
        <v>0</v>
      </c>
      <c r="P300" s="443">
        <v>0</v>
      </c>
      <c r="Q300" s="443">
        <v>0</v>
      </c>
      <c r="R300" s="443">
        <f t="shared" si="134"/>
        <v>0</v>
      </c>
      <c r="S300" s="532"/>
      <c r="T300" s="533"/>
      <c r="U300" s="534"/>
    </row>
    <row r="301" spans="1:21" ht="15.75" x14ac:dyDescent="0.2">
      <c r="A301" s="14">
        <v>2</v>
      </c>
      <c r="B301" s="10" t="s">
        <v>23</v>
      </c>
      <c r="C301" s="504">
        <f>SUM(C302:C303)</f>
        <v>0</v>
      </c>
      <c r="D301" s="505">
        <f t="shared" ref="D301:G301" si="135">SUM(D302:D303)</f>
        <v>658</v>
      </c>
      <c r="E301" s="506">
        <f t="shared" si="135"/>
        <v>658</v>
      </c>
      <c r="F301" s="443">
        <f t="shared" si="135"/>
        <v>0</v>
      </c>
      <c r="G301" s="443">
        <f t="shared" si="135"/>
        <v>0</v>
      </c>
      <c r="H301" s="26"/>
      <c r="I301" s="443">
        <f t="shared" ref="I301:J301" si="136">SUM(I302:I303)</f>
        <v>0</v>
      </c>
      <c r="J301" s="443">
        <f t="shared" si="136"/>
        <v>0</v>
      </c>
      <c r="K301" s="443">
        <f>SUM(C301-F301-G301-H301+I301-J301)</f>
        <v>0</v>
      </c>
      <c r="L301" s="443">
        <f t="shared" ref="L301:N301" si="137">SUM(L302:L303)</f>
        <v>15</v>
      </c>
      <c r="M301" s="443">
        <f t="shared" si="137"/>
        <v>0</v>
      </c>
      <c r="N301" s="443">
        <f t="shared" si="137"/>
        <v>0</v>
      </c>
      <c r="O301" s="26"/>
      <c r="P301" s="443">
        <f>SUM(P302:P303)</f>
        <v>15</v>
      </c>
      <c r="Q301" s="443">
        <f t="shared" ref="Q301" si="138">SUM(Q302:Q303)</f>
        <v>0</v>
      </c>
      <c r="R301" s="443">
        <f t="shared" si="134"/>
        <v>30</v>
      </c>
      <c r="S301" s="532"/>
      <c r="T301" s="533"/>
      <c r="U301" s="534"/>
    </row>
    <row r="302" spans="1:21" ht="15.75" x14ac:dyDescent="0.2">
      <c r="A302" s="12"/>
      <c r="B302" s="13" t="s">
        <v>84</v>
      </c>
      <c r="C302" s="485">
        <v>0</v>
      </c>
      <c r="D302" s="486">
        <v>658</v>
      </c>
      <c r="E302" s="487">
        <v>658</v>
      </c>
      <c r="F302" s="445">
        <v>0</v>
      </c>
      <c r="G302" s="445">
        <v>0</v>
      </c>
      <c r="H302" s="25"/>
      <c r="I302" s="69">
        <v>0</v>
      </c>
      <c r="J302" s="69">
        <v>0</v>
      </c>
      <c r="K302" s="443">
        <f t="shared" ref="K302:K313" si="139">SUM(C302-F302-G302-H302+I302-J302)</f>
        <v>0</v>
      </c>
      <c r="L302" s="445">
        <v>15</v>
      </c>
      <c r="M302" s="445">
        <v>0</v>
      </c>
      <c r="N302" s="445">
        <v>0</v>
      </c>
      <c r="O302" s="25"/>
      <c r="P302" s="445">
        <v>15</v>
      </c>
      <c r="Q302" s="445">
        <v>0</v>
      </c>
      <c r="R302" s="443">
        <f t="shared" si="134"/>
        <v>30</v>
      </c>
      <c r="S302" s="532"/>
      <c r="T302" s="533"/>
      <c r="U302" s="534"/>
    </row>
    <row r="303" spans="1:21" ht="15.75" x14ac:dyDescent="0.2">
      <c r="A303" s="12"/>
      <c r="B303" s="13" t="s">
        <v>85</v>
      </c>
      <c r="C303" s="485">
        <v>0</v>
      </c>
      <c r="D303" s="486">
        <v>0</v>
      </c>
      <c r="E303" s="487">
        <v>0</v>
      </c>
      <c r="F303" s="445">
        <v>0</v>
      </c>
      <c r="G303" s="445">
        <v>0</v>
      </c>
      <c r="H303" s="25"/>
      <c r="I303" s="69">
        <v>0</v>
      </c>
      <c r="J303" s="69">
        <v>0</v>
      </c>
      <c r="K303" s="443">
        <f t="shared" si="139"/>
        <v>0</v>
      </c>
      <c r="L303" s="445">
        <v>0</v>
      </c>
      <c r="M303" s="445">
        <v>0</v>
      </c>
      <c r="N303" s="445">
        <v>0</v>
      </c>
      <c r="O303" s="25"/>
      <c r="P303" s="445">
        <v>0</v>
      </c>
      <c r="Q303" s="445">
        <v>0</v>
      </c>
      <c r="R303" s="443">
        <f t="shared" si="134"/>
        <v>0</v>
      </c>
      <c r="S303" s="532"/>
      <c r="T303" s="533"/>
      <c r="U303" s="534"/>
    </row>
    <row r="304" spans="1:21" ht="15.75" x14ac:dyDescent="0.2">
      <c r="A304" s="9">
        <v>3</v>
      </c>
      <c r="B304" s="10" t="s">
        <v>54</v>
      </c>
      <c r="C304" s="504">
        <v>0</v>
      </c>
      <c r="D304" s="505">
        <v>0</v>
      </c>
      <c r="E304" s="506">
        <v>0</v>
      </c>
      <c r="F304" s="443">
        <v>0</v>
      </c>
      <c r="G304" s="26"/>
      <c r="H304" s="26"/>
      <c r="I304" s="443">
        <v>0</v>
      </c>
      <c r="J304" s="443">
        <v>0</v>
      </c>
      <c r="K304" s="443">
        <f t="shared" si="139"/>
        <v>0</v>
      </c>
      <c r="L304" s="443">
        <v>1</v>
      </c>
      <c r="M304" s="443">
        <v>1</v>
      </c>
      <c r="N304" s="26"/>
      <c r="O304" s="26"/>
      <c r="P304" s="443">
        <v>0</v>
      </c>
      <c r="Q304" s="443">
        <v>0</v>
      </c>
      <c r="R304" s="443">
        <f t="shared" si="134"/>
        <v>0</v>
      </c>
      <c r="S304" s="532"/>
      <c r="T304" s="533"/>
      <c r="U304" s="534"/>
    </row>
    <row r="305" spans="1:21" ht="12.75" customHeight="1" x14ac:dyDescent="0.2">
      <c r="A305" s="14">
        <v>4</v>
      </c>
      <c r="B305" s="10" t="s">
        <v>53</v>
      </c>
      <c r="C305" s="526">
        <f>SUM(C306:C307)</f>
        <v>0</v>
      </c>
      <c r="D305" s="527">
        <f t="shared" ref="D305:E305" si="140">SUM(D306:D307)</f>
        <v>0</v>
      </c>
      <c r="E305" s="528">
        <f t="shared" si="140"/>
        <v>0</v>
      </c>
      <c r="F305" s="90">
        <f>SUM(F306:F307)</f>
        <v>0</v>
      </c>
      <c r="G305" s="26"/>
      <c r="H305" s="26"/>
      <c r="I305" s="90">
        <f t="shared" ref="I305:J305" si="141">SUM(I306:I307)</f>
        <v>0</v>
      </c>
      <c r="J305" s="90">
        <f t="shared" si="141"/>
        <v>0</v>
      </c>
      <c r="K305" s="443">
        <f t="shared" si="139"/>
        <v>0</v>
      </c>
      <c r="L305" s="443">
        <f>SUM(L306:L307)</f>
        <v>4</v>
      </c>
      <c r="M305" s="443">
        <f>SUM(M306:M307)</f>
        <v>2</v>
      </c>
      <c r="N305" s="26"/>
      <c r="O305" s="26"/>
      <c r="P305" s="443">
        <f t="shared" ref="P305:Q305" si="142">SUM(P306:P307)</f>
        <v>3</v>
      </c>
      <c r="Q305" s="443">
        <f t="shared" si="142"/>
        <v>0</v>
      </c>
      <c r="R305" s="443">
        <f>SUM(L305-M305-N305-O305+P305-Q305)</f>
        <v>5</v>
      </c>
      <c r="S305" s="532"/>
      <c r="T305" s="533"/>
      <c r="U305" s="534"/>
    </row>
    <row r="306" spans="1:21" ht="12.75" customHeight="1" x14ac:dyDescent="0.2">
      <c r="A306" s="14"/>
      <c r="B306" s="13" t="s">
        <v>84</v>
      </c>
      <c r="C306" s="526">
        <v>0</v>
      </c>
      <c r="D306" s="527"/>
      <c r="E306" s="528"/>
      <c r="F306" s="90">
        <v>0</v>
      </c>
      <c r="G306" s="26"/>
      <c r="H306" s="26"/>
      <c r="I306" s="90">
        <v>0</v>
      </c>
      <c r="J306" s="90">
        <v>0</v>
      </c>
      <c r="K306" s="443">
        <f t="shared" si="139"/>
        <v>0</v>
      </c>
      <c r="L306" s="443">
        <v>0</v>
      </c>
      <c r="M306" s="443">
        <v>0</v>
      </c>
      <c r="N306" s="26"/>
      <c r="O306" s="26"/>
      <c r="P306" s="443">
        <v>0</v>
      </c>
      <c r="Q306" s="443">
        <v>0</v>
      </c>
      <c r="R306" s="443">
        <f t="shared" ref="R306" si="143">SUM(L306-M306-N306-O306+P306-Q306)</f>
        <v>0</v>
      </c>
      <c r="S306" s="532"/>
      <c r="T306" s="533"/>
      <c r="U306" s="534"/>
    </row>
    <row r="307" spans="1:21" ht="15.75" x14ac:dyDescent="0.2">
      <c r="A307" s="14"/>
      <c r="B307" s="13" t="s">
        <v>85</v>
      </c>
      <c r="C307" s="526">
        <v>0</v>
      </c>
      <c r="D307" s="527"/>
      <c r="E307" s="528"/>
      <c r="F307" s="90">
        <v>0</v>
      </c>
      <c r="G307" s="26"/>
      <c r="H307" s="26"/>
      <c r="I307" s="90">
        <v>0</v>
      </c>
      <c r="J307" s="90">
        <v>0</v>
      </c>
      <c r="K307" s="443">
        <f t="shared" si="139"/>
        <v>0</v>
      </c>
      <c r="L307" s="443">
        <v>4</v>
      </c>
      <c r="M307" s="443">
        <v>2</v>
      </c>
      <c r="N307" s="26"/>
      <c r="O307" s="26"/>
      <c r="P307" s="443">
        <v>3</v>
      </c>
      <c r="Q307" s="443">
        <v>0</v>
      </c>
      <c r="R307" s="443">
        <f>SUM(L307-M307-N307-O307+P307-Q307)</f>
        <v>5</v>
      </c>
      <c r="S307" s="532"/>
      <c r="T307" s="533"/>
      <c r="U307" s="534"/>
    </row>
    <row r="308" spans="1:21" ht="21" customHeight="1" x14ac:dyDescent="0.2">
      <c r="A308" s="14">
        <v>5</v>
      </c>
      <c r="B308" s="11" t="s">
        <v>55</v>
      </c>
      <c r="C308" s="504">
        <v>0</v>
      </c>
      <c r="D308" s="505">
        <v>0</v>
      </c>
      <c r="E308" s="506">
        <v>0</v>
      </c>
      <c r="F308" s="443">
        <v>0</v>
      </c>
      <c r="G308" s="26"/>
      <c r="H308" s="26"/>
      <c r="I308" s="443">
        <v>0</v>
      </c>
      <c r="J308" s="443">
        <v>0</v>
      </c>
      <c r="K308" s="443">
        <f t="shared" si="139"/>
        <v>0</v>
      </c>
      <c r="L308" s="443">
        <v>1</v>
      </c>
      <c r="M308" s="443">
        <v>0</v>
      </c>
      <c r="N308" s="26"/>
      <c r="O308" s="26"/>
      <c r="P308" s="443">
        <v>1</v>
      </c>
      <c r="Q308" s="443">
        <v>0</v>
      </c>
      <c r="R308" s="443">
        <f t="shared" ref="R308:R314" si="144">SUM(L308-M308-N308-O308+P308-Q308)</f>
        <v>2</v>
      </c>
      <c r="S308" s="532"/>
      <c r="T308" s="533"/>
      <c r="U308" s="534"/>
    </row>
    <row r="309" spans="1:21" ht="15.75" x14ac:dyDescent="0.2">
      <c r="A309" s="14">
        <v>6</v>
      </c>
      <c r="B309" s="10" t="s">
        <v>56</v>
      </c>
      <c r="C309" s="504">
        <v>0</v>
      </c>
      <c r="D309" s="505">
        <v>0</v>
      </c>
      <c r="E309" s="506">
        <v>0</v>
      </c>
      <c r="F309" s="443">
        <v>0</v>
      </c>
      <c r="G309" s="26"/>
      <c r="H309" s="26"/>
      <c r="I309" s="443">
        <v>0</v>
      </c>
      <c r="J309" s="443">
        <v>0</v>
      </c>
      <c r="K309" s="443">
        <f t="shared" si="139"/>
        <v>0</v>
      </c>
      <c r="L309" s="443">
        <v>0</v>
      </c>
      <c r="M309" s="443">
        <v>0</v>
      </c>
      <c r="N309" s="26"/>
      <c r="O309" s="26"/>
      <c r="P309" s="443">
        <v>0</v>
      </c>
      <c r="Q309" s="443">
        <v>0</v>
      </c>
      <c r="R309" s="443">
        <f t="shared" si="144"/>
        <v>0</v>
      </c>
      <c r="S309" s="554">
        <v>0</v>
      </c>
      <c r="T309" s="555"/>
      <c r="U309" s="556"/>
    </row>
    <row r="310" spans="1:21" ht="15.75" x14ac:dyDescent="0.2">
      <c r="A310" s="14">
        <v>7</v>
      </c>
      <c r="B310" s="10" t="s">
        <v>57</v>
      </c>
      <c r="C310" s="504">
        <v>0</v>
      </c>
      <c r="D310" s="505">
        <v>0</v>
      </c>
      <c r="E310" s="506">
        <v>0</v>
      </c>
      <c r="F310" s="443">
        <v>0</v>
      </c>
      <c r="G310" s="26"/>
      <c r="H310" s="26"/>
      <c r="I310" s="443">
        <v>0</v>
      </c>
      <c r="J310" s="443">
        <v>0</v>
      </c>
      <c r="K310" s="443">
        <f t="shared" si="139"/>
        <v>0</v>
      </c>
      <c r="L310" s="443">
        <v>0</v>
      </c>
      <c r="M310" s="443">
        <v>0</v>
      </c>
      <c r="N310" s="26"/>
      <c r="O310" s="26"/>
      <c r="P310" s="443">
        <v>0</v>
      </c>
      <c r="Q310" s="443">
        <v>0</v>
      </c>
      <c r="R310" s="443">
        <f t="shared" si="144"/>
        <v>0</v>
      </c>
      <c r="S310" s="541">
        <v>0</v>
      </c>
      <c r="T310" s="542"/>
      <c r="U310" s="543"/>
    </row>
    <row r="311" spans="1:21" ht="12.75" customHeight="1" x14ac:dyDescent="0.2">
      <c r="A311" s="14">
        <v>8</v>
      </c>
      <c r="B311" s="10" t="s">
        <v>58</v>
      </c>
      <c r="C311" s="504">
        <v>0</v>
      </c>
      <c r="D311" s="505">
        <v>0</v>
      </c>
      <c r="E311" s="506">
        <v>0</v>
      </c>
      <c r="F311" s="443">
        <v>0</v>
      </c>
      <c r="G311" s="26"/>
      <c r="H311" s="26"/>
      <c r="I311" s="443">
        <v>0</v>
      </c>
      <c r="J311" s="443">
        <v>0</v>
      </c>
      <c r="K311" s="443">
        <f t="shared" si="139"/>
        <v>0</v>
      </c>
      <c r="L311" s="443">
        <v>0</v>
      </c>
      <c r="M311" s="443">
        <v>0</v>
      </c>
      <c r="N311" s="26"/>
      <c r="O311" s="26"/>
      <c r="P311" s="443">
        <v>0</v>
      </c>
      <c r="Q311" s="443">
        <v>0</v>
      </c>
      <c r="R311" s="443">
        <f t="shared" si="144"/>
        <v>0</v>
      </c>
      <c r="S311" s="541">
        <v>0</v>
      </c>
      <c r="T311" s="542"/>
      <c r="U311" s="543"/>
    </row>
    <row r="312" spans="1:21" ht="13.5" customHeight="1" x14ac:dyDescent="0.2">
      <c r="A312" s="14">
        <v>9</v>
      </c>
      <c r="B312" s="10" t="s">
        <v>24</v>
      </c>
      <c r="C312" s="504">
        <v>0</v>
      </c>
      <c r="D312" s="505">
        <v>0</v>
      </c>
      <c r="E312" s="506">
        <v>0</v>
      </c>
      <c r="F312" s="443">
        <v>0</v>
      </c>
      <c r="G312" s="26"/>
      <c r="H312" s="26"/>
      <c r="I312" s="70">
        <v>0</v>
      </c>
      <c r="J312" s="70">
        <v>0</v>
      </c>
      <c r="K312" s="443">
        <f t="shared" si="139"/>
        <v>0</v>
      </c>
      <c r="L312" s="443">
        <v>0</v>
      </c>
      <c r="M312" s="443">
        <v>0</v>
      </c>
      <c r="N312" s="26"/>
      <c r="O312" s="26"/>
      <c r="P312" s="443">
        <v>0</v>
      </c>
      <c r="Q312" s="443">
        <v>0</v>
      </c>
      <c r="R312" s="443">
        <f t="shared" si="144"/>
        <v>0</v>
      </c>
      <c r="S312" s="541">
        <v>0</v>
      </c>
      <c r="T312" s="542"/>
      <c r="U312" s="543"/>
    </row>
    <row r="313" spans="1:21" ht="15" customHeight="1" x14ac:dyDescent="0.2">
      <c r="A313" s="14">
        <v>10</v>
      </c>
      <c r="B313" s="10" t="s">
        <v>25</v>
      </c>
      <c r="C313" s="504">
        <v>0</v>
      </c>
      <c r="D313" s="505">
        <v>0</v>
      </c>
      <c r="E313" s="506">
        <v>0</v>
      </c>
      <c r="F313" s="443">
        <v>0</v>
      </c>
      <c r="G313" s="26"/>
      <c r="H313" s="26"/>
      <c r="I313" s="70">
        <v>0</v>
      </c>
      <c r="J313" s="70">
        <v>0</v>
      </c>
      <c r="K313" s="443">
        <f t="shared" si="139"/>
        <v>0</v>
      </c>
      <c r="L313" s="443">
        <v>0</v>
      </c>
      <c r="M313" s="443">
        <v>0</v>
      </c>
      <c r="N313" s="26"/>
      <c r="O313" s="26"/>
      <c r="P313" s="443">
        <v>0</v>
      </c>
      <c r="Q313" s="443">
        <v>0</v>
      </c>
      <c r="R313" s="443">
        <f t="shared" si="144"/>
        <v>0</v>
      </c>
      <c r="S313" s="541">
        <v>0</v>
      </c>
      <c r="T313" s="542"/>
      <c r="U313" s="543"/>
    </row>
    <row r="314" spans="1:21" ht="12.75" customHeight="1" thickBot="1" x14ac:dyDescent="0.25">
      <c r="A314" s="40">
        <v>11</v>
      </c>
      <c r="B314" s="41" t="s">
        <v>59</v>
      </c>
      <c r="C314" s="557">
        <v>0</v>
      </c>
      <c r="D314" s="558">
        <v>0</v>
      </c>
      <c r="E314" s="559">
        <v>0</v>
      </c>
      <c r="F314" s="444">
        <v>0</v>
      </c>
      <c r="G314" s="43"/>
      <c r="H314" s="43"/>
      <c r="I314" s="71">
        <v>0</v>
      </c>
      <c r="J314" s="71">
        <v>0</v>
      </c>
      <c r="K314" s="444">
        <f t="shared" ref="K314" si="145">SUM(E314-F314-G314-H314+I314-J314)</f>
        <v>0</v>
      </c>
      <c r="L314" s="444">
        <v>0</v>
      </c>
      <c r="M314" s="444">
        <v>0</v>
      </c>
      <c r="N314" s="43"/>
      <c r="O314" s="43"/>
      <c r="P314" s="444">
        <v>0</v>
      </c>
      <c r="Q314" s="444">
        <v>0</v>
      </c>
      <c r="R314" s="444">
        <f t="shared" si="144"/>
        <v>0</v>
      </c>
      <c r="S314" s="560"/>
      <c r="T314" s="561"/>
      <c r="U314" s="562"/>
    </row>
    <row r="315" spans="1:21" ht="12.75" customHeight="1" thickTop="1" x14ac:dyDescent="0.2">
      <c r="A315" s="5"/>
      <c r="B315" s="17" t="s">
        <v>39</v>
      </c>
    </row>
    <row r="316" spans="1:21" ht="12.75" customHeight="1" x14ac:dyDescent="0.2">
      <c r="A316" s="5"/>
      <c r="B316" s="15" t="s">
        <v>61</v>
      </c>
    </row>
    <row r="317" spans="1:21" ht="11.25" customHeight="1" x14ac:dyDescent="0.2">
      <c r="A317" s="5"/>
      <c r="B317" s="15" t="s">
        <v>60</v>
      </c>
    </row>
    <row r="318" spans="1:21" ht="12.75" customHeight="1" x14ac:dyDescent="0.2">
      <c r="A318" s="5"/>
      <c r="B318" s="15" t="s">
        <v>40</v>
      </c>
    </row>
    <row r="319" spans="1:21" ht="15.95" customHeight="1" x14ac:dyDescent="0.2">
      <c r="A319" s="5"/>
      <c r="B319" s="27"/>
    </row>
    <row r="320" spans="1:21" ht="15.95" customHeight="1" x14ac:dyDescent="0.2">
      <c r="A320" s="5"/>
      <c r="B320" s="27"/>
    </row>
    <row r="321" spans="1:21" ht="15.95" customHeight="1" x14ac:dyDescent="0.2">
      <c r="A321" s="5"/>
      <c r="B321" s="27"/>
    </row>
    <row r="322" spans="1:21" ht="15.95" customHeight="1" x14ac:dyDescent="0.2">
      <c r="A322" s="471" t="s">
        <v>0</v>
      </c>
      <c r="B322" s="471"/>
      <c r="P322" s="509" t="s">
        <v>26</v>
      </c>
      <c r="Q322" s="509"/>
      <c r="R322" s="509"/>
      <c r="S322" s="509"/>
      <c r="T322" s="509"/>
      <c r="U322" s="509"/>
    </row>
    <row r="323" spans="1:21" ht="15.95" customHeight="1" x14ac:dyDescent="0.2">
      <c r="A323" s="471" t="s">
        <v>1</v>
      </c>
      <c r="B323" s="471"/>
      <c r="P323" s="509"/>
      <c r="Q323" s="509"/>
      <c r="R323" s="509"/>
      <c r="S323" s="509"/>
      <c r="T323" s="509"/>
      <c r="U323" s="509"/>
    </row>
    <row r="324" spans="1:21" ht="15.95" customHeight="1" x14ac:dyDescent="0.2">
      <c r="A324" s="471" t="s">
        <v>46</v>
      </c>
      <c r="B324" s="471"/>
    </row>
    <row r="325" spans="1:21" ht="15.95" customHeight="1" x14ac:dyDescent="0.35">
      <c r="C325" s="510" t="s">
        <v>2</v>
      </c>
      <c r="D325" s="510"/>
      <c r="E325" s="510"/>
      <c r="F325" s="510"/>
      <c r="G325" s="510"/>
      <c r="H325" s="510"/>
      <c r="I325" s="510"/>
      <c r="J325" s="510"/>
      <c r="K325" s="510"/>
      <c r="L325" s="510"/>
      <c r="M325" s="510"/>
      <c r="N325" s="510"/>
      <c r="O325" s="510"/>
      <c r="P325" s="510"/>
      <c r="Q325" s="2"/>
    </row>
    <row r="326" spans="1:21" ht="15.95" customHeight="1" x14ac:dyDescent="0.2">
      <c r="F326" s="478" t="s">
        <v>3</v>
      </c>
      <c r="G326" s="478"/>
      <c r="H326" s="478"/>
      <c r="I326" s="478"/>
      <c r="J326" s="478"/>
      <c r="K326" s="478"/>
      <c r="L326" s="478"/>
      <c r="M326" s="478"/>
      <c r="N326" s="478"/>
      <c r="O326" s="478"/>
      <c r="P326" s="478"/>
      <c r="Q326" s="432"/>
    </row>
    <row r="327" spans="1:21" ht="15.95" customHeight="1" x14ac:dyDescent="0.2">
      <c r="A327" s="1" t="s">
        <v>47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 x14ac:dyDescent="0.2">
      <c r="A328" s="1" t="s">
        <v>69</v>
      </c>
      <c r="C328" s="6"/>
      <c r="D328" s="7">
        <v>0</v>
      </c>
      <c r="E328" s="7">
        <v>8</v>
      </c>
      <c r="K328" s="479">
        <v>3</v>
      </c>
      <c r="L328" s="479"/>
      <c r="M328" s="38"/>
      <c r="N328" s="5"/>
      <c r="O328" s="5"/>
      <c r="Q328" s="1" t="str">
        <f>+Q7:U7</f>
        <v>Bulan     :</v>
      </c>
      <c r="R328" s="481" t="str">
        <f>+R287</f>
        <v>Desember</v>
      </c>
      <c r="S328" s="482"/>
      <c r="T328" s="4">
        <f>+T287</f>
        <v>1</v>
      </c>
      <c r="U328" s="4">
        <f>+U287</f>
        <v>2</v>
      </c>
    </row>
    <row r="329" spans="1:21" s="45" customFormat="1" ht="15.95" customHeight="1" thickBot="1" x14ac:dyDescent="0.25">
      <c r="A329" s="207" t="s">
        <v>73</v>
      </c>
      <c r="B329" s="207"/>
      <c r="C329" s="67">
        <v>0</v>
      </c>
      <c r="D329" s="67">
        <v>4</v>
      </c>
      <c r="E329" s="67">
        <v>0</v>
      </c>
      <c r="K329" s="480"/>
      <c r="L329" s="480"/>
      <c r="M329" s="237"/>
      <c r="N329" s="237"/>
      <c r="O329" s="237"/>
      <c r="Q329" s="45" t="str">
        <f>+Q8:U8</f>
        <v>Tahun    :</v>
      </c>
      <c r="R329" s="612">
        <f>+R288</f>
        <v>2019</v>
      </c>
      <c r="S329" s="613"/>
      <c r="T329" s="238">
        <f>+T288</f>
        <v>1</v>
      </c>
      <c r="U329" s="238">
        <f>+U288</f>
        <v>9</v>
      </c>
    </row>
    <row r="330" spans="1:21" ht="15.95" customHeight="1" thickTop="1" x14ac:dyDescent="0.2">
      <c r="A330" s="472" t="s">
        <v>4</v>
      </c>
      <c r="B330" s="472" t="s">
        <v>5</v>
      </c>
      <c r="C330" s="511" t="s">
        <v>6</v>
      </c>
      <c r="D330" s="512"/>
      <c r="E330" s="512"/>
      <c r="F330" s="512"/>
      <c r="G330" s="512"/>
      <c r="H330" s="512"/>
      <c r="I330" s="512"/>
      <c r="J330" s="512"/>
      <c r="K330" s="513"/>
      <c r="L330" s="511" t="s">
        <v>7</v>
      </c>
      <c r="M330" s="512"/>
      <c r="N330" s="512"/>
      <c r="O330" s="512"/>
      <c r="P330" s="512"/>
      <c r="Q330" s="512"/>
      <c r="R330" s="513"/>
      <c r="S330" s="514" t="s">
        <v>65</v>
      </c>
      <c r="T330" s="515"/>
      <c r="U330" s="516"/>
    </row>
    <row r="331" spans="1:21" ht="15.95" customHeight="1" x14ac:dyDescent="0.2">
      <c r="A331" s="473"/>
      <c r="B331" s="473"/>
      <c r="C331" s="517" t="s">
        <v>27</v>
      </c>
      <c r="D331" s="518"/>
      <c r="E331" s="519"/>
      <c r="F331" s="436"/>
      <c r="G331" s="436" t="s">
        <v>30</v>
      </c>
      <c r="H331" s="436" t="s">
        <v>32</v>
      </c>
      <c r="I331" s="436"/>
      <c r="J331" s="436"/>
      <c r="K331" s="436" t="s">
        <v>43</v>
      </c>
      <c r="L331" s="436" t="s">
        <v>27</v>
      </c>
      <c r="M331" s="436"/>
      <c r="N331" s="436" t="s">
        <v>30</v>
      </c>
      <c r="O331" s="436" t="s">
        <v>32</v>
      </c>
      <c r="P331" s="436"/>
      <c r="Q331" s="436"/>
      <c r="R331" s="436" t="s">
        <v>64</v>
      </c>
      <c r="S331" s="492" t="s">
        <v>68</v>
      </c>
      <c r="T331" s="493"/>
      <c r="U331" s="494"/>
    </row>
    <row r="332" spans="1:21" ht="15.95" customHeight="1" x14ac:dyDescent="0.2">
      <c r="A332" s="473"/>
      <c r="B332" s="473"/>
      <c r="C332" s="492" t="s">
        <v>28</v>
      </c>
      <c r="D332" s="493"/>
      <c r="E332" s="494"/>
      <c r="F332" s="437" t="s">
        <v>29</v>
      </c>
      <c r="G332" s="437" t="s">
        <v>31</v>
      </c>
      <c r="H332" s="437" t="s">
        <v>33</v>
      </c>
      <c r="I332" s="437" t="s">
        <v>37</v>
      </c>
      <c r="J332" s="437" t="s">
        <v>36</v>
      </c>
      <c r="K332" s="437" t="s">
        <v>28</v>
      </c>
      <c r="L332" s="437" t="s">
        <v>28</v>
      </c>
      <c r="M332" s="437" t="s">
        <v>35</v>
      </c>
      <c r="N332" s="437" t="s">
        <v>31</v>
      </c>
      <c r="O332" s="437" t="s">
        <v>33</v>
      </c>
      <c r="P332" s="437" t="s">
        <v>37</v>
      </c>
      <c r="Q332" s="437" t="s">
        <v>36</v>
      </c>
      <c r="R332" s="437" t="s">
        <v>38</v>
      </c>
      <c r="S332" s="492" t="s">
        <v>66</v>
      </c>
      <c r="T332" s="493"/>
      <c r="U332" s="494"/>
    </row>
    <row r="333" spans="1:21" ht="15.95" customHeight="1" x14ac:dyDescent="0.2">
      <c r="A333" s="473"/>
      <c r="B333" s="473"/>
      <c r="C333" s="489" t="s">
        <v>8</v>
      </c>
      <c r="D333" s="490"/>
      <c r="E333" s="491"/>
      <c r="F333" s="439"/>
      <c r="G333" s="439"/>
      <c r="H333" s="439" t="s">
        <v>34</v>
      </c>
      <c r="I333" s="439"/>
      <c r="J333" s="439"/>
      <c r="K333" s="439" t="s">
        <v>9</v>
      </c>
      <c r="L333" s="439" t="s">
        <v>8</v>
      </c>
      <c r="M333" s="439"/>
      <c r="N333" s="439"/>
      <c r="O333" s="439" t="s">
        <v>34</v>
      </c>
      <c r="P333" s="439"/>
      <c r="Q333" s="439"/>
      <c r="R333" s="20" t="s">
        <v>63</v>
      </c>
      <c r="S333" s="492" t="s">
        <v>67</v>
      </c>
      <c r="T333" s="493"/>
      <c r="U333" s="494"/>
    </row>
    <row r="334" spans="1:21" ht="15.95" customHeight="1" x14ac:dyDescent="0.2">
      <c r="A334" s="474"/>
      <c r="B334" s="474"/>
      <c r="C334" s="495"/>
      <c r="D334" s="496"/>
      <c r="E334" s="497"/>
      <c r="F334" s="437"/>
      <c r="G334" s="437"/>
      <c r="H334" s="437"/>
      <c r="I334" s="437"/>
      <c r="J334" s="437"/>
      <c r="K334" s="437" t="s">
        <v>62</v>
      </c>
      <c r="L334" s="437"/>
      <c r="M334" s="437"/>
      <c r="N334" s="437"/>
      <c r="O334" s="437"/>
      <c r="P334" s="437"/>
      <c r="Q334" s="437"/>
      <c r="R334" s="437"/>
      <c r="S334" s="498"/>
      <c r="T334" s="499"/>
      <c r="U334" s="500"/>
    </row>
    <row r="335" spans="1:21" s="8" customFormat="1" ht="15.95" customHeight="1" x14ac:dyDescent="0.2">
      <c r="A335" s="440" t="s">
        <v>10</v>
      </c>
      <c r="B335" s="440" t="s">
        <v>11</v>
      </c>
      <c r="C335" s="501" t="s">
        <v>12</v>
      </c>
      <c r="D335" s="502"/>
      <c r="E335" s="503"/>
      <c r="F335" s="440" t="s">
        <v>13</v>
      </c>
      <c r="G335" s="440" t="s">
        <v>14</v>
      </c>
      <c r="H335" s="440" t="s">
        <v>15</v>
      </c>
      <c r="I335" s="440" t="s">
        <v>16</v>
      </c>
      <c r="J335" s="440" t="s">
        <v>17</v>
      </c>
      <c r="K335" s="440" t="s">
        <v>18</v>
      </c>
      <c r="L335" s="440" t="s">
        <v>19</v>
      </c>
      <c r="M335" s="440" t="s">
        <v>20</v>
      </c>
      <c r="N335" s="440" t="s">
        <v>21</v>
      </c>
      <c r="O335" s="440" t="s">
        <v>41</v>
      </c>
      <c r="P335" s="440" t="s">
        <v>42</v>
      </c>
      <c r="Q335" s="440" t="s">
        <v>44</v>
      </c>
      <c r="R335" s="440" t="s">
        <v>70</v>
      </c>
      <c r="S335" s="501" t="s">
        <v>71</v>
      </c>
      <c r="T335" s="502"/>
      <c r="U335" s="503"/>
    </row>
    <row r="336" spans="1:21" s="16" customFormat="1" ht="15.95" customHeight="1" x14ac:dyDescent="0.2">
      <c r="A336" s="18">
        <v>1</v>
      </c>
      <c r="B336" s="19" t="s">
        <v>22</v>
      </c>
      <c r="C336" s="520">
        <f>SUM(C337,C340,C341)</f>
        <v>0</v>
      </c>
      <c r="D336" s="521"/>
      <c r="E336" s="522"/>
      <c r="F336" s="442">
        <f t="shared" ref="F336:J336" si="146">SUM(F337,F340,F341)</f>
        <v>0</v>
      </c>
      <c r="G336" s="442">
        <f t="shared" si="146"/>
        <v>0</v>
      </c>
      <c r="H336" s="442">
        <f t="shared" si="146"/>
        <v>0</v>
      </c>
      <c r="I336" s="442">
        <f t="shared" si="146"/>
        <v>0</v>
      </c>
      <c r="J336" s="442">
        <f t="shared" si="146"/>
        <v>0</v>
      </c>
      <c r="K336" s="442">
        <f>SUM(C336-F336-G336-H336+I336-J336)</f>
        <v>0</v>
      </c>
      <c r="L336" s="442">
        <f t="shared" ref="L336:Q336" si="147">SUM(L337,L340,L341)</f>
        <v>5</v>
      </c>
      <c r="M336" s="442">
        <f t="shared" si="147"/>
        <v>0</v>
      </c>
      <c r="N336" s="442">
        <f t="shared" si="147"/>
        <v>5</v>
      </c>
      <c r="O336" s="442">
        <f t="shared" si="147"/>
        <v>0</v>
      </c>
      <c r="P336" s="61">
        <f t="shared" si="147"/>
        <v>5</v>
      </c>
      <c r="Q336" s="61">
        <f t="shared" si="147"/>
        <v>0</v>
      </c>
      <c r="R336" s="61">
        <f>SUM(L336-M336-N336-O336+P336-Q336)</f>
        <v>5</v>
      </c>
      <c r="S336" s="523"/>
      <c r="T336" s="524"/>
      <c r="U336" s="525"/>
    </row>
    <row r="337" spans="1:21" s="23" customFormat="1" ht="15.75" x14ac:dyDescent="0.25">
      <c r="A337" s="14"/>
      <c r="B337" s="22" t="s">
        <v>50</v>
      </c>
      <c r="C337" s="526">
        <f t="shared" ref="C337:H337" si="148">SUM(C338:C339)</f>
        <v>0</v>
      </c>
      <c r="D337" s="527">
        <f t="shared" si="148"/>
        <v>0</v>
      </c>
      <c r="E337" s="528">
        <f t="shared" si="148"/>
        <v>0</v>
      </c>
      <c r="F337" s="90">
        <f t="shared" si="148"/>
        <v>0</v>
      </c>
      <c r="G337" s="90">
        <f t="shared" si="148"/>
        <v>0</v>
      </c>
      <c r="H337" s="90">
        <f t="shared" si="148"/>
        <v>0</v>
      </c>
      <c r="I337" s="90">
        <f>SUM(I338:I339)</f>
        <v>0</v>
      </c>
      <c r="J337" s="90">
        <f t="shared" ref="J337" si="149">SUM(J338:J339)</f>
        <v>0</v>
      </c>
      <c r="K337" s="443">
        <f t="shared" ref="K337:K341" si="150">SUM(C337-F337-G337-H337+I337-J337)</f>
        <v>0</v>
      </c>
      <c r="L337" s="90">
        <f t="shared" ref="L337:O337" si="151">SUM(L338:L339)</f>
        <v>0</v>
      </c>
      <c r="M337" s="90">
        <f t="shared" si="151"/>
        <v>0</v>
      </c>
      <c r="N337" s="90">
        <f t="shared" si="151"/>
        <v>0</v>
      </c>
      <c r="O337" s="90">
        <f t="shared" si="151"/>
        <v>0</v>
      </c>
      <c r="P337" s="90">
        <f>SUM(P338:P339)</f>
        <v>0</v>
      </c>
      <c r="Q337" s="90">
        <f t="shared" ref="Q337" si="152">SUM(Q338:Q339)</f>
        <v>0</v>
      </c>
      <c r="R337" s="443">
        <f t="shared" ref="R337:R344" si="153">SUM(L337-M337-N337-O337+P337-Q337)</f>
        <v>0</v>
      </c>
      <c r="S337" s="529"/>
      <c r="T337" s="530"/>
      <c r="U337" s="531"/>
    </row>
    <row r="338" spans="1:21" ht="15.75" x14ac:dyDescent="0.2">
      <c r="A338" s="12"/>
      <c r="B338" s="13" t="s">
        <v>84</v>
      </c>
      <c r="C338" s="485">
        <v>0</v>
      </c>
      <c r="D338" s="486">
        <v>0</v>
      </c>
      <c r="E338" s="487">
        <v>0</v>
      </c>
      <c r="F338" s="445">
        <v>0</v>
      </c>
      <c r="G338" s="445">
        <v>0</v>
      </c>
      <c r="H338" s="445">
        <v>0</v>
      </c>
      <c r="I338" s="69">
        <v>0</v>
      </c>
      <c r="J338" s="69">
        <v>0</v>
      </c>
      <c r="K338" s="443">
        <f t="shared" si="150"/>
        <v>0</v>
      </c>
      <c r="L338" s="445">
        <v>0</v>
      </c>
      <c r="M338" s="445">
        <v>0</v>
      </c>
      <c r="N338" s="445">
        <v>0</v>
      </c>
      <c r="O338" s="445">
        <v>0</v>
      </c>
      <c r="P338" s="445">
        <v>0</v>
      </c>
      <c r="Q338" s="445">
        <v>0</v>
      </c>
      <c r="R338" s="443">
        <f t="shared" si="153"/>
        <v>0</v>
      </c>
      <c r="S338" s="532"/>
      <c r="T338" s="533"/>
      <c r="U338" s="534"/>
    </row>
    <row r="339" spans="1:21" ht="15.75" x14ac:dyDescent="0.2">
      <c r="A339" s="12"/>
      <c r="B339" s="13" t="s">
        <v>85</v>
      </c>
      <c r="C339" s="485">
        <v>0</v>
      </c>
      <c r="D339" s="486">
        <v>0</v>
      </c>
      <c r="E339" s="487">
        <v>0</v>
      </c>
      <c r="F339" s="445">
        <v>0</v>
      </c>
      <c r="G339" s="445">
        <v>0</v>
      </c>
      <c r="H339" s="445">
        <v>0</v>
      </c>
      <c r="I339" s="69">
        <v>0</v>
      </c>
      <c r="J339" s="69">
        <v>0</v>
      </c>
      <c r="K339" s="443">
        <f t="shared" si="150"/>
        <v>0</v>
      </c>
      <c r="L339" s="445">
        <v>0</v>
      </c>
      <c r="M339" s="445">
        <v>0</v>
      </c>
      <c r="N339" s="445">
        <v>0</v>
      </c>
      <c r="O339" s="445">
        <v>0</v>
      </c>
      <c r="P339" s="445">
        <v>0</v>
      </c>
      <c r="Q339" s="445">
        <v>0</v>
      </c>
      <c r="R339" s="443">
        <f t="shared" si="153"/>
        <v>0</v>
      </c>
      <c r="S339" s="532"/>
      <c r="T339" s="533"/>
      <c r="U339" s="534"/>
    </row>
    <row r="340" spans="1:21" ht="15.75" x14ac:dyDescent="0.2">
      <c r="A340" s="12"/>
      <c r="B340" s="11" t="s">
        <v>51</v>
      </c>
      <c r="C340" s="504">
        <v>0</v>
      </c>
      <c r="D340" s="505">
        <v>0</v>
      </c>
      <c r="E340" s="506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443">
        <f t="shared" si="150"/>
        <v>0</v>
      </c>
      <c r="L340" s="443">
        <v>5</v>
      </c>
      <c r="M340" s="443">
        <v>0</v>
      </c>
      <c r="N340" s="443">
        <v>5</v>
      </c>
      <c r="O340" s="443">
        <v>0</v>
      </c>
      <c r="P340" s="208">
        <v>5</v>
      </c>
      <c r="Q340" s="208">
        <v>0</v>
      </c>
      <c r="R340" s="208">
        <f t="shared" si="153"/>
        <v>5</v>
      </c>
      <c r="S340" s="532"/>
      <c r="T340" s="533"/>
      <c r="U340" s="534"/>
    </row>
    <row r="341" spans="1:21" ht="15.75" x14ac:dyDescent="0.2">
      <c r="A341" s="12"/>
      <c r="B341" s="11" t="s">
        <v>52</v>
      </c>
      <c r="C341" s="504">
        <v>0</v>
      </c>
      <c r="D341" s="505">
        <v>0</v>
      </c>
      <c r="E341" s="506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443">
        <f t="shared" si="150"/>
        <v>0</v>
      </c>
      <c r="L341" s="443">
        <v>0</v>
      </c>
      <c r="M341" s="443">
        <v>0</v>
      </c>
      <c r="N341" s="443">
        <v>0</v>
      </c>
      <c r="O341" s="443">
        <v>0</v>
      </c>
      <c r="P341" s="443">
        <v>0</v>
      </c>
      <c r="Q341" s="443">
        <v>0</v>
      </c>
      <c r="R341" s="443">
        <f t="shared" si="153"/>
        <v>0</v>
      </c>
      <c r="S341" s="532"/>
      <c r="T341" s="533"/>
      <c r="U341" s="534"/>
    </row>
    <row r="342" spans="1:21" ht="15.75" x14ac:dyDescent="0.2">
      <c r="A342" s="14">
        <v>2</v>
      </c>
      <c r="B342" s="10" t="s">
        <v>23</v>
      </c>
      <c r="C342" s="504">
        <f>SUM(C343:C344)</f>
        <v>0</v>
      </c>
      <c r="D342" s="505">
        <f t="shared" ref="D342:G342" si="154">SUM(D343:D344)</f>
        <v>658</v>
      </c>
      <c r="E342" s="506">
        <f t="shared" si="154"/>
        <v>658</v>
      </c>
      <c r="F342" s="443">
        <f t="shared" si="154"/>
        <v>0</v>
      </c>
      <c r="G342" s="443">
        <f t="shared" si="154"/>
        <v>0</v>
      </c>
      <c r="H342" s="26"/>
      <c r="I342" s="443">
        <f t="shared" ref="I342:J342" si="155">SUM(I343:I344)</f>
        <v>0</v>
      </c>
      <c r="J342" s="443">
        <f t="shared" si="155"/>
        <v>0</v>
      </c>
      <c r="K342" s="443">
        <f>SUM(C342-F342-G342-H342+I342-J342)</f>
        <v>0</v>
      </c>
      <c r="L342" s="443">
        <f>SUM(L343:L344)</f>
        <v>0</v>
      </c>
      <c r="M342" s="443">
        <f t="shared" ref="M342:N342" si="156">SUM(M343:M344)</f>
        <v>0</v>
      </c>
      <c r="N342" s="443">
        <f t="shared" si="156"/>
        <v>0</v>
      </c>
      <c r="O342" s="26"/>
      <c r="P342" s="443">
        <f t="shared" ref="P342:Q342" si="157">SUM(P343:P344)</f>
        <v>0</v>
      </c>
      <c r="Q342" s="443">
        <f t="shared" si="157"/>
        <v>0</v>
      </c>
      <c r="R342" s="443">
        <f t="shared" si="153"/>
        <v>0</v>
      </c>
      <c r="S342" s="532"/>
      <c r="T342" s="533"/>
      <c r="U342" s="534"/>
    </row>
    <row r="343" spans="1:21" ht="12.75" customHeight="1" x14ac:dyDescent="0.2">
      <c r="A343" s="12"/>
      <c r="B343" s="13" t="s">
        <v>84</v>
      </c>
      <c r="C343" s="485">
        <v>0</v>
      </c>
      <c r="D343" s="486">
        <v>658</v>
      </c>
      <c r="E343" s="487">
        <v>658</v>
      </c>
      <c r="F343" s="445">
        <v>0</v>
      </c>
      <c r="G343" s="445">
        <v>0</v>
      </c>
      <c r="H343" s="25"/>
      <c r="I343" s="69">
        <v>0</v>
      </c>
      <c r="J343" s="69">
        <v>0</v>
      </c>
      <c r="K343" s="443">
        <f t="shared" ref="K343:K354" si="158">SUM(C343-F343-G343-H343+I343-J343)</f>
        <v>0</v>
      </c>
      <c r="L343" s="445">
        <v>0</v>
      </c>
      <c r="M343" s="445">
        <v>0</v>
      </c>
      <c r="N343" s="445">
        <v>0</v>
      </c>
      <c r="O343" s="25"/>
      <c r="P343" s="445">
        <v>0</v>
      </c>
      <c r="Q343" s="445">
        <v>0</v>
      </c>
      <c r="R343" s="443">
        <f>SUM(L343-M343-N343-O343+P343-Q343)</f>
        <v>0</v>
      </c>
      <c r="S343" s="532"/>
      <c r="T343" s="533"/>
      <c r="U343" s="534"/>
    </row>
    <row r="344" spans="1:21" ht="12.75" customHeight="1" x14ac:dyDescent="0.2">
      <c r="A344" s="12"/>
      <c r="B344" s="13" t="s">
        <v>85</v>
      </c>
      <c r="C344" s="485">
        <v>0</v>
      </c>
      <c r="D344" s="486">
        <v>0</v>
      </c>
      <c r="E344" s="487">
        <v>0</v>
      </c>
      <c r="F344" s="445">
        <v>0</v>
      </c>
      <c r="G344" s="445">
        <v>0</v>
      </c>
      <c r="H344" s="25"/>
      <c r="I344" s="69">
        <v>0</v>
      </c>
      <c r="J344" s="69">
        <v>0</v>
      </c>
      <c r="K344" s="443">
        <f t="shared" si="158"/>
        <v>0</v>
      </c>
      <c r="L344" s="445">
        <v>0</v>
      </c>
      <c r="M344" s="445">
        <v>0</v>
      </c>
      <c r="N344" s="445">
        <v>0</v>
      </c>
      <c r="O344" s="25"/>
      <c r="P344" s="445">
        <v>0</v>
      </c>
      <c r="Q344" s="445">
        <v>0</v>
      </c>
      <c r="R344" s="443">
        <f t="shared" si="153"/>
        <v>0</v>
      </c>
      <c r="S344" s="532"/>
      <c r="T344" s="533"/>
      <c r="U344" s="534"/>
    </row>
    <row r="345" spans="1:21" ht="15.75" x14ac:dyDescent="0.2">
      <c r="A345" s="9">
        <v>3</v>
      </c>
      <c r="B345" s="10" t="s">
        <v>54</v>
      </c>
      <c r="C345" s="504">
        <v>0</v>
      </c>
      <c r="D345" s="505">
        <v>0</v>
      </c>
      <c r="E345" s="506">
        <v>0</v>
      </c>
      <c r="F345" s="443">
        <v>0</v>
      </c>
      <c r="G345" s="26"/>
      <c r="H345" s="26"/>
      <c r="I345" s="443">
        <v>0</v>
      </c>
      <c r="J345" s="443">
        <v>0</v>
      </c>
      <c r="K345" s="443">
        <f t="shared" si="158"/>
        <v>0</v>
      </c>
      <c r="L345" s="441">
        <v>0</v>
      </c>
      <c r="M345" s="441">
        <v>0</v>
      </c>
      <c r="N345" s="26"/>
      <c r="O345" s="26"/>
      <c r="P345" s="441">
        <v>0</v>
      </c>
      <c r="Q345" s="441">
        <v>0</v>
      </c>
      <c r="R345" s="443">
        <f>SUM(L345-M345-N345-O345+P345-Q345)</f>
        <v>0</v>
      </c>
      <c r="S345" s="532"/>
      <c r="T345" s="533"/>
      <c r="U345" s="534"/>
    </row>
    <row r="346" spans="1:21" ht="21" customHeight="1" x14ac:dyDescent="0.2">
      <c r="A346" s="14">
        <v>4</v>
      </c>
      <c r="B346" s="10" t="s">
        <v>53</v>
      </c>
      <c r="C346" s="526">
        <f>SUM(C347:C348)</f>
        <v>0</v>
      </c>
      <c r="D346" s="527">
        <f t="shared" ref="D346:E346" si="159">SUM(D347:D348)</f>
        <v>0</v>
      </c>
      <c r="E346" s="528">
        <f t="shared" si="159"/>
        <v>0</v>
      </c>
      <c r="F346" s="90">
        <f>SUM(F347:F348)</f>
        <v>0</v>
      </c>
      <c r="G346" s="26"/>
      <c r="H346" s="26"/>
      <c r="I346" s="90">
        <f t="shared" ref="I346:J346" si="160">SUM(I347:I348)</f>
        <v>0</v>
      </c>
      <c r="J346" s="90">
        <f t="shared" si="160"/>
        <v>0</v>
      </c>
      <c r="K346" s="443">
        <f t="shared" si="158"/>
        <v>0</v>
      </c>
      <c r="L346" s="358">
        <f>SUM(L347:L348)</f>
        <v>1</v>
      </c>
      <c r="M346" s="443">
        <f>SUM(M347:M348)</f>
        <v>0</v>
      </c>
      <c r="N346" s="26"/>
      <c r="O346" s="26"/>
      <c r="P346" s="443">
        <f t="shared" ref="P346:Q346" si="161">SUM(P347:P348)</f>
        <v>0</v>
      </c>
      <c r="Q346" s="443">
        <f t="shared" si="161"/>
        <v>0</v>
      </c>
      <c r="R346" s="446">
        <f>SUM(L346-M346-N346-O346+P346-Q346)</f>
        <v>1</v>
      </c>
      <c r="S346" s="532"/>
      <c r="T346" s="533"/>
      <c r="U346" s="534"/>
    </row>
    <row r="347" spans="1:21" ht="15.75" x14ac:dyDescent="0.2">
      <c r="A347" s="14"/>
      <c r="B347" s="13" t="s">
        <v>84</v>
      </c>
      <c r="C347" s="526">
        <v>0</v>
      </c>
      <c r="D347" s="527"/>
      <c r="E347" s="528"/>
      <c r="F347" s="90">
        <v>0</v>
      </c>
      <c r="G347" s="26"/>
      <c r="H347" s="26"/>
      <c r="I347" s="90">
        <v>0</v>
      </c>
      <c r="J347" s="90">
        <v>0</v>
      </c>
      <c r="K347" s="443">
        <f t="shared" si="158"/>
        <v>0</v>
      </c>
      <c r="L347" s="447">
        <v>0</v>
      </c>
      <c r="M347" s="441">
        <v>0</v>
      </c>
      <c r="N347" s="26"/>
      <c r="O347" s="26"/>
      <c r="P347" s="441">
        <v>0</v>
      </c>
      <c r="Q347" s="441">
        <v>0</v>
      </c>
      <c r="R347" s="446">
        <f t="shared" ref="R347:R355" si="162">SUM(L347-M347-N347-O347+P347-Q347)</f>
        <v>0</v>
      </c>
      <c r="S347" s="532"/>
      <c r="T347" s="533"/>
      <c r="U347" s="534"/>
    </row>
    <row r="348" spans="1:21" ht="15.75" x14ac:dyDescent="0.2">
      <c r="A348" s="14"/>
      <c r="B348" s="13" t="s">
        <v>85</v>
      </c>
      <c r="C348" s="526">
        <v>0</v>
      </c>
      <c r="D348" s="527"/>
      <c r="E348" s="528"/>
      <c r="F348" s="90">
        <v>0</v>
      </c>
      <c r="G348" s="26"/>
      <c r="H348" s="26"/>
      <c r="I348" s="90">
        <v>0</v>
      </c>
      <c r="J348" s="90">
        <v>0</v>
      </c>
      <c r="K348" s="443">
        <f t="shared" si="158"/>
        <v>0</v>
      </c>
      <c r="L348" s="447">
        <v>1</v>
      </c>
      <c r="M348" s="441">
        <v>0</v>
      </c>
      <c r="N348" s="26"/>
      <c r="O348" s="26"/>
      <c r="P348" s="441">
        <v>0</v>
      </c>
      <c r="Q348" s="441">
        <v>0</v>
      </c>
      <c r="R348" s="446">
        <f t="shared" si="162"/>
        <v>1</v>
      </c>
      <c r="S348" s="532"/>
      <c r="T348" s="533"/>
      <c r="U348" s="534"/>
    </row>
    <row r="349" spans="1:21" ht="12.75" customHeight="1" x14ac:dyDescent="0.2">
      <c r="A349" s="14">
        <v>5</v>
      </c>
      <c r="B349" s="11" t="s">
        <v>55</v>
      </c>
      <c r="C349" s="504">
        <v>0</v>
      </c>
      <c r="D349" s="505">
        <v>0</v>
      </c>
      <c r="E349" s="506">
        <v>0</v>
      </c>
      <c r="F349" s="443">
        <v>0</v>
      </c>
      <c r="G349" s="26"/>
      <c r="H349" s="26"/>
      <c r="I349" s="443">
        <v>0</v>
      </c>
      <c r="J349" s="443">
        <v>0</v>
      </c>
      <c r="K349" s="443">
        <f t="shared" si="158"/>
        <v>0</v>
      </c>
      <c r="L349" s="441">
        <v>0</v>
      </c>
      <c r="M349" s="441">
        <v>0</v>
      </c>
      <c r="N349" s="26"/>
      <c r="O349" s="26"/>
      <c r="P349" s="441">
        <v>0</v>
      </c>
      <c r="Q349" s="441">
        <v>0</v>
      </c>
      <c r="R349" s="443">
        <f t="shared" si="162"/>
        <v>0</v>
      </c>
      <c r="S349" s="532"/>
      <c r="T349" s="533"/>
      <c r="U349" s="534"/>
    </row>
    <row r="350" spans="1:21" ht="13.5" customHeight="1" x14ac:dyDescent="0.2">
      <c r="A350" s="14">
        <v>6</v>
      </c>
      <c r="B350" s="10" t="s">
        <v>56</v>
      </c>
      <c r="C350" s="504">
        <v>0</v>
      </c>
      <c r="D350" s="505">
        <v>0</v>
      </c>
      <c r="E350" s="506">
        <v>0</v>
      </c>
      <c r="F350" s="443">
        <v>0</v>
      </c>
      <c r="G350" s="26"/>
      <c r="H350" s="26"/>
      <c r="I350" s="443">
        <v>0</v>
      </c>
      <c r="J350" s="443">
        <v>0</v>
      </c>
      <c r="K350" s="443">
        <f t="shared" si="158"/>
        <v>0</v>
      </c>
      <c r="L350" s="66">
        <v>0</v>
      </c>
      <c r="M350" s="441">
        <v>0</v>
      </c>
      <c r="N350" s="26"/>
      <c r="O350" s="26"/>
      <c r="P350" s="66">
        <v>0</v>
      </c>
      <c r="Q350" s="66">
        <v>0</v>
      </c>
      <c r="R350" s="64">
        <f t="shared" si="162"/>
        <v>0</v>
      </c>
      <c r="S350" s="566">
        <v>0</v>
      </c>
      <c r="T350" s="567"/>
      <c r="U350" s="568"/>
    </row>
    <row r="351" spans="1:21" ht="15" customHeight="1" x14ac:dyDescent="0.2">
      <c r="A351" s="14">
        <v>7</v>
      </c>
      <c r="B351" s="10" t="s">
        <v>57</v>
      </c>
      <c r="C351" s="504">
        <v>0</v>
      </c>
      <c r="D351" s="505">
        <v>0</v>
      </c>
      <c r="E351" s="506">
        <v>0</v>
      </c>
      <c r="F351" s="443">
        <v>0</v>
      </c>
      <c r="G351" s="26"/>
      <c r="H351" s="26"/>
      <c r="I351" s="443">
        <v>0</v>
      </c>
      <c r="J351" s="443">
        <v>0</v>
      </c>
      <c r="K351" s="443">
        <f t="shared" si="158"/>
        <v>0</v>
      </c>
      <c r="L351" s="441">
        <v>0</v>
      </c>
      <c r="M351" s="441">
        <v>0</v>
      </c>
      <c r="N351" s="26"/>
      <c r="O351" s="26"/>
      <c r="P351" s="441">
        <v>0</v>
      </c>
      <c r="Q351" s="441">
        <v>0</v>
      </c>
      <c r="R351" s="443">
        <f t="shared" si="162"/>
        <v>0</v>
      </c>
      <c r="S351" s="541">
        <v>0</v>
      </c>
      <c r="T351" s="542"/>
      <c r="U351" s="543"/>
    </row>
    <row r="352" spans="1:21" ht="12.75" customHeight="1" x14ac:dyDescent="0.2">
      <c r="A352" s="14">
        <v>8</v>
      </c>
      <c r="B352" s="10" t="s">
        <v>58</v>
      </c>
      <c r="C352" s="504">
        <v>0</v>
      </c>
      <c r="D352" s="505">
        <v>0</v>
      </c>
      <c r="E352" s="506">
        <v>0</v>
      </c>
      <c r="F352" s="443">
        <v>0</v>
      </c>
      <c r="G352" s="26"/>
      <c r="H352" s="26"/>
      <c r="I352" s="443">
        <v>0</v>
      </c>
      <c r="J352" s="443">
        <v>0</v>
      </c>
      <c r="K352" s="443">
        <f t="shared" si="158"/>
        <v>0</v>
      </c>
      <c r="L352" s="441">
        <v>0</v>
      </c>
      <c r="M352" s="441">
        <v>0</v>
      </c>
      <c r="N352" s="26"/>
      <c r="O352" s="26"/>
      <c r="P352" s="441">
        <v>0</v>
      </c>
      <c r="Q352" s="441">
        <v>0</v>
      </c>
      <c r="R352" s="443">
        <f t="shared" si="162"/>
        <v>0</v>
      </c>
      <c r="S352" s="541">
        <v>0</v>
      </c>
      <c r="T352" s="542"/>
      <c r="U352" s="543"/>
    </row>
    <row r="353" spans="1:21" ht="12.75" customHeight="1" x14ac:dyDescent="0.2">
      <c r="A353" s="14">
        <v>9</v>
      </c>
      <c r="B353" s="10" t="s">
        <v>24</v>
      </c>
      <c r="C353" s="504">
        <v>0</v>
      </c>
      <c r="D353" s="505">
        <v>0</v>
      </c>
      <c r="E353" s="506">
        <v>0</v>
      </c>
      <c r="F353" s="443">
        <v>0</v>
      </c>
      <c r="G353" s="26"/>
      <c r="H353" s="26"/>
      <c r="I353" s="70">
        <v>0</v>
      </c>
      <c r="J353" s="70">
        <v>0</v>
      </c>
      <c r="K353" s="443">
        <f t="shared" si="158"/>
        <v>0</v>
      </c>
      <c r="L353" s="441">
        <v>0</v>
      </c>
      <c r="M353" s="441">
        <v>0</v>
      </c>
      <c r="N353" s="26"/>
      <c r="O353" s="26"/>
      <c r="P353" s="441">
        <v>0</v>
      </c>
      <c r="Q353" s="441">
        <v>0</v>
      </c>
      <c r="R353" s="443">
        <f t="shared" si="162"/>
        <v>0</v>
      </c>
      <c r="S353" s="541">
        <v>0</v>
      </c>
      <c r="T353" s="542"/>
      <c r="U353" s="543"/>
    </row>
    <row r="354" spans="1:21" ht="12.75" customHeight="1" x14ac:dyDescent="0.2">
      <c r="A354" s="14">
        <v>10</v>
      </c>
      <c r="B354" s="10" t="s">
        <v>25</v>
      </c>
      <c r="C354" s="504">
        <v>0</v>
      </c>
      <c r="D354" s="505">
        <v>0</v>
      </c>
      <c r="E354" s="506">
        <v>0</v>
      </c>
      <c r="F354" s="443">
        <v>0</v>
      </c>
      <c r="G354" s="26"/>
      <c r="H354" s="26"/>
      <c r="I354" s="70">
        <v>0</v>
      </c>
      <c r="J354" s="70">
        <v>0</v>
      </c>
      <c r="K354" s="443">
        <f t="shared" si="158"/>
        <v>0</v>
      </c>
      <c r="L354" s="441">
        <v>0</v>
      </c>
      <c r="M354" s="441">
        <v>0</v>
      </c>
      <c r="N354" s="26"/>
      <c r="O354" s="26"/>
      <c r="P354" s="441">
        <v>0</v>
      </c>
      <c r="Q354" s="441">
        <v>0</v>
      </c>
      <c r="R354" s="443">
        <f t="shared" si="162"/>
        <v>0</v>
      </c>
      <c r="S354" s="541">
        <v>0</v>
      </c>
      <c r="T354" s="542"/>
      <c r="U354" s="543"/>
    </row>
    <row r="355" spans="1:21" ht="11.25" customHeight="1" thickBot="1" x14ac:dyDescent="0.25">
      <c r="A355" s="40">
        <v>11</v>
      </c>
      <c r="B355" s="41" t="s">
        <v>59</v>
      </c>
      <c r="C355" s="557">
        <v>0</v>
      </c>
      <c r="D355" s="558">
        <v>0</v>
      </c>
      <c r="E355" s="559">
        <v>0</v>
      </c>
      <c r="F355" s="444">
        <v>0</v>
      </c>
      <c r="G355" s="43"/>
      <c r="H355" s="43"/>
      <c r="I355" s="71">
        <v>0</v>
      </c>
      <c r="J355" s="71">
        <v>0</v>
      </c>
      <c r="K355" s="444">
        <f t="shared" ref="K355" si="163">SUM(E355-F355-G355-H355+I355-J355)</f>
        <v>0</v>
      </c>
      <c r="L355" s="42">
        <v>0</v>
      </c>
      <c r="M355" s="42">
        <v>0</v>
      </c>
      <c r="N355" s="43"/>
      <c r="O355" s="43"/>
      <c r="P355" s="42">
        <v>0</v>
      </c>
      <c r="Q355" s="42">
        <v>0</v>
      </c>
      <c r="R355" s="444">
        <f t="shared" si="162"/>
        <v>0</v>
      </c>
      <c r="S355" s="560"/>
      <c r="T355" s="561"/>
      <c r="U355" s="562"/>
    </row>
    <row r="356" spans="1:21" ht="12.75" customHeight="1" thickTop="1" x14ac:dyDescent="0.2">
      <c r="A356" s="5"/>
      <c r="B356" s="27" t="s">
        <v>39</v>
      </c>
    </row>
    <row r="357" spans="1:21" ht="15.95" customHeight="1" x14ac:dyDescent="0.2">
      <c r="A357" s="5"/>
      <c r="B357" s="15" t="s">
        <v>61</v>
      </c>
    </row>
    <row r="358" spans="1:21" ht="15.95" customHeight="1" x14ac:dyDescent="0.2">
      <c r="A358" s="5"/>
      <c r="B358" s="15" t="s">
        <v>60</v>
      </c>
    </row>
    <row r="359" spans="1:21" ht="15.95" customHeight="1" x14ac:dyDescent="0.2">
      <c r="A359" s="5"/>
      <c r="B359" s="15" t="s">
        <v>40</v>
      </c>
    </row>
    <row r="360" spans="1:21" ht="15.95" customHeight="1" x14ac:dyDescent="0.2">
      <c r="A360" s="5"/>
      <c r="B360" s="27"/>
    </row>
    <row r="361" spans="1:21" ht="15.95" customHeight="1" x14ac:dyDescent="0.2">
      <c r="A361" s="5"/>
      <c r="B361" s="27"/>
    </row>
    <row r="362" spans="1:21" ht="15.95" customHeight="1" x14ac:dyDescent="0.2">
      <c r="A362" s="5"/>
      <c r="B362" s="27"/>
    </row>
    <row r="363" spans="1:21" ht="15.95" customHeight="1" x14ac:dyDescent="0.2">
      <c r="A363" s="5"/>
      <c r="B363" s="27"/>
    </row>
    <row r="364" spans="1:21" ht="15.95" customHeight="1" x14ac:dyDescent="0.2">
      <c r="A364" s="471" t="s">
        <v>0</v>
      </c>
      <c r="B364" s="471"/>
      <c r="P364" s="509" t="s">
        <v>26</v>
      </c>
      <c r="Q364" s="509"/>
      <c r="R364" s="509"/>
      <c r="S364" s="509"/>
      <c r="T364" s="509"/>
      <c r="U364" s="509"/>
    </row>
    <row r="365" spans="1:21" ht="15.95" customHeight="1" x14ac:dyDescent="0.2">
      <c r="A365" s="471" t="s">
        <v>1</v>
      </c>
      <c r="B365" s="471"/>
      <c r="P365" s="509"/>
      <c r="Q365" s="509"/>
      <c r="R365" s="509"/>
      <c r="S365" s="509"/>
      <c r="T365" s="509"/>
      <c r="U365" s="509"/>
    </row>
    <row r="366" spans="1:21" ht="15.95" customHeight="1" x14ac:dyDescent="0.2">
      <c r="A366" s="471" t="s">
        <v>46</v>
      </c>
      <c r="B366" s="471"/>
    </row>
    <row r="367" spans="1:21" ht="15.95" customHeight="1" x14ac:dyDescent="0.35">
      <c r="C367" s="510" t="s">
        <v>2</v>
      </c>
      <c r="D367" s="510"/>
      <c r="E367" s="510"/>
      <c r="F367" s="510"/>
      <c r="G367" s="510"/>
      <c r="H367" s="510"/>
      <c r="I367" s="510"/>
      <c r="J367" s="510"/>
      <c r="K367" s="510"/>
      <c r="L367" s="510"/>
      <c r="M367" s="510"/>
      <c r="N367" s="510"/>
      <c r="O367" s="510"/>
      <c r="P367" s="510"/>
      <c r="Q367" s="2"/>
    </row>
    <row r="368" spans="1:21" ht="15.95" customHeight="1" x14ac:dyDescent="0.2">
      <c r="F368" s="478" t="s">
        <v>3</v>
      </c>
      <c r="G368" s="478"/>
      <c r="H368" s="478"/>
      <c r="I368" s="478"/>
      <c r="J368" s="478"/>
      <c r="K368" s="478"/>
      <c r="L368" s="478"/>
      <c r="M368" s="478"/>
      <c r="N368" s="478"/>
      <c r="O368" s="478"/>
      <c r="P368" s="478"/>
      <c r="Q368" s="432"/>
    </row>
    <row r="369" spans="1:21" ht="15.95" customHeight="1" x14ac:dyDescent="0.2">
      <c r="A369" s="1" t="s">
        <v>47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 x14ac:dyDescent="0.2">
      <c r="A370" s="1" t="s">
        <v>69</v>
      </c>
      <c r="C370" s="6"/>
      <c r="D370" s="7">
        <v>0</v>
      </c>
      <c r="E370" s="7">
        <v>8</v>
      </c>
      <c r="K370" s="479">
        <v>6</v>
      </c>
      <c r="L370" s="479"/>
      <c r="M370" s="5"/>
      <c r="N370" s="5"/>
      <c r="O370" s="5"/>
      <c r="Q370" s="1" t="str">
        <f>+Q127:U127</f>
        <v>Bulan     :</v>
      </c>
      <c r="R370" s="481" t="str">
        <f>+R328</f>
        <v>Desember</v>
      </c>
      <c r="S370" s="482"/>
      <c r="T370" s="4">
        <f>+T328</f>
        <v>1</v>
      </c>
      <c r="U370" s="4">
        <f>+U328</f>
        <v>2</v>
      </c>
    </row>
    <row r="371" spans="1:21" s="45" customFormat="1" ht="15.95" customHeight="1" thickBot="1" x14ac:dyDescent="0.25">
      <c r="A371" s="207" t="s">
        <v>83</v>
      </c>
      <c r="B371" s="207"/>
      <c r="C371" s="67">
        <v>0</v>
      </c>
      <c r="D371" s="67">
        <v>4</v>
      </c>
      <c r="E371" s="67">
        <v>1</v>
      </c>
      <c r="K371" s="480"/>
      <c r="L371" s="480"/>
      <c r="M371" s="237"/>
      <c r="N371" s="237"/>
      <c r="O371" s="237"/>
      <c r="Q371" s="45" t="s">
        <v>48</v>
      </c>
      <c r="R371" s="612">
        <f>+R329</f>
        <v>2019</v>
      </c>
      <c r="S371" s="613"/>
      <c r="T371" s="238">
        <f>+T329</f>
        <v>1</v>
      </c>
      <c r="U371" s="238">
        <f>+U329</f>
        <v>9</v>
      </c>
    </row>
    <row r="372" spans="1:21" ht="15.95" customHeight="1" thickTop="1" x14ac:dyDescent="0.2">
      <c r="A372" s="472" t="s">
        <v>4</v>
      </c>
      <c r="B372" s="472" t="s">
        <v>5</v>
      </c>
      <c r="C372" s="511" t="s">
        <v>6</v>
      </c>
      <c r="D372" s="512"/>
      <c r="E372" s="512"/>
      <c r="F372" s="512"/>
      <c r="G372" s="512"/>
      <c r="H372" s="512"/>
      <c r="I372" s="512"/>
      <c r="J372" s="512"/>
      <c r="K372" s="513"/>
      <c r="L372" s="511" t="s">
        <v>7</v>
      </c>
      <c r="M372" s="512"/>
      <c r="N372" s="512"/>
      <c r="O372" s="512"/>
      <c r="P372" s="512"/>
      <c r="Q372" s="512"/>
      <c r="R372" s="513"/>
      <c r="S372" s="514" t="s">
        <v>65</v>
      </c>
      <c r="T372" s="515"/>
      <c r="U372" s="516"/>
    </row>
    <row r="373" spans="1:21" ht="15.95" customHeight="1" x14ac:dyDescent="0.2">
      <c r="A373" s="473"/>
      <c r="B373" s="473"/>
      <c r="C373" s="517" t="s">
        <v>27</v>
      </c>
      <c r="D373" s="518"/>
      <c r="E373" s="519"/>
      <c r="F373" s="436"/>
      <c r="G373" s="436" t="s">
        <v>30</v>
      </c>
      <c r="H373" s="436" t="s">
        <v>32</v>
      </c>
      <c r="I373" s="436"/>
      <c r="J373" s="436"/>
      <c r="K373" s="436" t="s">
        <v>43</v>
      </c>
      <c r="L373" s="436" t="s">
        <v>27</v>
      </c>
      <c r="M373" s="436"/>
      <c r="N373" s="436" t="s">
        <v>30</v>
      </c>
      <c r="O373" s="436" t="s">
        <v>32</v>
      </c>
      <c r="P373" s="436"/>
      <c r="Q373" s="436"/>
      <c r="R373" s="436" t="s">
        <v>64</v>
      </c>
      <c r="S373" s="492" t="s">
        <v>68</v>
      </c>
      <c r="T373" s="493"/>
      <c r="U373" s="494"/>
    </row>
    <row r="374" spans="1:21" ht="15.95" customHeight="1" x14ac:dyDescent="0.2">
      <c r="A374" s="473"/>
      <c r="B374" s="473"/>
      <c r="C374" s="492" t="s">
        <v>28</v>
      </c>
      <c r="D374" s="493"/>
      <c r="E374" s="494"/>
      <c r="F374" s="437" t="s">
        <v>29</v>
      </c>
      <c r="G374" s="437" t="s">
        <v>31</v>
      </c>
      <c r="H374" s="437" t="s">
        <v>33</v>
      </c>
      <c r="I374" s="437" t="s">
        <v>37</v>
      </c>
      <c r="J374" s="437" t="s">
        <v>36</v>
      </c>
      <c r="K374" s="437" t="s">
        <v>28</v>
      </c>
      <c r="L374" s="437" t="s">
        <v>28</v>
      </c>
      <c r="M374" s="437" t="s">
        <v>35</v>
      </c>
      <c r="N374" s="437" t="s">
        <v>31</v>
      </c>
      <c r="O374" s="437" t="s">
        <v>33</v>
      </c>
      <c r="P374" s="437" t="s">
        <v>37</v>
      </c>
      <c r="Q374" s="437" t="s">
        <v>36</v>
      </c>
      <c r="R374" s="437" t="s">
        <v>38</v>
      </c>
      <c r="S374" s="492" t="s">
        <v>66</v>
      </c>
      <c r="T374" s="493"/>
      <c r="U374" s="494"/>
    </row>
    <row r="375" spans="1:21" ht="12.75" customHeight="1" x14ac:dyDescent="0.2">
      <c r="A375" s="473"/>
      <c r="B375" s="473"/>
      <c r="C375" s="489" t="s">
        <v>8</v>
      </c>
      <c r="D375" s="490"/>
      <c r="E375" s="491"/>
      <c r="F375" s="439"/>
      <c r="G375" s="439"/>
      <c r="H375" s="439" t="s">
        <v>34</v>
      </c>
      <c r="I375" s="439"/>
      <c r="J375" s="439"/>
      <c r="K375" s="439" t="s">
        <v>9</v>
      </c>
      <c r="L375" s="439" t="s">
        <v>8</v>
      </c>
      <c r="M375" s="439"/>
      <c r="N375" s="439"/>
      <c r="O375" s="439" t="s">
        <v>34</v>
      </c>
      <c r="P375" s="439"/>
      <c r="Q375" s="439"/>
      <c r="R375" s="20" t="s">
        <v>63</v>
      </c>
      <c r="S375" s="492" t="s">
        <v>67</v>
      </c>
      <c r="T375" s="493"/>
      <c r="U375" s="494"/>
    </row>
    <row r="376" spans="1:21" ht="12.75" customHeight="1" x14ac:dyDescent="0.2">
      <c r="A376" s="474"/>
      <c r="B376" s="474"/>
      <c r="C376" s="495"/>
      <c r="D376" s="496"/>
      <c r="E376" s="497"/>
      <c r="F376" s="437"/>
      <c r="G376" s="437"/>
      <c r="H376" s="437"/>
      <c r="I376" s="437"/>
      <c r="J376" s="437"/>
      <c r="K376" s="437" t="s">
        <v>62</v>
      </c>
      <c r="L376" s="437"/>
      <c r="M376" s="437"/>
      <c r="N376" s="437"/>
      <c r="O376" s="437"/>
      <c r="P376" s="437"/>
      <c r="Q376" s="437"/>
      <c r="R376" s="437"/>
      <c r="S376" s="498"/>
      <c r="T376" s="499"/>
      <c r="U376" s="500"/>
    </row>
    <row r="377" spans="1:21" s="8" customFormat="1" ht="11.25" x14ac:dyDescent="0.2">
      <c r="A377" s="440" t="s">
        <v>10</v>
      </c>
      <c r="B377" s="440" t="s">
        <v>11</v>
      </c>
      <c r="C377" s="501" t="s">
        <v>12</v>
      </c>
      <c r="D377" s="502"/>
      <c r="E377" s="503"/>
      <c r="F377" s="440" t="s">
        <v>13</v>
      </c>
      <c r="G377" s="440" t="s">
        <v>14</v>
      </c>
      <c r="H377" s="440" t="s">
        <v>15</v>
      </c>
      <c r="I377" s="440" t="s">
        <v>16</v>
      </c>
      <c r="J377" s="440" t="s">
        <v>17</v>
      </c>
      <c r="K377" s="440" t="s">
        <v>18</v>
      </c>
      <c r="L377" s="440" t="s">
        <v>19</v>
      </c>
      <c r="M377" s="440" t="s">
        <v>20</v>
      </c>
      <c r="N377" s="440" t="s">
        <v>21</v>
      </c>
      <c r="O377" s="440" t="s">
        <v>41</v>
      </c>
      <c r="P377" s="440" t="s">
        <v>42</v>
      </c>
      <c r="Q377" s="440" t="s">
        <v>44</v>
      </c>
      <c r="R377" s="440" t="s">
        <v>70</v>
      </c>
      <c r="S377" s="501" t="s">
        <v>71</v>
      </c>
      <c r="T377" s="502"/>
      <c r="U377" s="503"/>
    </row>
    <row r="378" spans="1:21" s="16" customFormat="1" ht="15.75" x14ac:dyDescent="0.2">
      <c r="A378" s="18">
        <v>1</v>
      </c>
      <c r="B378" s="380" t="s">
        <v>22</v>
      </c>
      <c r="C378" s="520">
        <f>SUM(C379,C382,C383)</f>
        <v>0</v>
      </c>
      <c r="D378" s="521"/>
      <c r="E378" s="522"/>
      <c r="F378" s="442">
        <f t="shared" ref="F378:J378" si="164">SUM(F379,F382,F383)</f>
        <v>0</v>
      </c>
      <c r="G378" s="442">
        <f t="shared" si="164"/>
        <v>0</v>
      </c>
      <c r="H378" s="442">
        <f t="shared" si="164"/>
        <v>0</v>
      </c>
      <c r="I378" s="442">
        <f t="shared" si="164"/>
        <v>0</v>
      </c>
      <c r="J378" s="442">
        <f t="shared" si="164"/>
        <v>0</v>
      </c>
      <c r="K378" s="442">
        <f>SUM(C378-F378-G378-H378+I378-J378)</f>
        <v>0</v>
      </c>
      <c r="L378" s="60">
        <f t="shared" ref="L378:Q378" si="165">SUM(L379,L382,L383)</f>
        <v>325</v>
      </c>
      <c r="M378" s="61">
        <f t="shared" si="165"/>
        <v>60</v>
      </c>
      <c r="N378" s="61">
        <f t="shared" si="165"/>
        <v>0</v>
      </c>
      <c r="O378" s="61">
        <f t="shared" si="165"/>
        <v>0</v>
      </c>
      <c r="P378" s="61">
        <f t="shared" si="165"/>
        <v>227</v>
      </c>
      <c r="Q378" s="61">
        <f t="shared" si="165"/>
        <v>161</v>
      </c>
      <c r="R378" s="61">
        <f>SUM(L378-M378-N378-O378+P378-Q378)</f>
        <v>331</v>
      </c>
      <c r="S378" s="569"/>
      <c r="T378" s="569"/>
      <c r="U378" s="569"/>
    </row>
    <row r="379" spans="1:21" s="23" customFormat="1" ht="15.75" x14ac:dyDescent="0.25">
      <c r="A379" s="14"/>
      <c r="B379" s="381" t="s">
        <v>50</v>
      </c>
      <c r="C379" s="526">
        <f t="shared" ref="C379:H379" si="166">SUM(C380:C381)</f>
        <v>0</v>
      </c>
      <c r="D379" s="527">
        <f t="shared" si="166"/>
        <v>0</v>
      </c>
      <c r="E379" s="528">
        <f t="shared" si="166"/>
        <v>0</v>
      </c>
      <c r="F379" s="90">
        <f t="shared" si="166"/>
        <v>0</v>
      </c>
      <c r="G379" s="90">
        <f t="shared" si="166"/>
        <v>0</v>
      </c>
      <c r="H379" s="90">
        <f t="shared" si="166"/>
        <v>0</v>
      </c>
      <c r="I379" s="90">
        <f>SUM(I380:I381)</f>
        <v>0</v>
      </c>
      <c r="J379" s="90">
        <f t="shared" ref="J379" si="167">SUM(J380:J381)</f>
        <v>0</v>
      </c>
      <c r="K379" s="443">
        <f t="shared" ref="K379:K383" si="168">SUM(C379-F379-G379-H379+I379-J379)</f>
        <v>0</v>
      </c>
      <c r="L379" s="62">
        <f t="shared" ref="L379:O379" si="169">SUM(L380:L381)</f>
        <v>325</v>
      </c>
      <c r="M379" s="63">
        <f t="shared" si="169"/>
        <v>60</v>
      </c>
      <c r="N379" s="63">
        <f t="shared" si="169"/>
        <v>0</v>
      </c>
      <c r="O379" s="63">
        <f t="shared" si="169"/>
        <v>0</v>
      </c>
      <c r="P379" s="63">
        <f>SUM(P380:P381)</f>
        <v>227</v>
      </c>
      <c r="Q379" s="63">
        <f t="shared" ref="Q379" si="170">SUM(Q380:Q381)</f>
        <v>161</v>
      </c>
      <c r="R379" s="64">
        <f t="shared" ref="R379:R387" si="171">SUM(L379-M379-N379-O379+P379-Q379)</f>
        <v>331</v>
      </c>
      <c r="S379" s="484"/>
      <c r="T379" s="484"/>
      <c r="U379" s="484"/>
    </row>
    <row r="380" spans="1:21" ht="15.75" x14ac:dyDescent="0.2">
      <c r="A380" s="12"/>
      <c r="B380" s="382" t="s">
        <v>84</v>
      </c>
      <c r="C380" s="485">
        <v>0</v>
      </c>
      <c r="D380" s="486">
        <v>0</v>
      </c>
      <c r="E380" s="487">
        <v>0</v>
      </c>
      <c r="F380" s="445">
        <v>0</v>
      </c>
      <c r="G380" s="445">
        <v>0</v>
      </c>
      <c r="H380" s="445">
        <v>0</v>
      </c>
      <c r="I380" s="69">
        <v>0</v>
      </c>
      <c r="J380" s="69">
        <v>0</v>
      </c>
      <c r="K380" s="443">
        <f t="shared" si="168"/>
        <v>0</v>
      </c>
      <c r="L380" s="65">
        <v>325</v>
      </c>
      <c r="M380" s="272">
        <v>60</v>
      </c>
      <c r="N380" s="51">
        <v>0</v>
      </c>
      <c r="O380" s="51">
        <v>0</v>
      </c>
      <c r="P380" s="51">
        <v>227</v>
      </c>
      <c r="Q380" s="51">
        <v>161</v>
      </c>
      <c r="R380" s="64">
        <f t="shared" si="171"/>
        <v>331</v>
      </c>
      <c r="S380" s="488"/>
      <c r="T380" s="488"/>
      <c r="U380" s="488"/>
    </row>
    <row r="381" spans="1:21" ht="12.75" customHeight="1" x14ac:dyDescent="0.2">
      <c r="A381" s="12"/>
      <c r="B381" s="382" t="s">
        <v>85</v>
      </c>
      <c r="C381" s="485">
        <v>0</v>
      </c>
      <c r="D381" s="486">
        <v>0</v>
      </c>
      <c r="E381" s="487">
        <v>0</v>
      </c>
      <c r="F381" s="445">
        <v>0</v>
      </c>
      <c r="G381" s="445">
        <v>0</v>
      </c>
      <c r="H381" s="445">
        <v>0</v>
      </c>
      <c r="I381" s="69">
        <v>0</v>
      </c>
      <c r="J381" s="69">
        <v>0</v>
      </c>
      <c r="K381" s="443">
        <f t="shared" si="168"/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64">
        <f t="shared" si="171"/>
        <v>0</v>
      </c>
      <c r="S381" s="488"/>
      <c r="T381" s="488"/>
      <c r="U381" s="488"/>
    </row>
    <row r="382" spans="1:21" ht="12.75" customHeight="1" x14ac:dyDescent="0.2">
      <c r="A382" s="12"/>
      <c r="B382" s="383" t="s">
        <v>51</v>
      </c>
      <c r="C382" s="504">
        <v>0</v>
      </c>
      <c r="D382" s="505">
        <v>0</v>
      </c>
      <c r="E382" s="506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443">
        <f t="shared" si="168"/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f t="shared" si="171"/>
        <v>0</v>
      </c>
      <c r="S382" s="488"/>
      <c r="T382" s="488"/>
      <c r="U382" s="488"/>
    </row>
    <row r="383" spans="1:21" ht="15.75" x14ac:dyDescent="0.2">
      <c r="A383" s="12"/>
      <c r="B383" s="383" t="s">
        <v>52</v>
      </c>
      <c r="C383" s="504">
        <v>0</v>
      </c>
      <c r="D383" s="505">
        <v>0</v>
      </c>
      <c r="E383" s="506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443">
        <f t="shared" si="168"/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f t="shared" si="171"/>
        <v>0</v>
      </c>
      <c r="S383" s="488"/>
      <c r="T383" s="488"/>
      <c r="U383" s="488"/>
    </row>
    <row r="384" spans="1:21" ht="15.75" customHeight="1" x14ac:dyDescent="0.2">
      <c r="A384" s="14">
        <v>2</v>
      </c>
      <c r="B384" s="383" t="s">
        <v>23</v>
      </c>
      <c r="C384" s="504">
        <f>SUM(C385:C386)</f>
        <v>0</v>
      </c>
      <c r="D384" s="505">
        <f t="shared" ref="D384:G384" si="172">SUM(D385:D386)</f>
        <v>658</v>
      </c>
      <c r="E384" s="506">
        <f t="shared" si="172"/>
        <v>658</v>
      </c>
      <c r="F384" s="443">
        <f t="shared" si="172"/>
        <v>0</v>
      </c>
      <c r="G384" s="443">
        <f t="shared" si="172"/>
        <v>0</v>
      </c>
      <c r="H384" s="26"/>
      <c r="I384" s="443">
        <f t="shared" ref="I384:J384" si="173">SUM(I385:I386)</f>
        <v>0</v>
      </c>
      <c r="J384" s="443">
        <f t="shared" si="173"/>
        <v>0</v>
      </c>
      <c r="K384" s="443">
        <f>SUM(C384-F384-G384-H384+I384-J384)</f>
        <v>0</v>
      </c>
      <c r="L384" s="64">
        <f t="shared" ref="L384:Q384" si="174">SUM(L385:L386)</f>
        <v>429</v>
      </c>
      <c r="M384" s="64">
        <f>SUM(M385:M386)</f>
        <v>83</v>
      </c>
      <c r="N384" s="64">
        <f t="shared" si="174"/>
        <v>0</v>
      </c>
      <c r="O384" s="26"/>
      <c r="P384" s="64">
        <f t="shared" si="174"/>
        <v>10</v>
      </c>
      <c r="Q384" s="64">
        <f t="shared" si="174"/>
        <v>86</v>
      </c>
      <c r="R384" s="64">
        <f>SUM(L384-M384-N384-O384+P384-Q384)</f>
        <v>270</v>
      </c>
      <c r="S384" s="488"/>
      <c r="T384" s="488"/>
      <c r="U384" s="488"/>
    </row>
    <row r="385" spans="1:21" ht="15.75" x14ac:dyDescent="0.2">
      <c r="A385" s="12"/>
      <c r="B385" s="382" t="s">
        <v>84</v>
      </c>
      <c r="C385" s="485">
        <v>0</v>
      </c>
      <c r="D385" s="486">
        <v>658</v>
      </c>
      <c r="E385" s="487">
        <v>658</v>
      </c>
      <c r="F385" s="445">
        <v>0</v>
      </c>
      <c r="G385" s="445">
        <v>0</v>
      </c>
      <c r="H385" s="25"/>
      <c r="I385" s="69">
        <v>0</v>
      </c>
      <c r="J385" s="69">
        <v>0</v>
      </c>
      <c r="K385" s="443">
        <f t="shared" ref="K385:K396" si="175">SUM(C385-F385-G385-H385+I385-J385)</f>
        <v>0</v>
      </c>
      <c r="L385" s="51">
        <v>414</v>
      </c>
      <c r="M385" s="51">
        <v>83</v>
      </c>
      <c r="N385" s="51">
        <v>0</v>
      </c>
      <c r="O385" s="26"/>
      <c r="P385" s="51">
        <v>10</v>
      </c>
      <c r="Q385" s="51">
        <v>74</v>
      </c>
      <c r="R385" s="64">
        <f t="shared" si="171"/>
        <v>267</v>
      </c>
      <c r="S385" s="488"/>
      <c r="T385" s="488"/>
      <c r="U385" s="488"/>
    </row>
    <row r="386" spans="1:21" ht="15.75" x14ac:dyDescent="0.2">
      <c r="A386" s="12"/>
      <c r="B386" s="382" t="s">
        <v>85</v>
      </c>
      <c r="C386" s="485">
        <v>0</v>
      </c>
      <c r="D386" s="486">
        <v>0</v>
      </c>
      <c r="E386" s="487">
        <v>0</v>
      </c>
      <c r="F386" s="445">
        <v>0</v>
      </c>
      <c r="G386" s="445">
        <v>0</v>
      </c>
      <c r="H386" s="25"/>
      <c r="I386" s="69">
        <v>0</v>
      </c>
      <c r="J386" s="69">
        <v>0</v>
      </c>
      <c r="K386" s="443">
        <f t="shared" si="175"/>
        <v>0</v>
      </c>
      <c r="L386" s="51">
        <v>15</v>
      </c>
      <c r="M386" s="51">
        <v>0</v>
      </c>
      <c r="N386" s="51">
        <v>0</v>
      </c>
      <c r="O386" s="26"/>
      <c r="P386" s="51">
        <v>0</v>
      </c>
      <c r="Q386" s="51">
        <v>12</v>
      </c>
      <c r="R386" s="64">
        <f t="shared" si="171"/>
        <v>3</v>
      </c>
      <c r="S386" s="488"/>
      <c r="T386" s="488"/>
      <c r="U386" s="488"/>
    </row>
    <row r="387" spans="1:21" ht="12.75" customHeight="1" x14ac:dyDescent="0.2">
      <c r="A387" s="9">
        <v>3</v>
      </c>
      <c r="B387" s="383" t="s">
        <v>54</v>
      </c>
      <c r="C387" s="504">
        <v>0</v>
      </c>
      <c r="D387" s="505">
        <v>0</v>
      </c>
      <c r="E387" s="506">
        <v>0</v>
      </c>
      <c r="F387" s="443">
        <v>0</v>
      </c>
      <c r="G387" s="26"/>
      <c r="H387" s="26"/>
      <c r="I387" s="443">
        <v>0</v>
      </c>
      <c r="J387" s="443">
        <v>0</v>
      </c>
      <c r="K387" s="443">
        <f t="shared" si="175"/>
        <v>0</v>
      </c>
      <c r="L387" s="64">
        <v>0</v>
      </c>
      <c r="M387" s="64">
        <v>0</v>
      </c>
      <c r="N387" s="26"/>
      <c r="O387" s="26"/>
      <c r="P387" s="64">
        <v>0</v>
      </c>
      <c r="Q387" s="64">
        <v>0</v>
      </c>
      <c r="R387" s="64">
        <f t="shared" si="171"/>
        <v>0</v>
      </c>
      <c r="S387" s="488"/>
      <c r="T387" s="488"/>
      <c r="U387" s="488"/>
    </row>
    <row r="388" spans="1:21" ht="13.5" customHeight="1" x14ac:dyDescent="0.2">
      <c r="A388" s="14">
        <v>4</v>
      </c>
      <c r="B388" s="383" t="s">
        <v>53</v>
      </c>
      <c r="C388" s="526">
        <f>SUM(C389:C390)</f>
        <v>0</v>
      </c>
      <c r="D388" s="527">
        <f t="shared" ref="D388:E388" si="176">SUM(D389:D390)</f>
        <v>0</v>
      </c>
      <c r="E388" s="528">
        <f t="shared" si="176"/>
        <v>0</v>
      </c>
      <c r="F388" s="90">
        <f>SUM(F389:F390)</f>
        <v>0</v>
      </c>
      <c r="G388" s="26"/>
      <c r="H388" s="26"/>
      <c r="I388" s="90">
        <f t="shared" ref="I388:J388" si="177">SUM(I389:I390)</f>
        <v>0</v>
      </c>
      <c r="J388" s="90">
        <f t="shared" si="177"/>
        <v>0</v>
      </c>
      <c r="K388" s="443">
        <f t="shared" si="175"/>
        <v>0</v>
      </c>
      <c r="L388" s="64">
        <f t="shared" ref="L388:Q388" si="178">SUM(L389:L390)</f>
        <v>2</v>
      </c>
      <c r="M388" s="64">
        <f t="shared" si="178"/>
        <v>0</v>
      </c>
      <c r="N388" s="26"/>
      <c r="O388" s="26"/>
      <c r="P388" s="64">
        <f t="shared" si="178"/>
        <v>0</v>
      </c>
      <c r="Q388" s="64">
        <f t="shared" si="178"/>
        <v>0</v>
      </c>
      <c r="R388" s="64">
        <f>SUM(L388-M388-N388-O388+P388-Q388)</f>
        <v>2</v>
      </c>
      <c r="S388" s="488"/>
      <c r="T388" s="488"/>
      <c r="U388" s="488"/>
    </row>
    <row r="389" spans="1:21" ht="15" customHeight="1" x14ac:dyDescent="0.2">
      <c r="A389" s="14"/>
      <c r="B389" s="382" t="s">
        <v>84</v>
      </c>
      <c r="C389" s="526">
        <v>0</v>
      </c>
      <c r="D389" s="527"/>
      <c r="E389" s="528"/>
      <c r="F389" s="90">
        <v>0</v>
      </c>
      <c r="G389" s="26"/>
      <c r="H389" s="26"/>
      <c r="I389" s="90">
        <v>0</v>
      </c>
      <c r="J389" s="90">
        <v>0</v>
      </c>
      <c r="K389" s="443">
        <f t="shared" si="175"/>
        <v>0</v>
      </c>
      <c r="L389" s="64">
        <v>0</v>
      </c>
      <c r="M389" s="64">
        <v>0</v>
      </c>
      <c r="N389" s="26"/>
      <c r="O389" s="26"/>
      <c r="P389" s="64">
        <v>0</v>
      </c>
      <c r="Q389" s="64">
        <v>0</v>
      </c>
      <c r="R389" s="64">
        <f t="shared" ref="R389" si="179">SUM(L389-M389-N389-O389+P389-Q389)</f>
        <v>0</v>
      </c>
      <c r="S389" s="488"/>
      <c r="T389" s="488"/>
      <c r="U389" s="488"/>
    </row>
    <row r="390" spans="1:21" ht="12.75" customHeight="1" x14ac:dyDescent="0.2">
      <c r="A390" s="14"/>
      <c r="B390" s="382" t="s">
        <v>85</v>
      </c>
      <c r="C390" s="526">
        <v>0</v>
      </c>
      <c r="D390" s="527"/>
      <c r="E390" s="528"/>
      <c r="F390" s="90">
        <v>0</v>
      </c>
      <c r="G390" s="26"/>
      <c r="H390" s="26"/>
      <c r="I390" s="90">
        <v>0</v>
      </c>
      <c r="J390" s="90">
        <v>0</v>
      </c>
      <c r="K390" s="443">
        <f t="shared" si="175"/>
        <v>0</v>
      </c>
      <c r="L390" s="64">
        <v>2</v>
      </c>
      <c r="M390" s="64">
        <v>0</v>
      </c>
      <c r="N390" s="26"/>
      <c r="O390" s="26"/>
      <c r="P390" s="64">
        <v>0</v>
      </c>
      <c r="Q390" s="64">
        <v>0</v>
      </c>
      <c r="R390" s="64">
        <f>SUM(L390-M390-N390-O390+P390-Q390)</f>
        <v>2</v>
      </c>
      <c r="S390" s="488"/>
      <c r="T390" s="488"/>
      <c r="U390" s="488"/>
    </row>
    <row r="391" spans="1:21" ht="12.75" customHeight="1" x14ac:dyDescent="0.2">
      <c r="A391" s="14">
        <v>5</v>
      </c>
      <c r="B391" s="383" t="s">
        <v>55</v>
      </c>
      <c r="C391" s="504">
        <v>0</v>
      </c>
      <c r="D391" s="505">
        <v>0</v>
      </c>
      <c r="E391" s="506">
        <v>0</v>
      </c>
      <c r="F391" s="443">
        <v>0</v>
      </c>
      <c r="G391" s="26"/>
      <c r="H391" s="26"/>
      <c r="I391" s="443">
        <v>0</v>
      </c>
      <c r="J391" s="443">
        <v>0</v>
      </c>
      <c r="K391" s="443">
        <f t="shared" si="175"/>
        <v>0</v>
      </c>
      <c r="L391" s="443">
        <v>0</v>
      </c>
      <c r="M391" s="443">
        <v>0</v>
      </c>
      <c r="N391" s="26"/>
      <c r="O391" s="26"/>
      <c r="P391" s="443">
        <v>0</v>
      </c>
      <c r="Q391" s="443">
        <v>0</v>
      </c>
      <c r="R391" s="443">
        <f t="shared" ref="R391:R397" si="180">SUM(L391-M391-N391-O391+P391-Q391)</f>
        <v>0</v>
      </c>
      <c r="S391" s="488"/>
      <c r="T391" s="488"/>
      <c r="U391" s="488"/>
    </row>
    <row r="392" spans="1:21" ht="12.75" customHeight="1" x14ac:dyDescent="0.2">
      <c r="A392" s="14">
        <v>6</v>
      </c>
      <c r="B392" s="383" t="s">
        <v>56</v>
      </c>
      <c r="C392" s="504">
        <v>0</v>
      </c>
      <c r="D392" s="505">
        <v>0</v>
      </c>
      <c r="E392" s="506">
        <v>0</v>
      </c>
      <c r="F392" s="443">
        <v>0</v>
      </c>
      <c r="G392" s="26"/>
      <c r="H392" s="26"/>
      <c r="I392" s="443">
        <v>0</v>
      </c>
      <c r="J392" s="443">
        <v>0</v>
      </c>
      <c r="K392" s="443">
        <f t="shared" si="175"/>
        <v>0</v>
      </c>
      <c r="L392" s="443">
        <v>0</v>
      </c>
      <c r="M392" s="443">
        <v>0</v>
      </c>
      <c r="N392" s="26"/>
      <c r="O392" s="26"/>
      <c r="P392" s="443">
        <v>0</v>
      </c>
      <c r="Q392" s="443">
        <v>0</v>
      </c>
      <c r="R392" s="443">
        <f t="shared" si="180"/>
        <v>0</v>
      </c>
      <c r="S392" s="570">
        <v>0</v>
      </c>
      <c r="T392" s="570"/>
      <c r="U392" s="570"/>
    </row>
    <row r="393" spans="1:21" ht="11.25" customHeight="1" x14ac:dyDescent="0.2">
      <c r="A393" s="14">
        <v>7</v>
      </c>
      <c r="B393" s="383" t="s">
        <v>57</v>
      </c>
      <c r="C393" s="504">
        <v>0</v>
      </c>
      <c r="D393" s="505">
        <v>0</v>
      </c>
      <c r="E393" s="506">
        <v>0</v>
      </c>
      <c r="F393" s="443">
        <v>0</v>
      </c>
      <c r="G393" s="26"/>
      <c r="H393" s="26"/>
      <c r="I393" s="443">
        <v>0</v>
      </c>
      <c r="J393" s="443">
        <v>0</v>
      </c>
      <c r="K393" s="443">
        <f t="shared" si="175"/>
        <v>0</v>
      </c>
      <c r="L393" s="443">
        <v>0</v>
      </c>
      <c r="M393" s="443">
        <v>0</v>
      </c>
      <c r="N393" s="26"/>
      <c r="O393" s="26"/>
      <c r="P393" s="443">
        <v>0</v>
      </c>
      <c r="Q393" s="443">
        <v>0</v>
      </c>
      <c r="R393" s="443">
        <f t="shared" si="180"/>
        <v>0</v>
      </c>
      <c r="S393" s="571">
        <v>0</v>
      </c>
      <c r="T393" s="571"/>
      <c r="U393" s="571"/>
    </row>
    <row r="394" spans="1:21" ht="12.75" customHeight="1" x14ac:dyDescent="0.2">
      <c r="A394" s="14">
        <v>8</v>
      </c>
      <c r="B394" s="383" t="s">
        <v>58</v>
      </c>
      <c r="C394" s="504">
        <v>0</v>
      </c>
      <c r="D394" s="505">
        <v>0</v>
      </c>
      <c r="E394" s="506">
        <v>0</v>
      </c>
      <c r="F394" s="443">
        <v>0</v>
      </c>
      <c r="G394" s="26"/>
      <c r="H394" s="26"/>
      <c r="I394" s="443">
        <v>0</v>
      </c>
      <c r="J394" s="443">
        <v>0</v>
      </c>
      <c r="K394" s="443">
        <f t="shared" si="175"/>
        <v>0</v>
      </c>
      <c r="L394" s="443">
        <v>0</v>
      </c>
      <c r="M394" s="443">
        <v>0</v>
      </c>
      <c r="N394" s="26"/>
      <c r="O394" s="26"/>
      <c r="P394" s="443">
        <v>0</v>
      </c>
      <c r="Q394" s="443">
        <v>0</v>
      </c>
      <c r="R394" s="443">
        <f t="shared" si="180"/>
        <v>0</v>
      </c>
      <c r="S394" s="571">
        <v>0</v>
      </c>
      <c r="T394" s="571"/>
      <c r="U394" s="571"/>
    </row>
    <row r="395" spans="1:21" ht="15.95" customHeight="1" x14ac:dyDescent="0.2">
      <c r="A395" s="14">
        <v>9</v>
      </c>
      <c r="B395" s="383" t="s">
        <v>24</v>
      </c>
      <c r="C395" s="504">
        <v>0</v>
      </c>
      <c r="D395" s="505">
        <v>0</v>
      </c>
      <c r="E395" s="506">
        <v>0</v>
      </c>
      <c r="F395" s="443">
        <v>0</v>
      </c>
      <c r="G395" s="26"/>
      <c r="H395" s="26"/>
      <c r="I395" s="70">
        <v>0</v>
      </c>
      <c r="J395" s="70">
        <v>0</v>
      </c>
      <c r="K395" s="443">
        <f t="shared" si="175"/>
        <v>0</v>
      </c>
      <c r="L395" s="443">
        <v>0</v>
      </c>
      <c r="M395" s="443">
        <v>0</v>
      </c>
      <c r="N395" s="26"/>
      <c r="O395" s="26"/>
      <c r="P395" s="443">
        <v>0</v>
      </c>
      <c r="Q395" s="443">
        <v>0</v>
      </c>
      <c r="R395" s="443">
        <f t="shared" si="180"/>
        <v>0</v>
      </c>
      <c r="S395" s="571">
        <v>0</v>
      </c>
      <c r="T395" s="571"/>
      <c r="U395" s="571"/>
    </row>
    <row r="396" spans="1:21" ht="15.95" customHeight="1" x14ac:dyDescent="0.2">
      <c r="A396" s="14">
        <v>10</v>
      </c>
      <c r="B396" s="383" t="s">
        <v>25</v>
      </c>
      <c r="C396" s="504">
        <v>0</v>
      </c>
      <c r="D396" s="505">
        <v>0</v>
      </c>
      <c r="E396" s="506">
        <v>0</v>
      </c>
      <c r="F396" s="443">
        <v>0</v>
      </c>
      <c r="G396" s="26"/>
      <c r="H396" s="26"/>
      <c r="I396" s="70">
        <v>0</v>
      </c>
      <c r="J396" s="70">
        <v>0</v>
      </c>
      <c r="K396" s="443">
        <f t="shared" si="175"/>
        <v>0</v>
      </c>
      <c r="L396" s="443">
        <v>0</v>
      </c>
      <c r="M396" s="443">
        <v>0</v>
      </c>
      <c r="N396" s="26"/>
      <c r="O396" s="26"/>
      <c r="P396" s="443">
        <v>0</v>
      </c>
      <c r="Q396" s="443">
        <v>0</v>
      </c>
      <c r="R396" s="443">
        <f t="shared" si="180"/>
        <v>0</v>
      </c>
      <c r="S396" s="571">
        <v>0</v>
      </c>
      <c r="T396" s="571"/>
      <c r="U396" s="571"/>
    </row>
    <row r="397" spans="1:21" ht="15.95" customHeight="1" thickBot="1" x14ac:dyDescent="0.25">
      <c r="A397" s="40">
        <v>11</v>
      </c>
      <c r="B397" s="384" t="s">
        <v>59</v>
      </c>
      <c r="C397" s="557">
        <v>0</v>
      </c>
      <c r="D397" s="558">
        <v>0</v>
      </c>
      <c r="E397" s="559">
        <v>0</v>
      </c>
      <c r="F397" s="444">
        <v>0</v>
      </c>
      <c r="G397" s="43"/>
      <c r="H397" s="43"/>
      <c r="I397" s="71">
        <v>0</v>
      </c>
      <c r="J397" s="71">
        <v>0</v>
      </c>
      <c r="K397" s="444">
        <f t="shared" ref="K397" si="181">SUM(E397-F397-G397-H397+I397-J397)</f>
        <v>0</v>
      </c>
      <c r="L397" s="444">
        <v>0</v>
      </c>
      <c r="M397" s="444">
        <v>0</v>
      </c>
      <c r="N397" s="43"/>
      <c r="O397" s="43"/>
      <c r="P397" s="444">
        <v>0</v>
      </c>
      <c r="Q397" s="444">
        <v>0</v>
      </c>
      <c r="R397" s="444">
        <f t="shared" si="180"/>
        <v>0</v>
      </c>
      <c r="S397" s="560"/>
      <c r="T397" s="561"/>
      <c r="U397" s="562"/>
    </row>
    <row r="398" spans="1:21" ht="15.95" customHeight="1" thickTop="1" x14ac:dyDescent="0.2">
      <c r="A398" s="5"/>
      <c r="B398" s="17" t="s">
        <v>39</v>
      </c>
    </row>
    <row r="399" spans="1:21" ht="15.95" customHeight="1" x14ac:dyDescent="0.2">
      <c r="A399" s="5"/>
      <c r="B399" s="15" t="s">
        <v>61</v>
      </c>
    </row>
    <row r="400" spans="1:21" ht="15.95" customHeight="1" x14ac:dyDescent="0.2">
      <c r="A400" s="5"/>
      <c r="B400" s="15" t="s">
        <v>60</v>
      </c>
    </row>
    <row r="401" spans="1:21" ht="15.95" customHeight="1" x14ac:dyDescent="0.2">
      <c r="A401" s="5"/>
      <c r="B401" s="15" t="s">
        <v>40</v>
      </c>
    </row>
    <row r="402" spans="1:21" ht="15.95" customHeight="1" x14ac:dyDescent="0.2">
      <c r="A402" s="5"/>
      <c r="B402" s="27"/>
    </row>
    <row r="403" spans="1:21" ht="15.95" customHeight="1" x14ac:dyDescent="0.2">
      <c r="A403" s="5"/>
      <c r="B403" s="27"/>
    </row>
    <row r="404" spans="1:21" ht="15.95" customHeight="1" x14ac:dyDescent="0.2">
      <c r="A404" s="471" t="s">
        <v>0</v>
      </c>
      <c r="B404" s="471"/>
      <c r="P404" s="509" t="s">
        <v>26</v>
      </c>
      <c r="Q404" s="509"/>
      <c r="R404" s="509"/>
      <c r="S404" s="509"/>
      <c r="T404" s="509"/>
      <c r="U404" s="509"/>
    </row>
    <row r="405" spans="1:21" ht="15.95" customHeight="1" x14ac:dyDescent="0.2">
      <c r="A405" s="471" t="s">
        <v>1</v>
      </c>
      <c r="B405" s="471"/>
      <c r="P405" s="509"/>
      <c r="Q405" s="509"/>
      <c r="R405" s="509"/>
      <c r="S405" s="509"/>
      <c r="T405" s="509"/>
      <c r="U405" s="509"/>
    </row>
    <row r="406" spans="1:21" ht="15.95" customHeight="1" x14ac:dyDescent="0.2">
      <c r="A406" s="471" t="s">
        <v>46</v>
      </c>
      <c r="B406" s="471"/>
    </row>
    <row r="407" spans="1:21" ht="15.95" customHeight="1" x14ac:dyDescent="0.35">
      <c r="C407" s="510" t="s">
        <v>2</v>
      </c>
      <c r="D407" s="510"/>
      <c r="E407" s="510"/>
      <c r="F407" s="510"/>
      <c r="G407" s="510"/>
      <c r="H407" s="510"/>
      <c r="I407" s="510"/>
      <c r="J407" s="510"/>
      <c r="K407" s="510"/>
      <c r="L407" s="510"/>
      <c r="M407" s="510"/>
      <c r="N407" s="510"/>
      <c r="O407" s="510"/>
      <c r="P407" s="510"/>
      <c r="Q407" s="2"/>
    </row>
    <row r="408" spans="1:21" ht="15.95" customHeight="1" x14ac:dyDescent="0.2">
      <c r="F408" s="478" t="s">
        <v>3</v>
      </c>
      <c r="G408" s="478"/>
      <c r="H408" s="478"/>
      <c r="I408" s="478"/>
      <c r="J408" s="478"/>
      <c r="K408" s="478"/>
      <c r="L408" s="478"/>
      <c r="M408" s="478"/>
      <c r="N408" s="478"/>
      <c r="O408" s="478"/>
      <c r="P408" s="478"/>
      <c r="Q408" s="432"/>
    </row>
    <row r="409" spans="1:21" ht="15.95" customHeight="1" x14ac:dyDescent="0.2">
      <c r="A409" s="1" t="s">
        <v>47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 x14ac:dyDescent="0.2">
      <c r="A410" s="45" t="s">
        <v>69</v>
      </c>
      <c r="B410" s="45"/>
      <c r="C410" s="6"/>
      <c r="D410" s="7">
        <v>0</v>
      </c>
      <c r="E410" s="7">
        <v>8</v>
      </c>
      <c r="K410" s="479">
        <v>11</v>
      </c>
      <c r="L410" s="479"/>
      <c r="M410" s="5"/>
      <c r="N410" s="5"/>
      <c r="O410" s="5"/>
      <c r="Q410" s="1" t="str">
        <f>+Q454:U454</f>
        <v>Bulan     :</v>
      </c>
      <c r="R410" s="481" t="str">
        <f>+R370</f>
        <v>Desember</v>
      </c>
      <c r="S410" s="482"/>
      <c r="T410" s="4">
        <f>+T370</f>
        <v>1</v>
      </c>
      <c r="U410" s="4">
        <f>+U370</f>
        <v>2</v>
      </c>
    </row>
    <row r="411" spans="1:21" ht="15.95" customHeight="1" thickBot="1" x14ac:dyDescent="0.25">
      <c r="A411" s="210" t="s">
        <v>77</v>
      </c>
      <c r="B411" s="210"/>
      <c r="C411" s="4">
        <v>0</v>
      </c>
      <c r="D411" s="4">
        <v>4</v>
      </c>
      <c r="E411" s="4">
        <v>2</v>
      </c>
      <c r="K411" s="480"/>
      <c r="L411" s="480"/>
      <c r="M411" s="5"/>
      <c r="N411" s="5"/>
      <c r="O411" s="5"/>
      <c r="Q411" s="1" t="s">
        <v>48</v>
      </c>
      <c r="R411" s="544">
        <f>+R371</f>
        <v>2019</v>
      </c>
      <c r="S411" s="545"/>
      <c r="T411" s="21">
        <f>+T371</f>
        <v>1</v>
      </c>
      <c r="U411" s="21">
        <f>+U371</f>
        <v>9</v>
      </c>
    </row>
    <row r="412" spans="1:21" ht="15.95" customHeight="1" thickTop="1" x14ac:dyDescent="0.2">
      <c r="A412" s="538" t="s">
        <v>4</v>
      </c>
      <c r="B412" s="538" t="s">
        <v>5</v>
      </c>
      <c r="C412" s="511" t="s">
        <v>6</v>
      </c>
      <c r="D412" s="512"/>
      <c r="E412" s="512"/>
      <c r="F412" s="512"/>
      <c r="G412" s="512"/>
      <c r="H412" s="512"/>
      <c r="I412" s="512"/>
      <c r="J412" s="512"/>
      <c r="K412" s="513"/>
      <c r="L412" s="511" t="s">
        <v>7</v>
      </c>
      <c r="M412" s="512"/>
      <c r="N412" s="512"/>
      <c r="O412" s="512"/>
      <c r="P412" s="512"/>
      <c r="Q412" s="512"/>
      <c r="R412" s="513"/>
      <c r="S412" s="514" t="s">
        <v>65</v>
      </c>
      <c r="T412" s="515"/>
      <c r="U412" s="516"/>
    </row>
    <row r="413" spans="1:21" ht="12.75" customHeight="1" x14ac:dyDescent="0.2">
      <c r="A413" s="539"/>
      <c r="B413" s="539"/>
      <c r="C413" s="517" t="s">
        <v>27</v>
      </c>
      <c r="D413" s="518"/>
      <c r="E413" s="519"/>
      <c r="F413" s="436"/>
      <c r="G413" s="436" t="s">
        <v>30</v>
      </c>
      <c r="H413" s="436" t="s">
        <v>32</v>
      </c>
      <c r="I413" s="436"/>
      <c r="J413" s="436"/>
      <c r="K413" s="436" t="s">
        <v>43</v>
      </c>
      <c r="L413" s="436" t="s">
        <v>27</v>
      </c>
      <c r="M413" s="436"/>
      <c r="N413" s="436" t="s">
        <v>30</v>
      </c>
      <c r="O413" s="436" t="s">
        <v>32</v>
      </c>
      <c r="P413" s="436"/>
      <c r="Q413" s="436"/>
      <c r="R413" s="436" t="s">
        <v>64</v>
      </c>
      <c r="S413" s="492" t="s">
        <v>68</v>
      </c>
      <c r="T413" s="493"/>
      <c r="U413" s="494"/>
    </row>
    <row r="414" spans="1:21" ht="12.75" customHeight="1" x14ac:dyDescent="0.2">
      <c r="A414" s="539"/>
      <c r="B414" s="539"/>
      <c r="C414" s="492" t="s">
        <v>28</v>
      </c>
      <c r="D414" s="493"/>
      <c r="E414" s="494"/>
      <c r="F414" s="437" t="s">
        <v>29</v>
      </c>
      <c r="G414" s="437" t="s">
        <v>31</v>
      </c>
      <c r="H414" s="437" t="s">
        <v>33</v>
      </c>
      <c r="I414" s="437" t="s">
        <v>37</v>
      </c>
      <c r="J414" s="437" t="s">
        <v>36</v>
      </c>
      <c r="K414" s="437" t="s">
        <v>28</v>
      </c>
      <c r="L414" s="437" t="s">
        <v>28</v>
      </c>
      <c r="M414" s="437" t="s">
        <v>35</v>
      </c>
      <c r="N414" s="437" t="s">
        <v>31</v>
      </c>
      <c r="O414" s="437" t="s">
        <v>33</v>
      </c>
      <c r="P414" s="437" t="s">
        <v>37</v>
      </c>
      <c r="Q414" s="437" t="s">
        <v>36</v>
      </c>
      <c r="R414" s="437" t="s">
        <v>38</v>
      </c>
      <c r="S414" s="492" t="s">
        <v>66</v>
      </c>
      <c r="T414" s="493"/>
      <c r="U414" s="494"/>
    </row>
    <row r="415" spans="1:21" ht="12.75" customHeight="1" x14ac:dyDescent="0.2">
      <c r="A415" s="539"/>
      <c r="B415" s="539"/>
      <c r="C415" s="489" t="s">
        <v>8</v>
      </c>
      <c r="D415" s="490"/>
      <c r="E415" s="491"/>
      <c r="F415" s="439"/>
      <c r="G415" s="439"/>
      <c r="H415" s="439" t="s">
        <v>34</v>
      </c>
      <c r="I415" s="439"/>
      <c r="J415" s="439"/>
      <c r="K415" s="439" t="s">
        <v>9</v>
      </c>
      <c r="L415" s="439" t="s">
        <v>8</v>
      </c>
      <c r="M415" s="439"/>
      <c r="N415" s="439"/>
      <c r="O415" s="439" t="s">
        <v>34</v>
      </c>
      <c r="P415" s="439"/>
      <c r="Q415" s="439"/>
      <c r="R415" s="20" t="s">
        <v>63</v>
      </c>
      <c r="S415" s="492" t="s">
        <v>67</v>
      </c>
      <c r="T415" s="493"/>
      <c r="U415" s="494"/>
    </row>
    <row r="416" spans="1:21" ht="12.75" customHeight="1" x14ac:dyDescent="0.2">
      <c r="A416" s="540"/>
      <c r="B416" s="540"/>
      <c r="C416" s="495"/>
      <c r="D416" s="496"/>
      <c r="E416" s="497"/>
      <c r="F416" s="437"/>
      <c r="G416" s="437"/>
      <c r="H416" s="437"/>
      <c r="I416" s="437"/>
      <c r="J416" s="437"/>
      <c r="K416" s="437" t="s">
        <v>62</v>
      </c>
      <c r="L416" s="437"/>
      <c r="M416" s="437"/>
      <c r="N416" s="437"/>
      <c r="O416" s="437"/>
      <c r="P416" s="437"/>
      <c r="Q416" s="437"/>
      <c r="R416" s="437"/>
      <c r="S416" s="498"/>
      <c r="T416" s="499"/>
      <c r="U416" s="500"/>
    </row>
    <row r="417" spans="1:22" s="8" customFormat="1" ht="11.25" x14ac:dyDescent="0.2">
      <c r="A417" s="440" t="s">
        <v>10</v>
      </c>
      <c r="B417" s="440" t="s">
        <v>11</v>
      </c>
      <c r="C417" s="501" t="s">
        <v>12</v>
      </c>
      <c r="D417" s="502"/>
      <c r="E417" s="503"/>
      <c r="F417" s="440" t="s">
        <v>13</v>
      </c>
      <c r="G417" s="440" t="s">
        <v>14</v>
      </c>
      <c r="H417" s="440" t="s">
        <v>15</v>
      </c>
      <c r="I417" s="440" t="s">
        <v>16</v>
      </c>
      <c r="J417" s="440" t="s">
        <v>17</v>
      </c>
      <c r="K417" s="440" t="s">
        <v>18</v>
      </c>
      <c r="L417" s="440" t="s">
        <v>19</v>
      </c>
      <c r="M417" s="440" t="s">
        <v>20</v>
      </c>
      <c r="N417" s="440" t="s">
        <v>21</v>
      </c>
      <c r="O417" s="440" t="s">
        <v>41</v>
      </c>
      <c r="P417" s="440" t="s">
        <v>42</v>
      </c>
      <c r="Q417" s="440" t="s">
        <v>44</v>
      </c>
      <c r="R417" s="440" t="s">
        <v>70</v>
      </c>
      <c r="S417" s="501" t="s">
        <v>71</v>
      </c>
      <c r="T417" s="502"/>
      <c r="U417" s="503"/>
    </row>
    <row r="418" spans="1:22" s="16" customFormat="1" ht="15.75" x14ac:dyDescent="0.2">
      <c r="A418" s="18">
        <v>1</v>
      </c>
      <c r="B418" s="19" t="s">
        <v>22</v>
      </c>
      <c r="C418" s="642">
        <f>SUM(C419,C422,C423)</f>
        <v>33</v>
      </c>
      <c r="D418" s="643"/>
      <c r="E418" s="644"/>
      <c r="F418" s="61">
        <f t="shared" ref="F418:H418" si="182">SUM(F419,F422,F423)</f>
        <v>33</v>
      </c>
      <c r="G418" s="61">
        <f t="shared" si="182"/>
        <v>0</v>
      </c>
      <c r="H418" s="61">
        <f t="shared" si="182"/>
        <v>0</v>
      </c>
      <c r="I418" s="61">
        <f>SUM(I419,I422,I423)</f>
        <v>20</v>
      </c>
      <c r="J418" s="420">
        <v>0</v>
      </c>
      <c r="K418" s="64">
        <f>SUM(C418-F418-G418-H418+I418-J418)</f>
        <v>20</v>
      </c>
      <c r="L418" s="442">
        <f t="shared" ref="L418:Q418" si="183">SUM(L419,L422,L423)</f>
        <v>86</v>
      </c>
      <c r="M418" s="442">
        <f t="shared" si="183"/>
        <v>10</v>
      </c>
      <c r="N418" s="442">
        <f t="shared" si="183"/>
        <v>0</v>
      </c>
      <c r="O418" s="442">
        <f t="shared" si="183"/>
        <v>0</v>
      </c>
      <c r="P418" s="61">
        <f>SUM(P419,P422,P423)</f>
        <v>0</v>
      </c>
      <c r="Q418" s="61">
        <f t="shared" si="183"/>
        <v>0</v>
      </c>
      <c r="R418" s="61">
        <f>SUM(L418-M418-N418-O418+P418-Q418)</f>
        <v>76</v>
      </c>
      <c r="S418" s="569"/>
      <c r="T418" s="569"/>
      <c r="U418" s="569"/>
    </row>
    <row r="419" spans="1:22" s="23" customFormat="1" ht="12.75" customHeight="1" x14ac:dyDescent="0.25">
      <c r="A419" s="14"/>
      <c r="B419" s="22" t="s">
        <v>50</v>
      </c>
      <c r="C419" s="648">
        <f t="shared" ref="C419:H419" si="184">SUM(C420:C421)</f>
        <v>33</v>
      </c>
      <c r="D419" s="649"/>
      <c r="E419" s="650"/>
      <c r="F419" s="63">
        <f t="shared" si="184"/>
        <v>33</v>
      </c>
      <c r="G419" s="63">
        <f t="shared" si="184"/>
        <v>0</v>
      </c>
      <c r="H419" s="63">
        <f t="shared" si="184"/>
        <v>0</v>
      </c>
      <c r="I419" s="63">
        <f>SUM(I420:I421)</f>
        <v>20</v>
      </c>
      <c r="J419" s="420">
        <v>0</v>
      </c>
      <c r="K419" s="64">
        <f t="shared" ref="K419" si="185">SUM(C419-F419-G419-H419+I419-J419)</f>
        <v>20</v>
      </c>
      <c r="L419" s="90">
        <f t="shared" ref="L419:O419" si="186">SUM(L420:L421)</f>
        <v>86</v>
      </c>
      <c r="M419" s="90">
        <f t="shared" si="186"/>
        <v>10</v>
      </c>
      <c r="N419" s="90">
        <f t="shared" si="186"/>
        <v>0</v>
      </c>
      <c r="O419" s="90">
        <f t="shared" si="186"/>
        <v>0</v>
      </c>
      <c r="P419" s="63">
        <f>SUM(P420:P421)</f>
        <v>0</v>
      </c>
      <c r="Q419" s="63">
        <f t="shared" ref="Q419" si="187">SUM(Q420:Q421)</f>
        <v>0</v>
      </c>
      <c r="R419" s="64">
        <f t="shared" ref="R419:R437" si="188">SUM(L419-M419-N419-O419+P419-Q419)</f>
        <v>76</v>
      </c>
      <c r="S419" s="484"/>
      <c r="T419" s="484"/>
      <c r="U419" s="484"/>
    </row>
    <row r="420" spans="1:22" ht="12.75" customHeight="1" x14ac:dyDescent="0.2">
      <c r="A420" s="12"/>
      <c r="B420" s="13" t="s">
        <v>84</v>
      </c>
      <c r="C420" s="651">
        <v>33</v>
      </c>
      <c r="D420" s="652"/>
      <c r="E420" s="653"/>
      <c r="F420" s="51">
        <v>33</v>
      </c>
      <c r="G420" s="51">
        <v>0</v>
      </c>
      <c r="H420" s="51">
        <v>0</v>
      </c>
      <c r="I420" s="420">
        <v>20</v>
      </c>
      <c r="J420" s="420">
        <v>0</v>
      </c>
      <c r="K420" s="64">
        <f>SUM(C420-F420-G420-H420+I420-J420)</f>
        <v>20</v>
      </c>
      <c r="L420" s="445">
        <v>86</v>
      </c>
      <c r="M420" s="445">
        <v>10</v>
      </c>
      <c r="N420" s="445">
        <v>0</v>
      </c>
      <c r="O420" s="445">
        <v>0</v>
      </c>
      <c r="P420" s="51">
        <v>0</v>
      </c>
      <c r="Q420" s="51">
        <v>0</v>
      </c>
      <c r="R420" s="64">
        <f t="shared" si="188"/>
        <v>76</v>
      </c>
      <c r="S420" s="488"/>
      <c r="T420" s="488"/>
      <c r="U420" s="488"/>
    </row>
    <row r="421" spans="1:22" ht="15.75" x14ac:dyDescent="0.2">
      <c r="A421" s="12"/>
      <c r="B421" s="13" t="s">
        <v>85</v>
      </c>
      <c r="C421" s="651">
        <v>0</v>
      </c>
      <c r="D421" s="652">
        <v>0</v>
      </c>
      <c r="E421" s="653">
        <v>0</v>
      </c>
      <c r="F421" s="272">
        <v>0</v>
      </c>
      <c r="G421" s="51">
        <v>0</v>
      </c>
      <c r="H421" s="51">
        <v>0</v>
      </c>
      <c r="I421" s="420">
        <v>0</v>
      </c>
      <c r="J421" s="420">
        <v>0</v>
      </c>
      <c r="K421" s="64">
        <f>SUM(C421-F421-G421-H421+I421-J421)</f>
        <v>0</v>
      </c>
      <c r="L421" s="445">
        <v>0</v>
      </c>
      <c r="M421" s="445">
        <v>0</v>
      </c>
      <c r="N421" s="445">
        <v>0</v>
      </c>
      <c r="O421" s="445">
        <v>0</v>
      </c>
      <c r="P421" s="445">
        <v>0</v>
      </c>
      <c r="Q421" s="445">
        <v>0</v>
      </c>
      <c r="R421" s="443">
        <f t="shared" si="188"/>
        <v>0</v>
      </c>
      <c r="S421" s="488"/>
      <c r="T421" s="488"/>
      <c r="U421" s="488"/>
    </row>
    <row r="422" spans="1:22" ht="21" customHeight="1" x14ac:dyDescent="0.2">
      <c r="A422" s="12"/>
      <c r="B422" s="11" t="s">
        <v>51</v>
      </c>
      <c r="C422" s="645">
        <v>0</v>
      </c>
      <c r="D422" s="646">
        <v>0</v>
      </c>
      <c r="E422" s="647">
        <v>0</v>
      </c>
      <c r="F422" s="421">
        <v>0</v>
      </c>
      <c r="G422" s="421">
        <v>0</v>
      </c>
      <c r="H422" s="421">
        <v>0</v>
      </c>
      <c r="I422" s="421">
        <v>0</v>
      </c>
      <c r="J422" s="420">
        <v>0</v>
      </c>
      <c r="K422" s="64">
        <f t="shared" ref="K422:K437" si="189">SUM(E422-F422-G422-H422+I422-J422)</f>
        <v>0</v>
      </c>
      <c r="L422" s="443">
        <v>0</v>
      </c>
      <c r="M422" s="443">
        <v>0</v>
      </c>
      <c r="N422" s="443">
        <v>0</v>
      </c>
      <c r="O422" s="443">
        <v>0</v>
      </c>
      <c r="P422" s="443">
        <v>0</v>
      </c>
      <c r="Q422" s="443">
        <v>0</v>
      </c>
      <c r="R422" s="443">
        <f t="shared" si="188"/>
        <v>0</v>
      </c>
      <c r="S422" s="488"/>
      <c r="T422" s="488"/>
      <c r="U422" s="488"/>
    </row>
    <row r="423" spans="1:22" ht="15.75" x14ac:dyDescent="0.2">
      <c r="A423" s="12"/>
      <c r="B423" s="11" t="s">
        <v>52</v>
      </c>
      <c r="C423" s="645">
        <v>0</v>
      </c>
      <c r="D423" s="646">
        <v>0</v>
      </c>
      <c r="E423" s="647">
        <v>0</v>
      </c>
      <c r="F423" s="421">
        <v>0</v>
      </c>
      <c r="G423" s="421">
        <v>0</v>
      </c>
      <c r="H423" s="421">
        <v>0</v>
      </c>
      <c r="I423" s="421">
        <v>0</v>
      </c>
      <c r="J423" s="420">
        <v>0</v>
      </c>
      <c r="K423" s="64">
        <f t="shared" si="189"/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f t="shared" si="188"/>
        <v>0</v>
      </c>
      <c r="S423" s="488"/>
      <c r="T423" s="488"/>
      <c r="U423" s="488"/>
      <c r="V423" s="1">
        <f>34+30+30+30+30+30+25+25</f>
        <v>234</v>
      </c>
    </row>
    <row r="424" spans="1:22" ht="15.75" x14ac:dyDescent="0.2">
      <c r="A424" s="14">
        <v>2</v>
      </c>
      <c r="B424" s="10" t="s">
        <v>23</v>
      </c>
      <c r="C424" s="645">
        <f>SUM(C425:C426)</f>
        <v>0</v>
      </c>
      <c r="D424" s="646">
        <f t="shared" ref="D424:G424" si="190">SUM(D425:D426)</f>
        <v>658</v>
      </c>
      <c r="E424" s="647">
        <f t="shared" si="190"/>
        <v>658</v>
      </c>
      <c r="F424" s="64">
        <f>SUM(F425:F426)</f>
        <v>0</v>
      </c>
      <c r="G424" s="64">
        <f t="shared" si="190"/>
        <v>0</v>
      </c>
      <c r="H424" s="26"/>
      <c r="I424" s="64">
        <f t="shared" ref="I424" si="191">SUM(I425:I426)</f>
        <v>10</v>
      </c>
      <c r="J424" s="420">
        <v>0</v>
      </c>
      <c r="K424" s="64">
        <f>SUM(C424-F424-G424-H424+I424-J424)</f>
        <v>10</v>
      </c>
      <c r="L424" s="443">
        <f t="shared" ref="L424:N424" si="192">SUM(L425:L426)</f>
        <v>60</v>
      </c>
      <c r="M424" s="443">
        <f t="shared" si="192"/>
        <v>40</v>
      </c>
      <c r="N424" s="443">
        <f t="shared" si="192"/>
        <v>0</v>
      </c>
      <c r="O424" s="26"/>
      <c r="P424" s="64">
        <f t="shared" ref="P424:Q424" si="193">SUM(P425:P426)</f>
        <v>0</v>
      </c>
      <c r="Q424" s="64">
        <f t="shared" si="193"/>
        <v>0</v>
      </c>
      <c r="R424" s="64">
        <f t="shared" si="188"/>
        <v>20</v>
      </c>
      <c r="S424" s="488"/>
      <c r="T424" s="488"/>
      <c r="U424" s="488"/>
    </row>
    <row r="425" spans="1:22" ht="12.75" customHeight="1" x14ac:dyDescent="0.2">
      <c r="A425" s="12"/>
      <c r="B425" s="13" t="s">
        <v>84</v>
      </c>
      <c r="C425" s="657">
        <v>0</v>
      </c>
      <c r="D425" s="658">
        <v>658</v>
      </c>
      <c r="E425" s="659">
        <v>658</v>
      </c>
      <c r="F425" s="51">
        <v>0</v>
      </c>
      <c r="G425" s="51">
        <v>0</v>
      </c>
      <c r="H425" s="26"/>
      <c r="I425" s="420">
        <v>10</v>
      </c>
      <c r="J425" s="420">
        <v>0</v>
      </c>
      <c r="K425" s="64">
        <f>SUM(C425-F425-G425-H425+I425-J425)</f>
        <v>10</v>
      </c>
      <c r="L425" s="445">
        <v>60</v>
      </c>
      <c r="M425" s="445">
        <v>40</v>
      </c>
      <c r="N425" s="445">
        <v>0</v>
      </c>
      <c r="O425" s="25"/>
      <c r="P425" s="51">
        <v>0</v>
      </c>
      <c r="Q425" s="51">
        <v>0</v>
      </c>
      <c r="R425" s="64">
        <f t="shared" si="188"/>
        <v>20</v>
      </c>
      <c r="S425" s="488"/>
      <c r="T425" s="488"/>
      <c r="U425" s="488"/>
    </row>
    <row r="426" spans="1:22" ht="13.5" customHeight="1" x14ac:dyDescent="0.2">
      <c r="A426" s="12"/>
      <c r="B426" s="13" t="s">
        <v>85</v>
      </c>
      <c r="C426" s="657">
        <v>0</v>
      </c>
      <c r="D426" s="658">
        <v>0</v>
      </c>
      <c r="E426" s="659">
        <v>0</v>
      </c>
      <c r="F426" s="51">
        <v>0</v>
      </c>
      <c r="G426" s="51">
        <v>0</v>
      </c>
      <c r="H426" s="26"/>
      <c r="I426" s="420">
        <v>0</v>
      </c>
      <c r="J426" s="420">
        <v>0</v>
      </c>
      <c r="K426" s="64">
        <f t="shared" si="189"/>
        <v>0</v>
      </c>
      <c r="L426" s="445">
        <v>0</v>
      </c>
      <c r="M426" s="445">
        <v>0</v>
      </c>
      <c r="N426" s="445">
        <v>0</v>
      </c>
      <c r="O426" s="25"/>
      <c r="P426" s="445">
        <v>0</v>
      </c>
      <c r="Q426" s="445">
        <v>0</v>
      </c>
      <c r="R426" s="443">
        <f t="shared" si="188"/>
        <v>0</v>
      </c>
      <c r="S426" s="488"/>
      <c r="T426" s="488"/>
      <c r="U426" s="488"/>
    </row>
    <row r="427" spans="1:22" ht="15" customHeight="1" x14ac:dyDescent="0.2">
      <c r="A427" s="9">
        <v>3</v>
      </c>
      <c r="B427" s="10" t="s">
        <v>54</v>
      </c>
      <c r="C427" s="645">
        <v>0</v>
      </c>
      <c r="D427" s="646">
        <v>0</v>
      </c>
      <c r="E427" s="647">
        <v>0</v>
      </c>
      <c r="F427" s="64">
        <v>0</v>
      </c>
      <c r="G427" s="26"/>
      <c r="H427" s="26"/>
      <c r="I427" s="64">
        <v>0</v>
      </c>
      <c r="J427" s="64">
        <v>0</v>
      </c>
      <c r="K427" s="64">
        <f>SUM(C427-F427-G427-H427+I427-J427)</f>
        <v>0</v>
      </c>
      <c r="L427" s="443">
        <v>0</v>
      </c>
      <c r="M427" s="443">
        <v>0</v>
      </c>
      <c r="N427" s="26"/>
      <c r="O427" s="26"/>
      <c r="P427" s="443">
        <v>0</v>
      </c>
      <c r="Q427" s="443">
        <v>0</v>
      </c>
      <c r="R427" s="443">
        <f>SUM(L427-M427-N427-O427+P427-Q427)</f>
        <v>0</v>
      </c>
      <c r="S427" s="488"/>
      <c r="T427" s="488"/>
      <c r="U427" s="488"/>
      <c r="V427" s="1" t="s">
        <v>88</v>
      </c>
    </row>
    <row r="428" spans="1:22" ht="12.75" customHeight="1" x14ac:dyDescent="0.2">
      <c r="A428" s="14">
        <v>4</v>
      </c>
      <c r="B428" s="10" t="s">
        <v>53</v>
      </c>
      <c r="C428" s="654">
        <f>SUM(C429:C430)</f>
        <v>0</v>
      </c>
      <c r="D428" s="655">
        <f t="shared" ref="D428:E428" si="194">SUM(D429:D430)</f>
        <v>0</v>
      </c>
      <c r="E428" s="656">
        <f t="shared" si="194"/>
        <v>0</v>
      </c>
      <c r="F428" s="63">
        <f>SUM(F429:F430)</f>
        <v>0</v>
      </c>
      <c r="G428" s="26"/>
      <c r="H428" s="26"/>
      <c r="I428" s="63">
        <v>0</v>
      </c>
      <c r="J428" s="63">
        <v>0</v>
      </c>
      <c r="K428" s="64">
        <f t="shared" si="189"/>
        <v>0</v>
      </c>
      <c r="L428" s="443">
        <f t="shared" ref="L428:Q428" si="195">SUM(L429:L430)</f>
        <v>0</v>
      </c>
      <c r="M428" s="443">
        <f t="shared" si="195"/>
        <v>0</v>
      </c>
      <c r="N428" s="26"/>
      <c r="O428" s="26"/>
      <c r="P428" s="443">
        <f t="shared" si="195"/>
        <v>0</v>
      </c>
      <c r="Q428" s="443">
        <f t="shared" si="195"/>
        <v>0</v>
      </c>
      <c r="R428" s="443">
        <f t="shared" si="188"/>
        <v>0</v>
      </c>
      <c r="S428" s="488"/>
      <c r="T428" s="488"/>
      <c r="U428" s="488"/>
      <c r="V428" s="1" t="s">
        <v>89</v>
      </c>
    </row>
    <row r="429" spans="1:22" ht="12.75" customHeight="1" x14ac:dyDescent="0.2">
      <c r="A429" s="14"/>
      <c r="B429" s="13" t="s">
        <v>84</v>
      </c>
      <c r="C429" s="654">
        <v>0</v>
      </c>
      <c r="D429" s="655"/>
      <c r="E429" s="656"/>
      <c r="F429" s="63">
        <v>0</v>
      </c>
      <c r="G429" s="26"/>
      <c r="H429" s="26"/>
      <c r="I429" s="63">
        <v>0</v>
      </c>
      <c r="J429" s="63">
        <v>0</v>
      </c>
      <c r="K429" s="64">
        <f t="shared" si="189"/>
        <v>0</v>
      </c>
      <c r="L429" s="445">
        <v>0</v>
      </c>
      <c r="M429" s="445">
        <v>0</v>
      </c>
      <c r="N429" s="25"/>
      <c r="O429" s="25"/>
      <c r="P429" s="445">
        <v>0</v>
      </c>
      <c r="Q429" s="445">
        <v>0</v>
      </c>
      <c r="R429" s="443">
        <f t="shared" si="188"/>
        <v>0</v>
      </c>
      <c r="S429" s="488"/>
      <c r="T429" s="488"/>
      <c r="U429" s="488"/>
    </row>
    <row r="430" spans="1:22" ht="12.75" customHeight="1" x14ac:dyDescent="0.2">
      <c r="A430" s="14"/>
      <c r="B430" s="13" t="s">
        <v>85</v>
      </c>
      <c r="C430" s="654">
        <v>0</v>
      </c>
      <c r="D430" s="655"/>
      <c r="E430" s="656"/>
      <c r="F430" s="63">
        <v>0</v>
      </c>
      <c r="G430" s="26"/>
      <c r="H430" s="26"/>
      <c r="I430" s="63">
        <v>0</v>
      </c>
      <c r="J430" s="63">
        <v>0</v>
      </c>
      <c r="K430" s="64">
        <f t="shared" si="189"/>
        <v>0</v>
      </c>
      <c r="L430" s="445">
        <v>0</v>
      </c>
      <c r="M430" s="445">
        <v>0</v>
      </c>
      <c r="N430" s="25"/>
      <c r="O430" s="25"/>
      <c r="P430" s="445">
        <v>0</v>
      </c>
      <c r="Q430" s="445">
        <v>0</v>
      </c>
      <c r="R430" s="443">
        <f t="shared" si="188"/>
        <v>0</v>
      </c>
      <c r="S430" s="488"/>
      <c r="T430" s="488"/>
      <c r="U430" s="488"/>
    </row>
    <row r="431" spans="1:22" ht="11.25" customHeight="1" x14ac:dyDescent="0.2">
      <c r="A431" s="14">
        <v>5</v>
      </c>
      <c r="B431" s="11" t="s">
        <v>55</v>
      </c>
      <c r="C431" s="645">
        <v>0</v>
      </c>
      <c r="D431" s="646">
        <v>0</v>
      </c>
      <c r="E431" s="647">
        <v>0</v>
      </c>
      <c r="F431" s="64">
        <v>0</v>
      </c>
      <c r="G431" s="26"/>
      <c r="H431" s="26"/>
      <c r="I431" s="64">
        <v>0</v>
      </c>
      <c r="J431" s="64">
        <v>0</v>
      </c>
      <c r="K431" s="64">
        <f t="shared" si="189"/>
        <v>0</v>
      </c>
      <c r="L431" s="443">
        <v>0</v>
      </c>
      <c r="M431" s="443">
        <v>0</v>
      </c>
      <c r="N431" s="26"/>
      <c r="O431" s="26"/>
      <c r="P431" s="443">
        <v>0</v>
      </c>
      <c r="Q431" s="443">
        <v>0</v>
      </c>
      <c r="R431" s="443">
        <f t="shared" si="188"/>
        <v>0</v>
      </c>
      <c r="S431" s="488"/>
      <c r="T431" s="488"/>
      <c r="U431" s="488"/>
    </row>
    <row r="432" spans="1:22" ht="12.75" customHeight="1" x14ac:dyDescent="0.2">
      <c r="A432" s="14">
        <v>6</v>
      </c>
      <c r="B432" s="10" t="s">
        <v>56</v>
      </c>
      <c r="C432" s="645">
        <v>0</v>
      </c>
      <c r="D432" s="646">
        <v>0</v>
      </c>
      <c r="E432" s="647">
        <v>0</v>
      </c>
      <c r="F432" s="64">
        <v>0</v>
      </c>
      <c r="G432" s="26"/>
      <c r="H432" s="26"/>
      <c r="I432" s="64">
        <v>0</v>
      </c>
      <c r="J432" s="64">
        <v>0</v>
      </c>
      <c r="K432" s="64">
        <f t="shared" si="189"/>
        <v>0</v>
      </c>
      <c r="L432" s="443">
        <v>0</v>
      </c>
      <c r="M432" s="443">
        <v>0</v>
      </c>
      <c r="N432" s="26"/>
      <c r="O432" s="26"/>
      <c r="P432" s="443">
        <v>0</v>
      </c>
      <c r="Q432" s="443">
        <v>0</v>
      </c>
      <c r="R432" s="443">
        <f t="shared" si="188"/>
        <v>0</v>
      </c>
      <c r="S432" s="571">
        <v>0</v>
      </c>
      <c r="T432" s="571"/>
      <c r="U432" s="571"/>
    </row>
    <row r="433" spans="1:21" ht="15.95" customHeight="1" x14ac:dyDescent="0.2">
      <c r="A433" s="14">
        <v>7</v>
      </c>
      <c r="B433" s="10" t="s">
        <v>57</v>
      </c>
      <c r="C433" s="504">
        <v>0</v>
      </c>
      <c r="D433" s="505">
        <v>0</v>
      </c>
      <c r="E433" s="506">
        <v>0</v>
      </c>
      <c r="F433" s="443">
        <v>0</v>
      </c>
      <c r="G433" s="26"/>
      <c r="H433" s="26"/>
      <c r="I433" s="443">
        <v>0</v>
      </c>
      <c r="J433" s="443">
        <v>0</v>
      </c>
      <c r="K433" s="443">
        <f t="shared" si="189"/>
        <v>0</v>
      </c>
      <c r="L433" s="443">
        <v>0</v>
      </c>
      <c r="M433" s="443">
        <v>0</v>
      </c>
      <c r="N433" s="26"/>
      <c r="O433" s="26"/>
      <c r="P433" s="443">
        <v>0</v>
      </c>
      <c r="Q433" s="443">
        <v>0</v>
      </c>
      <c r="R433" s="443">
        <f t="shared" si="188"/>
        <v>0</v>
      </c>
      <c r="S433" s="571">
        <v>0</v>
      </c>
      <c r="T433" s="571"/>
      <c r="U433" s="571"/>
    </row>
    <row r="434" spans="1:21" ht="15.95" customHeight="1" x14ac:dyDescent="0.2">
      <c r="A434" s="14">
        <v>8</v>
      </c>
      <c r="B434" s="10" t="s">
        <v>58</v>
      </c>
      <c r="C434" s="504">
        <v>0</v>
      </c>
      <c r="D434" s="505">
        <v>0</v>
      </c>
      <c r="E434" s="506">
        <v>0</v>
      </c>
      <c r="F434" s="443">
        <v>0</v>
      </c>
      <c r="G434" s="26"/>
      <c r="H434" s="26"/>
      <c r="I434" s="443">
        <v>0</v>
      </c>
      <c r="J434" s="443">
        <v>0</v>
      </c>
      <c r="K434" s="443">
        <f t="shared" si="189"/>
        <v>0</v>
      </c>
      <c r="L434" s="443">
        <v>0</v>
      </c>
      <c r="M434" s="443">
        <v>0</v>
      </c>
      <c r="N434" s="26"/>
      <c r="O434" s="26"/>
      <c r="P434" s="443">
        <v>0</v>
      </c>
      <c r="Q434" s="443">
        <v>0</v>
      </c>
      <c r="R434" s="443">
        <f t="shared" si="188"/>
        <v>0</v>
      </c>
      <c r="S434" s="571">
        <v>0</v>
      </c>
      <c r="T434" s="571"/>
      <c r="U434" s="571"/>
    </row>
    <row r="435" spans="1:21" ht="15.95" customHeight="1" x14ac:dyDescent="0.2">
      <c r="A435" s="14">
        <v>9</v>
      </c>
      <c r="B435" s="10" t="s">
        <v>24</v>
      </c>
      <c r="C435" s="504">
        <v>0</v>
      </c>
      <c r="D435" s="505">
        <v>0</v>
      </c>
      <c r="E435" s="506">
        <v>0</v>
      </c>
      <c r="F435" s="443">
        <v>0</v>
      </c>
      <c r="G435" s="26"/>
      <c r="H435" s="26"/>
      <c r="I435" s="70">
        <v>0</v>
      </c>
      <c r="J435" s="70">
        <v>0</v>
      </c>
      <c r="K435" s="443">
        <f t="shared" si="189"/>
        <v>0</v>
      </c>
      <c r="L435" s="443">
        <v>0</v>
      </c>
      <c r="M435" s="443">
        <v>0</v>
      </c>
      <c r="N435" s="26"/>
      <c r="O435" s="26"/>
      <c r="P435" s="443">
        <v>0</v>
      </c>
      <c r="Q435" s="443">
        <v>0</v>
      </c>
      <c r="R435" s="443">
        <f t="shared" si="188"/>
        <v>0</v>
      </c>
      <c r="S435" s="571">
        <v>0</v>
      </c>
      <c r="T435" s="571"/>
      <c r="U435" s="571"/>
    </row>
    <row r="436" spans="1:21" ht="15.95" customHeight="1" x14ac:dyDescent="0.2">
      <c r="A436" s="14">
        <v>10</v>
      </c>
      <c r="B436" s="10" t="s">
        <v>25</v>
      </c>
      <c r="C436" s="504">
        <v>0</v>
      </c>
      <c r="D436" s="505">
        <v>0</v>
      </c>
      <c r="E436" s="506">
        <v>0</v>
      </c>
      <c r="F436" s="443">
        <v>0</v>
      </c>
      <c r="G436" s="26"/>
      <c r="H436" s="26"/>
      <c r="I436" s="70">
        <v>0</v>
      </c>
      <c r="J436" s="70">
        <v>0</v>
      </c>
      <c r="K436" s="443">
        <f t="shared" si="189"/>
        <v>0</v>
      </c>
      <c r="L436" s="443">
        <v>0</v>
      </c>
      <c r="M436" s="443">
        <v>0</v>
      </c>
      <c r="N436" s="26"/>
      <c r="O436" s="26"/>
      <c r="P436" s="443">
        <v>0</v>
      </c>
      <c r="Q436" s="443">
        <v>0</v>
      </c>
      <c r="R436" s="443">
        <f t="shared" si="188"/>
        <v>0</v>
      </c>
      <c r="S436" s="571">
        <v>0</v>
      </c>
      <c r="T436" s="571"/>
      <c r="U436" s="571"/>
    </row>
    <row r="437" spans="1:21" ht="15.95" customHeight="1" thickBot="1" x14ac:dyDescent="0.25">
      <c r="A437" s="40">
        <v>11</v>
      </c>
      <c r="B437" s="41" t="s">
        <v>59</v>
      </c>
      <c r="C437" s="557">
        <v>0</v>
      </c>
      <c r="D437" s="558">
        <v>0</v>
      </c>
      <c r="E437" s="559">
        <v>0</v>
      </c>
      <c r="F437" s="444">
        <v>0</v>
      </c>
      <c r="G437" s="43"/>
      <c r="H437" s="43"/>
      <c r="I437" s="71">
        <v>0</v>
      </c>
      <c r="J437" s="71">
        <v>0</v>
      </c>
      <c r="K437" s="444">
        <f t="shared" si="189"/>
        <v>0</v>
      </c>
      <c r="L437" s="444">
        <v>0</v>
      </c>
      <c r="M437" s="444">
        <v>0</v>
      </c>
      <c r="N437" s="43"/>
      <c r="O437" s="43"/>
      <c r="P437" s="444">
        <v>0</v>
      </c>
      <c r="Q437" s="444">
        <v>0</v>
      </c>
      <c r="R437" s="444">
        <f t="shared" si="188"/>
        <v>0</v>
      </c>
      <c r="S437" s="560"/>
      <c r="T437" s="561"/>
      <c r="U437" s="562"/>
    </row>
    <row r="438" spans="1:21" ht="15.95" customHeight="1" thickTop="1" x14ac:dyDescent="0.2">
      <c r="A438" s="5"/>
      <c r="B438" s="17" t="s">
        <v>39</v>
      </c>
    </row>
    <row r="439" spans="1:21" ht="15.95" customHeight="1" x14ac:dyDescent="0.2">
      <c r="A439" s="5"/>
      <c r="B439" s="15" t="s">
        <v>61</v>
      </c>
    </row>
    <row r="440" spans="1:21" ht="15.95" customHeight="1" x14ac:dyDescent="0.2">
      <c r="A440" s="5"/>
      <c r="B440" s="15" t="s">
        <v>60</v>
      </c>
    </row>
    <row r="441" spans="1:21" ht="15.95" customHeight="1" x14ac:dyDescent="0.2">
      <c r="A441" s="5"/>
      <c r="B441" s="15" t="s">
        <v>40</v>
      </c>
    </row>
    <row r="442" spans="1:21" ht="15.95" customHeight="1" x14ac:dyDescent="0.2">
      <c r="A442" s="5"/>
      <c r="B442" s="27"/>
    </row>
    <row r="443" spans="1:21" ht="15.95" customHeight="1" x14ac:dyDescent="0.2">
      <c r="A443" s="5"/>
      <c r="B443" s="27"/>
    </row>
    <row r="444" spans="1:21" ht="15.95" customHeight="1" x14ac:dyDescent="0.2">
      <c r="A444" s="5"/>
      <c r="B444" s="27"/>
    </row>
    <row r="445" spans="1:21" ht="15.95" customHeight="1" x14ac:dyDescent="0.2">
      <c r="A445" s="5"/>
      <c r="B445" s="27"/>
    </row>
    <row r="446" spans="1:21" ht="15.95" customHeight="1" x14ac:dyDescent="0.2">
      <c r="A446" s="5"/>
      <c r="B446" s="27"/>
    </row>
    <row r="447" spans="1:21" ht="15.95" customHeight="1" x14ac:dyDescent="0.2">
      <c r="A447" s="5"/>
      <c r="B447" s="27"/>
    </row>
    <row r="448" spans="1:21" ht="15.95" customHeight="1" x14ac:dyDescent="0.2">
      <c r="A448" s="471" t="s">
        <v>0</v>
      </c>
      <c r="B448" s="471"/>
      <c r="P448" s="509" t="s">
        <v>26</v>
      </c>
      <c r="Q448" s="509"/>
      <c r="R448" s="509"/>
      <c r="S448" s="509"/>
      <c r="T448" s="509"/>
      <c r="U448" s="509"/>
    </row>
    <row r="449" spans="1:21" ht="15.95" customHeight="1" x14ac:dyDescent="0.2">
      <c r="A449" s="471" t="s">
        <v>1</v>
      </c>
      <c r="B449" s="471"/>
      <c r="P449" s="509"/>
      <c r="Q449" s="509"/>
      <c r="R449" s="509"/>
      <c r="S449" s="509"/>
      <c r="T449" s="509"/>
      <c r="U449" s="509"/>
    </row>
    <row r="450" spans="1:21" ht="15.95" customHeight="1" x14ac:dyDescent="0.2">
      <c r="A450" s="471" t="s">
        <v>46</v>
      </c>
      <c r="B450" s="471"/>
    </row>
    <row r="451" spans="1:21" ht="12.75" customHeight="1" x14ac:dyDescent="0.35">
      <c r="C451" s="510" t="s">
        <v>2</v>
      </c>
      <c r="D451" s="510"/>
      <c r="E451" s="510"/>
      <c r="F451" s="510"/>
      <c r="G451" s="510"/>
      <c r="H451" s="510"/>
      <c r="I451" s="510"/>
      <c r="J451" s="510"/>
      <c r="K451" s="510"/>
      <c r="L451" s="510"/>
      <c r="M451" s="510"/>
      <c r="N451" s="510"/>
      <c r="O451" s="510"/>
      <c r="P451" s="510"/>
      <c r="Q451" s="2"/>
    </row>
    <row r="452" spans="1:21" ht="12.75" customHeight="1" x14ac:dyDescent="0.2">
      <c r="F452" s="478" t="s">
        <v>3</v>
      </c>
      <c r="G452" s="478"/>
      <c r="H452" s="478"/>
      <c r="I452" s="478"/>
      <c r="J452" s="478"/>
      <c r="K452" s="478"/>
      <c r="L452" s="478"/>
      <c r="M452" s="478"/>
      <c r="N452" s="478"/>
      <c r="O452" s="478"/>
      <c r="P452" s="478"/>
      <c r="Q452" s="432"/>
    </row>
    <row r="453" spans="1:21" ht="12.75" customHeight="1" x14ac:dyDescent="0.2">
      <c r="A453" s="1" t="s">
        <v>47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 x14ac:dyDescent="0.2">
      <c r="A454" s="1" t="s">
        <v>69</v>
      </c>
      <c r="C454" s="6"/>
      <c r="D454" s="7">
        <v>0</v>
      </c>
      <c r="E454" s="7">
        <v>8</v>
      </c>
      <c r="K454" s="479">
        <v>10</v>
      </c>
      <c r="L454" s="479"/>
      <c r="M454" s="5"/>
      <c r="N454" s="5"/>
      <c r="O454" s="5"/>
      <c r="Q454" s="1" t="str">
        <f>+Q167:U167</f>
        <v>Bulan     :</v>
      </c>
      <c r="R454" s="481" t="str">
        <f>+R410</f>
        <v>Desember</v>
      </c>
      <c r="S454" s="482"/>
      <c r="T454" s="4">
        <f>+T410</f>
        <v>1</v>
      </c>
      <c r="U454" s="4">
        <f>+U410</f>
        <v>2</v>
      </c>
    </row>
    <row r="455" spans="1:21" s="45" customFormat="1" ht="13.5" customHeight="1" thickBot="1" x14ac:dyDescent="0.25">
      <c r="A455" s="207" t="s">
        <v>76</v>
      </c>
      <c r="B455" s="207"/>
      <c r="C455" s="67">
        <v>0</v>
      </c>
      <c r="D455" s="67">
        <v>4</v>
      </c>
      <c r="E455" s="67">
        <v>3</v>
      </c>
      <c r="K455" s="480"/>
      <c r="L455" s="480"/>
      <c r="M455" s="237"/>
      <c r="N455" s="237"/>
      <c r="O455" s="237"/>
      <c r="Q455" s="45" t="s">
        <v>48</v>
      </c>
      <c r="R455" s="612">
        <f>+R411</f>
        <v>2019</v>
      </c>
      <c r="S455" s="613"/>
      <c r="T455" s="238">
        <f>+T411</f>
        <v>1</v>
      </c>
      <c r="U455" s="238">
        <f>+U411</f>
        <v>9</v>
      </c>
    </row>
    <row r="456" spans="1:21" ht="16.5" thickTop="1" x14ac:dyDescent="0.2">
      <c r="A456" s="472" t="s">
        <v>4</v>
      </c>
      <c r="B456" s="472" t="s">
        <v>5</v>
      </c>
      <c r="C456" s="511" t="s">
        <v>6</v>
      </c>
      <c r="D456" s="512"/>
      <c r="E456" s="512"/>
      <c r="F456" s="512"/>
      <c r="G456" s="512"/>
      <c r="H456" s="512"/>
      <c r="I456" s="512"/>
      <c r="J456" s="512"/>
      <c r="K456" s="513"/>
      <c r="L456" s="511" t="s">
        <v>7</v>
      </c>
      <c r="M456" s="512"/>
      <c r="N456" s="512"/>
      <c r="O456" s="512"/>
      <c r="P456" s="512"/>
      <c r="Q456" s="512"/>
      <c r="R456" s="513"/>
      <c r="S456" s="514" t="s">
        <v>65</v>
      </c>
      <c r="T456" s="515"/>
      <c r="U456" s="516"/>
    </row>
    <row r="457" spans="1:21" ht="12.75" customHeight="1" x14ac:dyDescent="0.2">
      <c r="A457" s="473"/>
      <c r="B457" s="473"/>
      <c r="C457" s="517" t="s">
        <v>27</v>
      </c>
      <c r="D457" s="518"/>
      <c r="E457" s="519"/>
      <c r="F457" s="436"/>
      <c r="G457" s="436" t="s">
        <v>30</v>
      </c>
      <c r="H457" s="436" t="s">
        <v>32</v>
      </c>
      <c r="I457" s="436"/>
      <c r="J457" s="436"/>
      <c r="K457" s="436" t="s">
        <v>43</v>
      </c>
      <c r="L457" s="436" t="s">
        <v>27</v>
      </c>
      <c r="M457" s="436"/>
      <c r="N457" s="436" t="s">
        <v>30</v>
      </c>
      <c r="O457" s="436" t="s">
        <v>32</v>
      </c>
      <c r="P457" s="436"/>
      <c r="Q457" s="436"/>
      <c r="R457" s="436" t="s">
        <v>64</v>
      </c>
      <c r="S457" s="492" t="s">
        <v>68</v>
      </c>
      <c r="T457" s="493"/>
      <c r="U457" s="494"/>
    </row>
    <row r="458" spans="1:21" ht="12.75" customHeight="1" x14ac:dyDescent="0.2">
      <c r="A458" s="473"/>
      <c r="B458" s="473"/>
      <c r="C458" s="492" t="s">
        <v>28</v>
      </c>
      <c r="D458" s="493"/>
      <c r="E458" s="494"/>
      <c r="F458" s="437" t="s">
        <v>29</v>
      </c>
      <c r="G458" s="437" t="s">
        <v>31</v>
      </c>
      <c r="H458" s="437" t="s">
        <v>33</v>
      </c>
      <c r="I458" s="437" t="s">
        <v>37</v>
      </c>
      <c r="J458" s="437" t="s">
        <v>36</v>
      </c>
      <c r="K458" s="437" t="s">
        <v>28</v>
      </c>
      <c r="L458" s="437" t="s">
        <v>28</v>
      </c>
      <c r="M458" s="437" t="s">
        <v>35</v>
      </c>
      <c r="N458" s="437" t="s">
        <v>31</v>
      </c>
      <c r="O458" s="437" t="s">
        <v>33</v>
      </c>
      <c r="P458" s="437" t="s">
        <v>37</v>
      </c>
      <c r="Q458" s="437" t="s">
        <v>36</v>
      </c>
      <c r="R458" s="437" t="s">
        <v>38</v>
      </c>
      <c r="S458" s="492" t="s">
        <v>66</v>
      </c>
      <c r="T458" s="493"/>
      <c r="U458" s="494"/>
    </row>
    <row r="459" spans="1:21" ht="12.75" customHeight="1" x14ac:dyDescent="0.2">
      <c r="A459" s="473"/>
      <c r="B459" s="473"/>
      <c r="C459" s="489" t="s">
        <v>8</v>
      </c>
      <c r="D459" s="490"/>
      <c r="E459" s="491"/>
      <c r="F459" s="439"/>
      <c r="G459" s="439"/>
      <c r="H459" s="439" t="s">
        <v>34</v>
      </c>
      <c r="I459" s="439"/>
      <c r="J459" s="439"/>
      <c r="K459" s="439" t="s">
        <v>9</v>
      </c>
      <c r="L459" s="439" t="s">
        <v>8</v>
      </c>
      <c r="M459" s="439"/>
      <c r="N459" s="439"/>
      <c r="O459" s="439" t="s">
        <v>34</v>
      </c>
      <c r="P459" s="439"/>
      <c r="Q459" s="439"/>
      <c r="R459" s="20" t="s">
        <v>63</v>
      </c>
      <c r="S459" s="492" t="s">
        <v>67</v>
      </c>
      <c r="T459" s="493"/>
      <c r="U459" s="494"/>
    </row>
    <row r="460" spans="1:21" ht="21" customHeight="1" x14ac:dyDescent="0.2">
      <c r="A460" s="474"/>
      <c r="B460" s="474"/>
      <c r="C460" s="495"/>
      <c r="D460" s="496"/>
      <c r="E460" s="497"/>
      <c r="F460" s="437"/>
      <c r="G460" s="437"/>
      <c r="H460" s="437"/>
      <c r="I460" s="437"/>
      <c r="J460" s="437"/>
      <c r="K460" s="437" t="s">
        <v>62</v>
      </c>
      <c r="L460" s="437"/>
      <c r="M460" s="437"/>
      <c r="N460" s="437"/>
      <c r="O460" s="437"/>
      <c r="P460" s="437"/>
      <c r="Q460" s="437"/>
      <c r="R460" s="437"/>
      <c r="S460" s="498"/>
      <c r="T460" s="499"/>
      <c r="U460" s="500"/>
    </row>
    <row r="461" spans="1:21" s="8" customFormat="1" ht="11.25" x14ac:dyDescent="0.2">
      <c r="A461" s="440" t="s">
        <v>10</v>
      </c>
      <c r="B461" s="440" t="s">
        <v>11</v>
      </c>
      <c r="C461" s="501" t="s">
        <v>12</v>
      </c>
      <c r="D461" s="502"/>
      <c r="E461" s="503"/>
      <c r="F461" s="440" t="s">
        <v>13</v>
      </c>
      <c r="G461" s="440" t="s">
        <v>14</v>
      </c>
      <c r="H461" s="440" t="s">
        <v>15</v>
      </c>
      <c r="I461" s="440" t="s">
        <v>16</v>
      </c>
      <c r="J461" s="440" t="s">
        <v>17</v>
      </c>
      <c r="K461" s="440" t="s">
        <v>18</v>
      </c>
      <c r="L461" s="440" t="s">
        <v>19</v>
      </c>
      <c r="M461" s="440" t="s">
        <v>20</v>
      </c>
      <c r="N461" s="440" t="s">
        <v>21</v>
      </c>
      <c r="O461" s="440" t="s">
        <v>41</v>
      </c>
      <c r="P461" s="440" t="s">
        <v>42</v>
      </c>
      <c r="Q461" s="440" t="s">
        <v>44</v>
      </c>
      <c r="R461" s="440" t="s">
        <v>70</v>
      </c>
      <c r="S461" s="501" t="s">
        <v>71</v>
      </c>
      <c r="T461" s="502"/>
      <c r="U461" s="503"/>
    </row>
    <row r="462" spans="1:21" s="16" customFormat="1" ht="12.75" customHeight="1" x14ac:dyDescent="0.2">
      <c r="A462" s="18">
        <v>1</v>
      </c>
      <c r="B462" s="19" t="s">
        <v>22</v>
      </c>
      <c r="C462" s="520">
        <f>SUM(C463,C466,C467)</f>
        <v>0</v>
      </c>
      <c r="D462" s="521"/>
      <c r="E462" s="522"/>
      <c r="F462" s="442">
        <f t="shared" ref="F462:J462" si="196">SUM(F463,F466,F467)</f>
        <v>0</v>
      </c>
      <c r="G462" s="442">
        <f t="shared" si="196"/>
        <v>0</v>
      </c>
      <c r="H462" s="442">
        <f t="shared" si="196"/>
        <v>0</v>
      </c>
      <c r="I462" s="442">
        <f t="shared" si="196"/>
        <v>0</v>
      </c>
      <c r="J462" s="442">
        <f t="shared" si="196"/>
        <v>0</v>
      </c>
      <c r="K462" s="442">
        <f>SUM(C462-F462-G462-H462+I462-J462)</f>
        <v>0</v>
      </c>
      <c r="L462" s="61">
        <f>SUM(L463,L466,L467)</f>
        <v>223</v>
      </c>
      <c r="M462" s="61">
        <f t="shared" ref="M462:Q462" si="197">SUM(M463,M466,M467)</f>
        <v>77</v>
      </c>
      <c r="N462" s="61">
        <f t="shared" si="197"/>
        <v>0</v>
      </c>
      <c r="O462" s="61">
        <f t="shared" si="197"/>
        <v>0</v>
      </c>
      <c r="P462" s="61">
        <f t="shared" si="197"/>
        <v>155</v>
      </c>
      <c r="Q462" s="61">
        <f t="shared" si="197"/>
        <v>0</v>
      </c>
      <c r="R462" s="61">
        <f>SUM(L462-M462-N462-O462+P462-Q462)</f>
        <v>301</v>
      </c>
      <c r="S462" s="523"/>
      <c r="T462" s="524"/>
      <c r="U462" s="525"/>
    </row>
    <row r="463" spans="1:21" s="23" customFormat="1" ht="12.75" customHeight="1" x14ac:dyDescent="0.25">
      <c r="A463" s="14"/>
      <c r="B463" s="22" t="s">
        <v>50</v>
      </c>
      <c r="C463" s="526">
        <f t="shared" ref="C463:H463" si="198">SUM(C464:C465)</f>
        <v>0</v>
      </c>
      <c r="D463" s="527">
        <f t="shared" si="198"/>
        <v>0</v>
      </c>
      <c r="E463" s="528">
        <f t="shared" si="198"/>
        <v>0</v>
      </c>
      <c r="F463" s="90">
        <f t="shared" si="198"/>
        <v>0</v>
      </c>
      <c r="G463" s="90">
        <f t="shared" si="198"/>
        <v>0</v>
      </c>
      <c r="H463" s="90">
        <f t="shared" si="198"/>
        <v>0</v>
      </c>
      <c r="I463" s="90">
        <f>SUM(I464:I465)</f>
        <v>0</v>
      </c>
      <c r="J463" s="90">
        <f t="shared" ref="J463" si="199">SUM(J464:J465)</f>
        <v>0</v>
      </c>
      <c r="K463" s="443">
        <f t="shared" ref="K463:K480" si="200">SUM(C463-F463-G463-H463+I463-J463)</f>
        <v>0</v>
      </c>
      <c r="L463" s="63">
        <f t="shared" ref="L463:O463" si="201">SUM(L464:L465)</f>
        <v>223</v>
      </c>
      <c r="M463" s="63">
        <f t="shared" si="201"/>
        <v>77</v>
      </c>
      <c r="N463" s="63">
        <f t="shared" si="201"/>
        <v>0</v>
      </c>
      <c r="O463" s="63">
        <f t="shared" si="201"/>
        <v>0</v>
      </c>
      <c r="P463" s="63">
        <f>SUM(P464:P465)</f>
        <v>155</v>
      </c>
      <c r="Q463" s="63">
        <f t="shared" ref="Q463" si="202">SUM(Q464:Q465)</f>
        <v>0</v>
      </c>
      <c r="R463" s="64">
        <f t="shared" ref="R463:R471" si="203">SUM(L463-M463-N463-O463+P463-Q463)</f>
        <v>301</v>
      </c>
      <c r="S463" s="529"/>
      <c r="T463" s="530"/>
      <c r="U463" s="531"/>
    </row>
    <row r="464" spans="1:21" ht="15" customHeight="1" x14ac:dyDescent="0.2">
      <c r="A464" s="12"/>
      <c r="B464" s="13" t="s">
        <v>84</v>
      </c>
      <c r="C464" s="485">
        <v>0</v>
      </c>
      <c r="D464" s="486">
        <v>0</v>
      </c>
      <c r="E464" s="487">
        <v>0</v>
      </c>
      <c r="F464" s="445">
        <v>0</v>
      </c>
      <c r="G464" s="445">
        <v>0</v>
      </c>
      <c r="H464" s="445">
        <v>0</v>
      </c>
      <c r="I464" s="69">
        <v>0</v>
      </c>
      <c r="J464" s="69">
        <v>0</v>
      </c>
      <c r="K464" s="443">
        <f t="shared" si="200"/>
        <v>0</v>
      </c>
      <c r="L464" s="51">
        <v>223</v>
      </c>
      <c r="M464" s="51">
        <v>77</v>
      </c>
      <c r="N464" s="51">
        <v>0</v>
      </c>
      <c r="O464" s="51">
        <v>0</v>
      </c>
      <c r="P464" s="51">
        <v>155</v>
      </c>
      <c r="Q464" s="51">
        <v>0</v>
      </c>
      <c r="R464" s="64">
        <f t="shared" si="203"/>
        <v>301</v>
      </c>
      <c r="S464" s="532"/>
      <c r="T464" s="533"/>
      <c r="U464" s="534"/>
    </row>
    <row r="465" spans="1:24" ht="15.75" x14ac:dyDescent="0.2">
      <c r="A465" s="12"/>
      <c r="B465" s="13" t="s">
        <v>85</v>
      </c>
      <c r="C465" s="485">
        <v>0</v>
      </c>
      <c r="D465" s="486">
        <v>0</v>
      </c>
      <c r="E465" s="487">
        <v>0</v>
      </c>
      <c r="F465" s="445">
        <v>0</v>
      </c>
      <c r="G465" s="445">
        <v>0</v>
      </c>
      <c r="H465" s="445">
        <v>0</v>
      </c>
      <c r="I465" s="69">
        <v>0</v>
      </c>
      <c r="J465" s="69">
        <v>0</v>
      </c>
      <c r="K465" s="443">
        <f t="shared" si="200"/>
        <v>0</v>
      </c>
      <c r="L465" s="445">
        <v>0</v>
      </c>
      <c r="M465" s="445">
        <v>0</v>
      </c>
      <c r="N465" s="445">
        <v>0</v>
      </c>
      <c r="O465" s="445">
        <v>0</v>
      </c>
      <c r="P465" s="445">
        <v>0</v>
      </c>
      <c r="Q465" s="445">
        <v>0</v>
      </c>
      <c r="R465" s="64">
        <f t="shared" si="203"/>
        <v>0</v>
      </c>
      <c r="S465" s="532"/>
      <c r="T465" s="533"/>
      <c r="U465" s="534"/>
    </row>
    <row r="466" spans="1:24" ht="15.75" x14ac:dyDescent="0.2">
      <c r="A466" s="12"/>
      <c r="B466" s="11" t="s">
        <v>51</v>
      </c>
      <c r="C466" s="504">
        <v>0</v>
      </c>
      <c r="D466" s="505">
        <v>0</v>
      </c>
      <c r="E466" s="506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443">
        <f t="shared" si="200"/>
        <v>0</v>
      </c>
      <c r="L466" s="443">
        <v>0</v>
      </c>
      <c r="M466" s="443">
        <v>0</v>
      </c>
      <c r="N466" s="443">
        <v>0</v>
      </c>
      <c r="O466" s="443">
        <v>0</v>
      </c>
      <c r="P466" s="443">
        <v>0</v>
      </c>
      <c r="Q466" s="443">
        <v>0</v>
      </c>
      <c r="R466" s="64">
        <f t="shared" si="203"/>
        <v>0</v>
      </c>
      <c r="S466" s="532"/>
      <c r="T466" s="533"/>
      <c r="U466" s="534"/>
    </row>
    <row r="467" spans="1:24" ht="15.75" x14ac:dyDescent="0.2">
      <c r="A467" s="12"/>
      <c r="B467" s="11" t="s">
        <v>52</v>
      </c>
      <c r="C467" s="504">
        <v>0</v>
      </c>
      <c r="D467" s="505">
        <v>0</v>
      </c>
      <c r="E467" s="506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443">
        <f t="shared" si="200"/>
        <v>0</v>
      </c>
      <c r="L467" s="443">
        <v>0</v>
      </c>
      <c r="M467" s="443">
        <v>0</v>
      </c>
      <c r="N467" s="443">
        <v>0</v>
      </c>
      <c r="O467" s="443">
        <v>0</v>
      </c>
      <c r="P467" s="443">
        <v>0</v>
      </c>
      <c r="Q467" s="443">
        <v>0</v>
      </c>
      <c r="R467" s="64">
        <f t="shared" si="203"/>
        <v>0</v>
      </c>
      <c r="S467" s="532"/>
      <c r="T467" s="533"/>
      <c r="U467" s="534"/>
      <c r="X467" s="1" t="s">
        <v>43</v>
      </c>
    </row>
    <row r="468" spans="1:24" ht="15.75" x14ac:dyDescent="0.2">
      <c r="A468" s="14">
        <v>2</v>
      </c>
      <c r="B468" s="10" t="s">
        <v>23</v>
      </c>
      <c r="C468" s="504">
        <f>SUM(C469:C470)</f>
        <v>0</v>
      </c>
      <c r="D468" s="505">
        <f t="shared" ref="D468:G468" si="204">SUM(D469:D470)</f>
        <v>658</v>
      </c>
      <c r="E468" s="506">
        <f t="shared" si="204"/>
        <v>658</v>
      </c>
      <c r="F468" s="443">
        <f t="shared" si="204"/>
        <v>0</v>
      </c>
      <c r="G468" s="443">
        <f t="shared" si="204"/>
        <v>0</v>
      </c>
      <c r="H468" s="26"/>
      <c r="I468" s="443">
        <f t="shared" ref="I468:J468" si="205">SUM(I469:I470)</f>
        <v>0</v>
      </c>
      <c r="J468" s="443">
        <f t="shared" si="205"/>
        <v>0</v>
      </c>
      <c r="K468" s="443">
        <f>SUM(C468-F468-G468-H468+I468-J468)</f>
        <v>0</v>
      </c>
      <c r="L468" s="443">
        <f>SUM(L469:L470)</f>
        <v>164</v>
      </c>
      <c r="M468" s="208">
        <f t="shared" ref="M468:N468" si="206">SUM(M469:M470)</f>
        <v>86</v>
      </c>
      <c r="N468" s="443">
        <f t="shared" si="206"/>
        <v>0</v>
      </c>
      <c r="O468" s="26"/>
      <c r="P468" s="443">
        <f t="shared" ref="P468:Q468" si="207">SUM(P469:P470)</f>
        <v>11</v>
      </c>
      <c r="Q468" s="443">
        <f t="shared" si="207"/>
        <v>0</v>
      </c>
      <c r="R468" s="64">
        <f t="shared" si="203"/>
        <v>89</v>
      </c>
      <c r="S468" s="532"/>
      <c r="T468" s="533"/>
      <c r="U468" s="534"/>
    </row>
    <row r="469" spans="1:24" ht="15.75" x14ac:dyDescent="0.2">
      <c r="A469" s="12"/>
      <c r="B469" s="13" t="s">
        <v>84</v>
      </c>
      <c r="C469" s="485">
        <v>0</v>
      </c>
      <c r="D469" s="486">
        <v>658</v>
      </c>
      <c r="E469" s="487">
        <v>658</v>
      </c>
      <c r="F469" s="445">
        <v>0</v>
      </c>
      <c r="G469" s="445">
        <v>0</v>
      </c>
      <c r="H469" s="25"/>
      <c r="I469" s="69">
        <v>0</v>
      </c>
      <c r="J469" s="69">
        <v>0</v>
      </c>
      <c r="K469" s="443">
        <f t="shared" si="200"/>
        <v>0</v>
      </c>
      <c r="L469" s="445">
        <v>164</v>
      </c>
      <c r="M469" s="272">
        <v>86</v>
      </c>
      <c r="N469" s="445">
        <v>0</v>
      </c>
      <c r="O469" s="25"/>
      <c r="P469" s="445">
        <v>11</v>
      </c>
      <c r="Q469" s="445">
        <v>0</v>
      </c>
      <c r="R469" s="64">
        <f>SUM(L469-M469-N469-O469+P469-Q469)</f>
        <v>89</v>
      </c>
      <c r="S469" s="532"/>
      <c r="T469" s="533"/>
      <c r="U469" s="534"/>
    </row>
    <row r="470" spans="1:24" ht="12.75" customHeight="1" x14ac:dyDescent="0.2">
      <c r="A470" s="12"/>
      <c r="B470" s="13" t="s">
        <v>85</v>
      </c>
      <c r="C470" s="485">
        <v>0</v>
      </c>
      <c r="D470" s="486">
        <v>0</v>
      </c>
      <c r="E470" s="487">
        <v>0</v>
      </c>
      <c r="F470" s="445">
        <v>0</v>
      </c>
      <c r="G470" s="445">
        <v>0</v>
      </c>
      <c r="H470" s="25"/>
      <c r="I470" s="69">
        <v>0</v>
      </c>
      <c r="J470" s="69">
        <v>0</v>
      </c>
      <c r="K470" s="443">
        <f t="shared" si="200"/>
        <v>0</v>
      </c>
      <c r="L470" s="445">
        <v>0</v>
      </c>
      <c r="M470" s="445">
        <v>0</v>
      </c>
      <c r="N470" s="445">
        <v>0</v>
      </c>
      <c r="O470" s="25"/>
      <c r="P470" s="445">
        <v>0</v>
      </c>
      <c r="Q470" s="445">
        <v>0</v>
      </c>
      <c r="R470" s="64">
        <f t="shared" si="203"/>
        <v>0</v>
      </c>
      <c r="S470" s="532"/>
      <c r="T470" s="533"/>
      <c r="U470" s="534"/>
    </row>
    <row r="471" spans="1:24" ht="12.75" customHeight="1" x14ac:dyDescent="0.2">
      <c r="A471" s="9">
        <v>3</v>
      </c>
      <c r="B471" s="10" t="s">
        <v>54</v>
      </c>
      <c r="C471" s="504">
        <v>0</v>
      </c>
      <c r="D471" s="505">
        <v>0</v>
      </c>
      <c r="E471" s="506">
        <v>0</v>
      </c>
      <c r="F471" s="443">
        <v>0</v>
      </c>
      <c r="G471" s="26"/>
      <c r="H471" s="26"/>
      <c r="I471" s="443">
        <v>0</v>
      </c>
      <c r="J471" s="443">
        <v>0</v>
      </c>
      <c r="K471" s="443">
        <f t="shared" si="200"/>
        <v>0</v>
      </c>
      <c r="L471" s="441">
        <v>0</v>
      </c>
      <c r="M471" s="441">
        <v>0</v>
      </c>
      <c r="N471" s="26"/>
      <c r="O471" s="26"/>
      <c r="P471" s="441">
        <v>0</v>
      </c>
      <c r="Q471" s="441">
        <v>0</v>
      </c>
      <c r="R471" s="64">
        <f t="shared" si="203"/>
        <v>0</v>
      </c>
      <c r="S471" s="532"/>
      <c r="T471" s="533"/>
      <c r="U471" s="534"/>
    </row>
    <row r="472" spans="1:24" ht="15.75" x14ac:dyDescent="0.2">
      <c r="A472" s="14">
        <v>4</v>
      </c>
      <c r="B472" s="10" t="s">
        <v>53</v>
      </c>
      <c r="C472" s="526">
        <f>SUM(C473:C474)</f>
        <v>0</v>
      </c>
      <c r="D472" s="527">
        <f t="shared" ref="D472:E472" si="208">SUM(D473:D474)</f>
        <v>0</v>
      </c>
      <c r="E472" s="528">
        <f t="shared" si="208"/>
        <v>0</v>
      </c>
      <c r="F472" s="90">
        <f>SUM(F473:F474)</f>
        <v>0</v>
      </c>
      <c r="G472" s="26"/>
      <c r="H472" s="26"/>
      <c r="I472" s="90">
        <f t="shared" ref="I472:J472" si="209">SUM(I473:I474)</f>
        <v>0</v>
      </c>
      <c r="J472" s="90">
        <f t="shared" si="209"/>
        <v>0</v>
      </c>
      <c r="K472" s="443">
        <f t="shared" si="200"/>
        <v>0</v>
      </c>
      <c r="L472" s="443">
        <f>SUM(L473:L474)</f>
        <v>0</v>
      </c>
      <c r="M472" s="443">
        <f>SUM(M473:M474)</f>
        <v>0</v>
      </c>
      <c r="N472" s="26"/>
      <c r="O472" s="26"/>
      <c r="P472" s="443">
        <f t="shared" ref="P472:Q472" si="210">SUM(P473:P474)</f>
        <v>0</v>
      </c>
      <c r="Q472" s="443">
        <f t="shared" si="210"/>
        <v>0</v>
      </c>
      <c r="R472" s="64">
        <f>SUM(L472-M472-N472-O472+P472-Q472)</f>
        <v>0</v>
      </c>
      <c r="S472" s="532"/>
      <c r="T472" s="533"/>
      <c r="U472" s="534"/>
    </row>
    <row r="473" spans="1:24" ht="15.75" customHeight="1" x14ac:dyDescent="0.2">
      <c r="A473" s="14"/>
      <c r="B473" s="13" t="s">
        <v>84</v>
      </c>
      <c r="C473" s="526">
        <v>0</v>
      </c>
      <c r="D473" s="527"/>
      <c r="E473" s="528"/>
      <c r="F473" s="90">
        <v>0</v>
      </c>
      <c r="G473" s="26"/>
      <c r="H473" s="26"/>
      <c r="I473" s="90">
        <v>0</v>
      </c>
      <c r="J473" s="90">
        <v>0</v>
      </c>
      <c r="K473" s="443">
        <f t="shared" si="200"/>
        <v>0</v>
      </c>
      <c r="L473" s="441">
        <v>0</v>
      </c>
      <c r="M473" s="441">
        <v>0</v>
      </c>
      <c r="N473" s="26"/>
      <c r="O473" s="26"/>
      <c r="P473" s="441">
        <v>0</v>
      </c>
      <c r="Q473" s="441">
        <v>0</v>
      </c>
      <c r="R473" s="64">
        <f t="shared" ref="R473" si="211">SUM(L473-M473-N473-O473+P473-Q473)</f>
        <v>0</v>
      </c>
      <c r="S473" s="532"/>
      <c r="T473" s="533"/>
      <c r="U473" s="534"/>
    </row>
    <row r="474" spans="1:24" ht="15.75" x14ac:dyDescent="0.2">
      <c r="A474" s="14"/>
      <c r="B474" s="13" t="s">
        <v>85</v>
      </c>
      <c r="C474" s="526">
        <v>0</v>
      </c>
      <c r="D474" s="527"/>
      <c r="E474" s="528"/>
      <c r="F474" s="90">
        <v>0</v>
      </c>
      <c r="G474" s="26"/>
      <c r="H474" s="26"/>
      <c r="I474" s="90">
        <v>0</v>
      </c>
      <c r="J474" s="90">
        <v>0</v>
      </c>
      <c r="K474" s="443">
        <f t="shared" si="200"/>
        <v>0</v>
      </c>
      <c r="L474" s="441">
        <v>0</v>
      </c>
      <c r="M474" s="441">
        <v>0</v>
      </c>
      <c r="N474" s="26"/>
      <c r="O474" s="26"/>
      <c r="P474" s="441">
        <v>0</v>
      </c>
      <c r="Q474" s="441">
        <v>0</v>
      </c>
      <c r="R474" s="64">
        <f>SUM(L474-M474-N474-O474+P474-Q474)</f>
        <v>0</v>
      </c>
      <c r="S474" s="532"/>
      <c r="T474" s="533"/>
      <c r="U474" s="534"/>
    </row>
    <row r="475" spans="1:24" ht="15.75" x14ac:dyDescent="0.2">
      <c r="A475" s="14">
        <v>5</v>
      </c>
      <c r="B475" s="11" t="s">
        <v>55</v>
      </c>
      <c r="C475" s="504">
        <v>0</v>
      </c>
      <c r="D475" s="505">
        <v>0</v>
      </c>
      <c r="E475" s="506">
        <v>0</v>
      </c>
      <c r="F475" s="443">
        <v>0</v>
      </c>
      <c r="G475" s="26"/>
      <c r="H475" s="26"/>
      <c r="I475" s="443">
        <v>0</v>
      </c>
      <c r="J475" s="443">
        <v>0</v>
      </c>
      <c r="K475" s="443">
        <f t="shared" si="200"/>
        <v>0</v>
      </c>
      <c r="L475" s="441">
        <v>0</v>
      </c>
      <c r="M475" s="441">
        <v>0</v>
      </c>
      <c r="N475" s="26"/>
      <c r="O475" s="26"/>
      <c r="P475" s="441">
        <v>0</v>
      </c>
      <c r="Q475" s="441">
        <v>0</v>
      </c>
      <c r="R475" s="443">
        <f t="shared" ref="R475:R481" si="212">SUM(L475-M475-N475-O475+P475-Q475)</f>
        <v>0</v>
      </c>
      <c r="S475" s="532"/>
      <c r="T475" s="533"/>
      <c r="U475" s="534"/>
    </row>
    <row r="476" spans="1:24" ht="12.75" customHeight="1" x14ac:dyDescent="0.2">
      <c r="A476" s="14">
        <v>6</v>
      </c>
      <c r="B476" s="10" t="s">
        <v>56</v>
      </c>
      <c r="C476" s="504">
        <v>0</v>
      </c>
      <c r="D476" s="505">
        <v>0</v>
      </c>
      <c r="E476" s="506">
        <v>0</v>
      </c>
      <c r="F476" s="443">
        <v>0</v>
      </c>
      <c r="G476" s="26"/>
      <c r="H476" s="26"/>
      <c r="I476" s="443">
        <v>0</v>
      </c>
      <c r="J476" s="443">
        <v>0</v>
      </c>
      <c r="K476" s="443">
        <f t="shared" si="200"/>
        <v>0</v>
      </c>
      <c r="L476" s="441">
        <v>0</v>
      </c>
      <c r="M476" s="441">
        <v>0</v>
      </c>
      <c r="N476" s="26"/>
      <c r="O476" s="26"/>
      <c r="P476" s="441">
        <v>0</v>
      </c>
      <c r="Q476" s="441">
        <v>0</v>
      </c>
      <c r="R476" s="443">
        <f t="shared" si="212"/>
        <v>0</v>
      </c>
      <c r="S476" s="566">
        <v>0</v>
      </c>
      <c r="T476" s="567"/>
      <c r="U476" s="568"/>
    </row>
    <row r="477" spans="1:24" ht="13.5" customHeight="1" x14ac:dyDescent="0.2">
      <c r="A477" s="14">
        <v>7</v>
      </c>
      <c r="B477" s="10" t="s">
        <v>57</v>
      </c>
      <c r="C477" s="504">
        <v>0</v>
      </c>
      <c r="D477" s="505">
        <v>0</v>
      </c>
      <c r="E477" s="506">
        <v>0</v>
      </c>
      <c r="F477" s="443">
        <v>0</v>
      </c>
      <c r="G477" s="26"/>
      <c r="H477" s="26"/>
      <c r="I477" s="443">
        <v>0</v>
      </c>
      <c r="J477" s="443">
        <v>0</v>
      </c>
      <c r="K477" s="443">
        <f t="shared" si="200"/>
        <v>0</v>
      </c>
      <c r="L477" s="441">
        <v>0</v>
      </c>
      <c r="M477" s="441">
        <v>0</v>
      </c>
      <c r="N477" s="26"/>
      <c r="O477" s="26"/>
      <c r="P477" s="441">
        <v>0</v>
      </c>
      <c r="Q477" s="441">
        <v>0</v>
      </c>
      <c r="R477" s="443">
        <f t="shared" si="212"/>
        <v>0</v>
      </c>
      <c r="S477" s="541">
        <v>0</v>
      </c>
      <c r="T477" s="542"/>
      <c r="U477" s="543"/>
    </row>
    <row r="478" spans="1:24" ht="15" customHeight="1" x14ac:dyDescent="0.2">
      <c r="A478" s="14">
        <v>8</v>
      </c>
      <c r="B478" s="10" t="s">
        <v>58</v>
      </c>
      <c r="C478" s="504">
        <v>0</v>
      </c>
      <c r="D478" s="505">
        <v>0</v>
      </c>
      <c r="E478" s="506">
        <v>0</v>
      </c>
      <c r="F478" s="443">
        <v>0</v>
      </c>
      <c r="G478" s="26"/>
      <c r="H478" s="26"/>
      <c r="I478" s="443">
        <v>0</v>
      </c>
      <c r="J478" s="443">
        <v>0</v>
      </c>
      <c r="K478" s="443">
        <f t="shared" si="200"/>
        <v>0</v>
      </c>
      <c r="L478" s="441">
        <v>0</v>
      </c>
      <c r="M478" s="441">
        <v>0</v>
      </c>
      <c r="N478" s="26"/>
      <c r="O478" s="26"/>
      <c r="P478" s="441">
        <v>0</v>
      </c>
      <c r="Q478" s="441">
        <v>0</v>
      </c>
      <c r="R478" s="443">
        <f t="shared" si="212"/>
        <v>0</v>
      </c>
      <c r="S478" s="541">
        <v>0</v>
      </c>
      <c r="T478" s="542"/>
      <c r="U478" s="543"/>
    </row>
    <row r="479" spans="1:24" ht="12.75" customHeight="1" x14ac:dyDescent="0.2">
      <c r="A479" s="14">
        <v>9</v>
      </c>
      <c r="B479" s="10" t="s">
        <v>24</v>
      </c>
      <c r="C479" s="504">
        <v>0</v>
      </c>
      <c r="D479" s="505">
        <v>0</v>
      </c>
      <c r="E479" s="506">
        <v>0</v>
      </c>
      <c r="F479" s="443">
        <v>0</v>
      </c>
      <c r="G479" s="26"/>
      <c r="H479" s="26"/>
      <c r="I479" s="70">
        <v>0</v>
      </c>
      <c r="J479" s="70">
        <v>0</v>
      </c>
      <c r="K479" s="443">
        <f t="shared" si="200"/>
        <v>0</v>
      </c>
      <c r="L479" s="441">
        <v>0</v>
      </c>
      <c r="M479" s="441">
        <v>0</v>
      </c>
      <c r="N479" s="26"/>
      <c r="O479" s="26"/>
      <c r="P479" s="441">
        <v>0</v>
      </c>
      <c r="Q479" s="441">
        <v>0</v>
      </c>
      <c r="R479" s="443">
        <f t="shared" si="212"/>
        <v>0</v>
      </c>
      <c r="S479" s="541">
        <v>0</v>
      </c>
      <c r="T479" s="542"/>
      <c r="U479" s="543"/>
    </row>
    <row r="480" spans="1:24" ht="12.75" customHeight="1" x14ac:dyDescent="0.2">
      <c r="A480" s="14">
        <v>10</v>
      </c>
      <c r="B480" s="10" t="s">
        <v>25</v>
      </c>
      <c r="C480" s="504">
        <v>0</v>
      </c>
      <c r="D480" s="505">
        <v>0</v>
      </c>
      <c r="E480" s="506">
        <v>0</v>
      </c>
      <c r="F480" s="443">
        <v>0</v>
      </c>
      <c r="G480" s="26"/>
      <c r="H480" s="26"/>
      <c r="I480" s="70">
        <v>0</v>
      </c>
      <c r="J480" s="70">
        <v>0</v>
      </c>
      <c r="K480" s="443">
        <f t="shared" si="200"/>
        <v>0</v>
      </c>
      <c r="L480" s="441">
        <v>0</v>
      </c>
      <c r="M480" s="441">
        <v>0</v>
      </c>
      <c r="N480" s="26"/>
      <c r="O480" s="26"/>
      <c r="P480" s="441">
        <v>0</v>
      </c>
      <c r="Q480" s="441">
        <v>0</v>
      </c>
      <c r="R480" s="443">
        <f t="shared" si="212"/>
        <v>0</v>
      </c>
      <c r="S480" s="541">
        <v>0</v>
      </c>
      <c r="T480" s="542"/>
      <c r="U480" s="543"/>
    </row>
    <row r="481" spans="1:21" ht="15.95" customHeight="1" thickBot="1" x14ac:dyDescent="0.25">
      <c r="A481" s="40">
        <v>11</v>
      </c>
      <c r="B481" s="41" t="s">
        <v>59</v>
      </c>
      <c r="C481" s="557">
        <v>0</v>
      </c>
      <c r="D481" s="558">
        <v>0</v>
      </c>
      <c r="E481" s="559">
        <v>0</v>
      </c>
      <c r="F481" s="444">
        <v>0</v>
      </c>
      <c r="G481" s="43"/>
      <c r="H481" s="43"/>
      <c r="I481" s="71">
        <v>0</v>
      </c>
      <c r="J481" s="71">
        <v>0</v>
      </c>
      <c r="K481" s="444">
        <f t="shared" ref="K481" si="213">SUM(E481-F481-G481-H481+I481-J481)</f>
        <v>0</v>
      </c>
      <c r="L481" s="42">
        <v>0</v>
      </c>
      <c r="M481" s="42">
        <v>0</v>
      </c>
      <c r="N481" s="43"/>
      <c r="O481" s="43"/>
      <c r="P481" s="42">
        <v>0</v>
      </c>
      <c r="Q481" s="42">
        <v>0</v>
      </c>
      <c r="R481" s="444">
        <f t="shared" si="212"/>
        <v>0</v>
      </c>
      <c r="S481" s="560"/>
      <c r="T481" s="561"/>
      <c r="U481" s="562"/>
    </row>
    <row r="482" spans="1:21" ht="15.95" customHeight="1" thickTop="1" x14ac:dyDescent="0.2">
      <c r="A482" s="5"/>
      <c r="B482" s="17" t="s">
        <v>39</v>
      </c>
    </row>
    <row r="483" spans="1:21" ht="15.95" customHeight="1" x14ac:dyDescent="0.2">
      <c r="A483" s="5"/>
      <c r="B483" s="15" t="s">
        <v>61</v>
      </c>
    </row>
    <row r="484" spans="1:21" ht="15.95" customHeight="1" x14ac:dyDescent="0.2">
      <c r="A484" s="5"/>
      <c r="B484" s="15" t="s">
        <v>60</v>
      </c>
    </row>
    <row r="485" spans="1:21" ht="15.95" customHeight="1" x14ac:dyDescent="0.2">
      <c r="A485" s="5"/>
      <c r="B485" s="15" t="s">
        <v>40</v>
      </c>
      <c r="Q485" s="1" t="s">
        <v>43</v>
      </c>
    </row>
    <row r="486" spans="1:21" ht="15.95" customHeight="1" x14ac:dyDescent="0.2">
      <c r="A486" s="5"/>
      <c r="B486" s="27"/>
    </row>
    <row r="487" spans="1:21" ht="15.95" customHeight="1" x14ac:dyDescent="0.2">
      <c r="A487" s="5"/>
      <c r="B487" s="27"/>
    </row>
    <row r="488" spans="1:21" ht="13.5" customHeight="1" x14ac:dyDescent="0.2"/>
    <row r="489" spans="1:21" ht="12.75" customHeight="1" x14ac:dyDescent="0.2"/>
    <row r="490" spans="1:21" ht="12.75" customHeight="1" x14ac:dyDescent="0.2">
      <c r="A490" s="471" t="s">
        <v>0</v>
      </c>
      <c r="B490" s="471"/>
      <c r="P490" s="509"/>
      <c r="Q490" s="509"/>
      <c r="R490" s="509"/>
      <c r="S490" s="509"/>
      <c r="T490" s="509"/>
      <c r="U490" s="509"/>
    </row>
    <row r="491" spans="1:21" ht="12.75" customHeight="1" x14ac:dyDescent="0.2">
      <c r="A491" s="471" t="s">
        <v>1</v>
      </c>
      <c r="B491" s="471"/>
      <c r="P491" s="509"/>
      <c r="Q491" s="509"/>
      <c r="R491" s="509"/>
      <c r="S491" s="509"/>
      <c r="T491" s="509"/>
      <c r="U491" s="509"/>
    </row>
    <row r="492" spans="1:21" ht="12.75" customHeight="1" x14ac:dyDescent="0.2">
      <c r="A492" s="471" t="s">
        <v>46</v>
      </c>
      <c r="B492" s="471"/>
    </row>
    <row r="493" spans="1:21" ht="25.5" x14ac:dyDescent="0.35">
      <c r="C493" s="510" t="s">
        <v>2</v>
      </c>
      <c r="D493" s="510"/>
      <c r="E493" s="510"/>
      <c r="F493" s="510"/>
      <c r="G493" s="510"/>
      <c r="H493" s="510"/>
      <c r="I493" s="510"/>
      <c r="J493" s="510"/>
      <c r="K493" s="510"/>
      <c r="L493" s="510"/>
      <c r="M493" s="510"/>
      <c r="N493" s="510"/>
      <c r="O493" s="510"/>
      <c r="P493" s="510"/>
      <c r="Q493" s="2"/>
    </row>
    <row r="494" spans="1:21" x14ac:dyDescent="0.2">
      <c r="F494" s="478" t="s">
        <v>3</v>
      </c>
      <c r="G494" s="478"/>
      <c r="H494" s="478"/>
      <c r="I494" s="478"/>
      <c r="J494" s="478"/>
      <c r="K494" s="478"/>
      <c r="L494" s="478"/>
      <c r="M494" s="478"/>
      <c r="N494" s="478"/>
      <c r="O494" s="478"/>
      <c r="P494" s="478"/>
      <c r="Q494" s="432"/>
    </row>
    <row r="495" spans="1:21" ht="12.75" customHeight="1" x14ac:dyDescent="0.2">
      <c r="A495" s="1" t="s">
        <v>47</v>
      </c>
      <c r="C495" s="3"/>
      <c r="D495" s="4">
        <v>1</v>
      </c>
      <c r="E495" s="4">
        <v>5</v>
      </c>
      <c r="K495" s="479">
        <v>13</v>
      </c>
      <c r="L495" s="479"/>
      <c r="M495" s="5"/>
      <c r="N495" s="5"/>
      <c r="O495" s="5"/>
      <c r="P495" s="5"/>
      <c r="Q495" s="1" t="s">
        <v>49</v>
      </c>
      <c r="R495" s="481" t="str">
        <f>+R47</f>
        <v>Desember</v>
      </c>
      <c r="S495" s="482"/>
      <c r="T495" s="4">
        <f>+T87:U87</f>
        <v>1</v>
      </c>
      <c r="U495" s="4">
        <f>+U47</f>
        <v>2</v>
      </c>
    </row>
    <row r="496" spans="1:21" ht="13.5" customHeight="1" thickBot="1" x14ac:dyDescent="0.25">
      <c r="A496" s="1" t="s">
        <v>69</v>
      </c>
      <c r="C496" s="6"/>
      <c r="D496" s="7">
        <v>0</v>
      </c>
      <c r="E496" s="7">
        <v>8</v>
      </c>
      <c r="K496" s="480"/>
      <c r="L496" s="480"/>
      <c r="M496" s="5"/>
      <c r="N496" s="5"/>
      <c r="O496" s="5"/>
      <c r="Q496" s="1" t="s">
        <v>48</v>
      </c>
      <c r="R496" s="544">
        <f>+R88</f>
        <v>2019</v>
      </c>
      <c r="S496" s="545"/>
      <c r="T496" s="21">
        <v>1</v>
      </c>
      <c r="U496" s="21">
        <f>+U88</f>
        <v>9</v>
      </c>
    </row>
    <row r="497" spans="1:25" ht="16.5" thickTop="1" x14ac:dyDescent="0.2">
      <c r="A497" s="535" t="s">
        <v>4</v>
      </c>
      <c r="B497" s="472" t="s">
        <v>5</v>
      </c>
      <c r="C497" s="511" t="s">
        <v>6</v>
      </c>
      <c r="D497" s="512"/>
      <c r="E497" s="512"/>
      <c r="F497" s="512"/>
      <c r="G497" s="512"/>
      <c r="H497" s="512"/>
      <c r="I497" s="512"/>
      <c r="J497" s="512"/>
      <c r="K497" s="584"/>
      <c r="L497" s="585" t="s">
        <v>7</v>
      </c>
      <c r="M497" s="512"/>
      <c r="N497" s="512"/>
      <c r="O497" s="512"/>
      <c r="P497" s="512"/>
      <c r="Q497" s="512"/>
      <c r="R497" s="513"/>
      <c r="S497" s="514" t="s">
        <v>65</v>
      </c>
      <c r="T497" s="515"/>
      <c r="U497" s="586"/>
    </row>
    <row r="498" spans="1:25" ht="12.75" customHeight="1" x14ac:dyDescent="0.2">
      <c r="A498" s="536"/>
      <c r="B498" s="473"/>
      <c r="C498" s="517" t="s">
        <v>27</v>
      </c>
      <c r="D498" s="518"/>
      <c r="E498" s="519"/>
      <c r="F498" s="436"/>
      <c r="G498" s="436" t="s">
        <v>30</v>
      </c>
      <c r="H498" s="436" t="s">
        <v>32</v>
      </c>
      <c r="I498" s="436"/>
      <c r="J498" s="436"/>
      <c r="K498" s="35" t="s">
        <v>43</v>
      </c>
      <c r="L498" s="438" t="s">
        <v>27</v>
      </c>
      <c r="M498" s="436"/>
      <c r="N498" s="436" t="s">
        <v>30</v>
      </c>
      <c r="O498" s="436" t="s">
        <v>32</v>
      </c>
      <c r="P498" s="436"/>
      <c r="Q498" s="436"/>
      <c r="R498" s="436" t="s">
        <v>64</v>
      </c>
      <c r="S498" s="492" t="s">
        <v>68</v>
      </c>
      <c r="T498" s="493"/>
      <c r="U498" s="587"/>
    </row>
    <row r="499" spans="1:25" ht="12.75" customHeight="1" x14ac:dyDescent="0.2">
      <c r="A499" s="536"/>
      <c r="B499" s="473"/>
      <c r="C499" s="492" t="s">
        <v>28</v>
      </c>
      <c r="D499" s="493"/>
      <c r="E499" s="494"/>
      <c r="F499" s="437" t="s">
        <v>29</v>
      </c>
      <c r="G499" s="437" t="s">
        <v>31</v>
      </c>
      <c r="H499" s="437" t="s">
        <v>33</v>
      </c>
      <c r="I499" s="437" t="s">
        <v>37</v>
      </c>
      <c r="J499" s="437" t="s">
        <v>36</v>
      </c>
      <c r="K499" s="36" t="s">
        <v>28</v>
      </c>
      <c r="L499" s="434" t="s">
        <v>28</v>
      </c>
      <c r="M499" s="437" t="s">
        <v>35</v>
      </c>
      <c r="N499" s="437" t="s">
        <v>31</v>
      </c>
      <c r="O499" s="437" t="s">
        <v>33</v>
      </c>
      <c r="P499" s="437" t="s">
        <v>37</v>
      </c>
      <c r="Q499" s="437" t="s">
        <v>36</v>
      </c>
      <c r="R499" s="437" t="s">
        <v>38</v>
      </c>
      <c r="S499" s="492" t="s">
        <v>66</v>
      </c>
      <c r="T499" s="493"/>
      <c r="U499" s="587"/>
    </row>
    <row r="500" spans="1:25" ht="12.75" customHeight="1" x14ac:dyDescent="0.2">
      <c r="A500" s="536"/>
      <c r="B500" s="473"/>
      <c r="C500" s="489" t="s">
        <v>8</v>
      </c>
      <c r="D500" s="490"/>
      <c r="E500" s="491"/>
      <c r="F500" s="439"/>
      <c r="G500" s="439"/>
      <c r="H500" s="439" t="s">
        <v>34</v>
      </c>
      <c r="I500" s="439"/>
      <c r="J500" s="439"/>
      <c r="K500" s="37" t="s">
        <v>9</v>
      </c>
      <c r="L500" s="433" t="s">
        <v>8</v>
      </c>
      <c r="M500" s="439"/>
      <c r="N500" s="439"/>
      <c r="O500" s="439" t="s">
        <v>34</v>
      </c>
      <c r="P500" s="439"/>
      <c r="Q500" s="439"/>
      <c r="R500" s="20" t="s">
        <v>63</v>
      </c>
      <c r="S500" s="492" t="s">
        <v>67</v>
      </c>
      <c r="T500" s="493"/>
      <c r="U500" s="587"/>
    </row>
    <row r="501" spans="1:25" ht="12.75" customHeight="1" x14ac:dyDescent="0.2">
      <c r="A501" s="537"/>
      <c r="B501" s="474"/>
      <c r="C501" s="495"/>
      <c r="D501" s="496"/>
      <c r="E501" s="497"/>
      <c r="F501" s="437"/>
      <c r="G501" s="437"/>
      <c r="H501" s="437"/>
      <c r="I501" s="437"/>
      <c r="J501" s="437"/>
      <c r="K501" s="36" t="s">
        <v>62</v>
      </c>
      <c r="L501" s="434"/>
      <c r="M501" s="437"/>
      <c r="N501" s="437"/>
      <c r="O501" s="437"/>
      <c r="P501" s="437"/>
      <c r="Q501" s="437"/>
      <c r="R501" s="437"/>
      <c r="S501" s="498"/>
      <c r="T501" s="499"/>
      <c r="U501" s="599"/>
    </row>
    <row r="502" spans="1:25" s="8" customFormat="1" ht="11.25" x14ac:dyDescent="0.2">
      <c r="A502" s="28" t="s">
        <v>10</v>
      </c>
      <c r="B502" s="440" t="s">
        <v>11</v>
      </c>
      <c r="C502" s="501" t="s">
        <v>12</v>
      </c>
      <c r="D502" s="502"/>
      <c r="E502" s="503"/>
      <c r="F502" s="440" t="s">
        <v>13</v>
      </c>
      <c r="G502" s="440" t="s">
        <v>14</v>
      </c>
      <c r="H502" s="440" t="s">
        <v>15</v>
      </c>
      <c r="I502" s="440" t="s">
        <v>16</v>
      </c>
      <c r="J502" s="440" t="s">
        <v>17</v>
      </c>
      <c r="K502" s="39" t="s">
        <v>18</v>
      </c>
      <c r="L502" s="435" t="s">
        <v>19</v>
      </c>
      <c r="M502" s="440" t="s">
        <v>20</v>
      </c>
      <c r="N502" s="440" t="s">
        <v>21</v>
      </c>
      <c r="O502" s="440" t="s">
        <v>41</v>
      </c>
      <c r="P502" s="440" t="s">
        <v>42</v>
      </c>
      <c r="Q502" s="440" t="s">
        <v>44</v>
      </c>
      <c r="R502" s="440" t="s">
        <v>70</v>
      </c>
      <c r="S502" s="501" t="s">
        <v>71</v>
      </c>
      <c r="T502" s="502"/>
      <c r="U502" s="600"/>
    </row>
    <row r="503" spans="1:25" s="16" customFormat="1" ht="15.75" x14ac:dyDescent="0.2">
      <c r="A503" s="18">
        <v>1</v>
      </c>
      <c r="B503" s="19" t="s">
        <v>22</v>
      </c>
      <c r="C503" s="588">
        <f>SUM(C15,C55,C95,C135,C175,C215,C255,C295,C336,C378,C418,C462)</f>
        <v>33</v>
      </c>
      <c r="D503" s="588">
        <f>SUM(D95,D15,D336,D215,D135,D378,D255,D295,D175,D462,D418,D55)</f>
        <v>0</v>
      </c>
      <c r="E503" s="588">
        <f>SUM(E95,E15,E336,E215,E135,E378,E255,E295,E175,E462,E418,E55)</f>
        <v>0</v>
      </c>
      <c r="F503" s="95">
        <f>SUM(F15,F55,F95,F135,F175,F215,F255,F295,F336,F378,F418,F462)</f>
        <v>33</v>
      </c>
      <c r="G503" s="95">
        <f>SUM(G15,G55,G95,G135,G175,G215,G255,G295,G336,G378,G418,G462)</f>
        <v>0</v>
      </c>
      <c r="H503" s="95">
        <f t="shared" ref="H503:S518" si="214">SUM(H15,H55,H95,H135,H175,H215,H255,H295,H336,H378,H418,H462)</f>
        <v>0</v>
      </c>
      <c r="I503" s="390">
        <f t="shared" si="214"/>
        <v>20</v>
      </c>
      <c r="J503" s="95">
        <f t="shared" si="214"/>
        <v>0</v>
      </c>
      <c r="K503" s="95">
        <f t="shared" si="214"/>
        <v>20</v>
      </c>
      <c r="L503" s="59">
        <f t="shared" si="214"/>
        <v>1063</v>
      </c>
      <c r="M503" s="59">
        <f t="shared" si="214"/>
        <v>335</v>
      </c>
      <c r="N503" s="59">
        <f t="shared" si="214"/>
        <v>5</v>
      </c>
      <c r="O503" s="59">
        <f t="shared" si="214"/>
        <v>5</v>
      </c>
      <c r="P503" s="241">
        <f t="shared" si="214"/>
        <v>715</v>
      </c>
      <c r="Q503" s="59">
        <f t="shared" si="214"/>
        <v>161</v>
      </c>
      <c r="R503" s="59">
        <f t="shared" si="214"/>
        <v>1272</v>
      </c>
      <c r="S503" s="589"/>
      <c r="T503" s="590"/>
      <c r="U503" s="591"/>
      <c r="W503" s="16" t="s">
        <v>43</v>
      </c>
    </row>
    <row r="504" spans="1:25" s="23" customFormat="1" ht="15.75" x14ac:dyDescent="0.25">
      <c r="A504" s="14"/>
      <c r="B504" s="22" t="s">
        <v>50</v>
      </c>
      <c r="C504" s="592">
        <f t="shared" ref="C504:C522" si="215">SUM(C16,C56,C96,C136,C176,C216,C256,C296,C337,C379,C419,C463)</f>
        <v>33</v>
      </c>
      <c r="D504" s="592">
        <f t="shared" ref="D504:E519" si="216">SUM(D96,D16,D337,D216,D136,D379,D256,D296,D176,D463,D419,D56)</f>
        <v>0</v>
      </c>
      <c r="E504" s="592">
        <f t="shared" si="216"/>
        <v>0</v>
      </c>
      <c r="F504" s="96">
        <f t="shared" ref="F504:G519" si="217">SUM(F16,F56,F96,F136,F176,F216,F256,F296,F337,F379,F419,F463)</f>
        <v>33</v>
      </c>
      <c r="G504" s="96">
        <f t="shared" si="217"/>
        <v>0</v>
      </c>
      <c r="H504" s="96">
        <f t="shared" si="214"/>
        <v>0</v>
      </c>
      <c r="I504" s="96">
        <f t="shared" si="214"/>
        <v>20</v>
      </c>
      <c r="J504" s="96">
        <f t="shared" si="214"/>
        <v>0</v>
      </c>
      <c r="K504" s="96">
        <f t="shared" si="214"/>
        <v>20</v>
      </c>
      <c r="L504" s="46">
        <f t="shared" si="214"/>
        <v>1058</v>
      </c>
      <c r="M504" s="46">
        <f t="shared" si="214"/>
        <v>335</v>
      </c>
      <c r="N504" s="46">
        <f t="shared" si="214"/>
        <v>0</v>
      </c>
      <c r="O504" s="46">
        <f t="shared" si="214"/>
        <v>5</v>
      </c>
      <c r="P504" s="46">
        <f t="shared" si="214"/>
        <v>710</v>
      </c>
      <c r="Q504" s="46">
        <f t="shared" si="214"/>
        <v>161</v>
      </c>
      <c r="R504" s="46">
        <f t="shared" si="214"/>
        <v>1267</v>
      </c>
      <c r="S504" s="593"/>
      <c r="T504" s="594"/>
      <c r="U504" s="595"/>
    </row>
    <row r="505" spans="1:25" ht="15.75" x14ac:dyDescent="0.2">
      <c r="A505" s="12"/>
      <c r="B505" s="13" t="s">
        <v>84</v>
      </c>
      <c r="C505" s="592">
        <f t="shared" si="215"/>
        <v>33</v>
      </c>
      <c r="D505" s="592">
        <f t="shared" si="216"/>
        <v>0</v>
      </c>
      <c r="E505" s="592">
        <f t="shared" si="216"/>
        <v>0</v>
      </c>
      <c r="F505" s="96">
        <f t="shared" si="217"/>
        <v>33</v>
      </c>
      <c r="G505" s="96">
        <f t="shared" si="217"/>
        <v>0</v>
      </c>
      <c r="H505" s="96">
        <f t="shared" si="214"/>
        <v>0</v>
      </c>
      <c r="I505" s="96">
        <f t="shared" si="214"/>
        <v>20</v>
      </c>
      <c r="J505" s="96">
        <f t="shared" si="214"/>
        <v>0</v>
      </c>
      <c r="K505" s="96">
        <f t="shared" si="214"/>
        <v>20</v>
      </c>
      <c r="L505" s="46">
        <f t="shared" si="214"/>
        <v>1019</v>
      </c>
      <c r="M505" s="46">
        <f t="shared" si="214"/>
        <v>296</v>
      </c>
      <c r="N505" s="46">
        <f t="shared" si="214"/>
        <v>0</v>
      </c>
      <c r="O505" s="46">
        <f t="shared" si="214"/>
        <v>5</v>
      </c>
      <c r="P505" s="46">
        <f t="shared" si="214"/>
        <v>710</v>
      </c>
      <c r="Q505" s="46">
        <f t="shared" si="214"/>
        <v>161</v>
      </c>
      <c r="R505" s="46">
        <f t="shared" si="214"/>
        <v>1267</v>
      </c>
      <c r="S505" s="596"/>
      <c r="T505" s="597"/>
      <c r="U505" s="598"/>
    </row>
    <row r="506" spans="1:25" ht="15.75" x14ac:dyDescent="0.2">
      <c r="A506" s="12"/>
      <c r="B506" s="13" t="s">
        <v>85</v>
      </c>
      <c r="C506" s="592">
        <f t="shared" si="215"/>
        <v>0</v>
      </c>
      <c r="D506" s="592">
        <f t="shared" si="216"/>
        <v>0</v>
      </c>
      <c r="E506" s="592">
        <f t="shared" si="216"/>
        <v>0</v>
      </c>
      <c r="F506" s="96">
        <f t="shared" si="217"/>
        <v>0</v>
      </c>
      <c r="G506" s="96">
        <f t="shared" si="217"/>
        <v>0</v>
      </c>
      <c r="H506" s="96">
        <f t="shared" si="214"/>
        <v>0</v>
      </c>
      <c r="I506" s="96">
        <f t="shared" si="214"/>
        <v>0</v>
      </c>
      <c r="J506" s="96">
        <f t="shared" si="214"/>
        <v>0</v>
      </c>
      <c r="K506" s="96">
        <f t="shared" si="214"/>
        <v>0</v>
      </c>
      <c r="L506" s="46">
        <f t="shared" si="214"/>
        <v>39</v>
      </c>
      <c r="M506" s="46">
        <f t="shared" si="214"/>
        <v>39</v>
      </c>
      <c r="N506" s="46">
        <f t="shared" si="214"/>
        <v>0</v>
      </c>
      <c r="O506" s="46">
        <f t="shared" si="214"/>
        <v>0</v>
      </c>
      <c r="P506" s="46">
        <f t="shared" si="214"/>
        <v>0</v>
      </c>
      <c r="Q506" s="46">
        <f t="shared" si="214"/>
        <v>0</v>
      </c>
      <c r="R506" s="46">
        <f t="shared" si="214"/>
        <v>0</v>
      </c>
      <c r="S506" s="596"/>
      <c r="T506" s="597"/>
      <c r="U506" s="598"/>
    </row>
    <row r="507" spans="1:25" ht="15.75" x14ac:dyDescent="0.2">
      <c r="A507" s="12"/>
      <c r="B507" s="11" t="s">
        <v>51</v>
      </c>
      <c r="C507" s="592">
        <f t="shared" si="215"/>
        <v>0</v>
      </c>
      <c r="D507" s="592">
        <f t="shared" si="216"/>
        <v>0</v>
      </c>
      <c r="E507" s="592">
        <f t="shared" si="216"/>
        <v>0</v>
      </c>
      <c r="F507" s="96">
        <f t="shared" si="217"/>
        <v>0</v>
      </c>
      <c r="G507" s="96">
        <f t="shared" si="217"/>
        <v>0</v>
      </c>
      <c r="H507" s="96">
        <f t="shared" si="214"/>
        <v>0</v>
      </c>
      <c r="I507" s="96">
        <f t="shared" si="214"/>
        <v>0</v>
      </c>
      <c r="J507" s="96">
        <f t="shared" si="214"/>
        <v>0</v>
      </c>
      <c r="K507" s="96">
        <f t="shared" si="214"/>
        <v>0</v>
      </c>
      <c r="L507" s="46">
        <f t="shared" si="214"/>
        <v>5</v>
      </c>
      <c r="M507" s="46">
        <f t="shared" si="214"/>
        <v>0</v>
      </c>
      <c r="N507" s="46">
        <f t="shared" si="214"/>
        <v>5</v>
      </c>
      <c r="O507" s="46">
        <f t="shared" si="214"/>
        <v>0</v>
      </c>
      <c r="P507" s="46">
        <f t="shared" si="214"/>
        <v>5</v>
      </c>
      <c r="Q507" s="46">
        <f t="shared" si="214"/>
        <v>0</v>
      </c>
      <c r="R507" s="46">
        <f t="shared" si="214"/>
        <v>5</v>
      </c>
      <c r="S507" s="596"/>
      <c r="T507" s="597"/>
      <c r="U507" s="598"/>
    </row>
    <row r="508" spans="1:25" ht="15.75" x14ac:dyDescent="0.2">
      <c r="A508" s="12"/>
      <c r="B508" s="11" t="s">
        <v>52</v>
      </c>
      <c r="C508" s="592">
        <f t="shared" si="215"/>
        <v>0</v>
      </c>
      <c r="D508" s="592">
        <f t="shared" si="216"/>
        <v>0</v>
      </c>
      <c r="E508" s="592">
        <f t="shared" si="216"/>
        <v>0</v>
      </c>
      <c r="F508" s="96">
        <f t="shared" si="217"/>
        <v>0</v>
      </c>
      <c r="G508" s="96">
        <f t="shared" si="217"/>
        <v>0</v>
      </c>
      <c r="H508" s="96">
        <f t="shared" si="214"/>
        <v>0</v>
      </c>
      <c r="I508" s="96">
        <f t="shared" si="214"/>
        <v>0</v>
      </c>
      <c r="J508" s="96">
        <f t="shared" si="214"/>
        <v>0</v>
      </c>
      <c r="K508" s="96">
        <f t="shared" si="214"/>
        <v>0</v>
      </c>
      <c r="L508" s="46">
        <f t="shared" si="214"/>
        <v>0</v>
      </c>
      <c r="M508" s="46">
        <f t="shared" si="214"/>
        <v>0</v>
      </c>
      <c r="N508" s="46">
        <f t="shared" si="214"/>
        <v>0</v>
      </c>
      <c r="O508" s="46">
        <f t="shared" si="214"/>
        <v>0</v>
      </c>
      <c r="P508" s="46">
        <f t="shared" si="214"/>
        <v>0</v>
      </c>
      <c r="Q508" s="46">
        <f t="shared" si="214"/>
        <v>0</v>
      </c>
      <c r="R508" s="46">
        <f t="shared" si="214"/>
        <v>0</v>
      </c>
      <c r="S508" s="596"/>
      <c r="T508" s="597"/>
      <c r="U508" s="598"/>
      <c r="Y508" s="1" t="s">
        <v>43</v>
      </c>
    </row>
    <row r="509" spans="1:25" ht="15.75" x14ac:dyDescent="0.2">
      <c r="A509" s="14">
        <v>2</v>
      </c>
      <c r="B509" s="10" t="s">
        <v>23</v>
      </c>
      <c r="C509" s="592">
        <f>SUM(C21,C61,C101,C141,C181,C221,C261,C301,C342,C384,C424,C468)</f>
        <v>17</v>
      </c>
      <c r="D509" s="592">
        <f t="shared" si="216"/>
        <v>7238</v>
      </c>
      <c r="E509" s="592">
        <f t="shared" si="216"/>
        <v>7238</v>
      </c>
      <c r="F509" s="96">
        <f t="shared" si="217"/>
        <v>0</v>
      </c>
      <c r="G509" s="96">
        <f t="shared" si="217"/>
        <v>0</v>
      </c>
      <c r="H509" s="26"/>
      <c r="I509" s="243">
        <f t="shared" si="214"/>
        <v>10</v>
      </c>
      <c r="J509" s="243">
        <f t="shared" si="214"/>
        <v>0</v>
      </c>
      <c r="K509" s="243">
        <f t="shared" si="214"/>
        <v>27</v>
      </c>
      <c r="L509" s="181">
        <f t="shared" si="214"/>
        <v>823</v>
      </c>
      <c r="M509" s="181">
        <f>SUM(M21,M61,M101,M141,M181,M221,M261,M301,M342,M384,M424,M468)</f>
        <v>319</v>
      </c>
      <c r="N509" s="181">
        <f t="shared" si="214"/>
        <v>0</v>
      </c>
      <c r="O509" s="55"/>
      <c r="P509" s="181">
        <f t="shared" si="214"/>
        <v>51</v>
      </c>
      <c r="Q509" s="46">
        <f t="shared" si="214"/>
        <v>86</v>
      </c>
      <c r="R509" s="46">
        <f t="shared" si="214"/>
        <v>469</v>
      </c>
      <c r="S509" s="596"/>
      <c r="T509" s="597"/>
      <c r="U509" s="598"/>
    </row>
    <row r="510" spans="1:25" ht="15.75" x14ac:dyDescent="0.2">
      <c r="A510" s="12"/>
      <c r="B510" s="13" t="s">
        <v>84</v>
      </c>
      <c r="C510" s="592">
        <f t="shared" si="215"/>
        <v>17</v>
      </c>
      <c r="D510" s="592">
        <f t="shared" si="216"/>
        <v>7238</v>
      </c>
      <c r="E510" s="592">
        <f t="shared" si="216"/>
        <v>7238</v>
      </c>
      <c r="F510" s="96">
        <f t="shared" si="217"/>
        <v>0</v>
      </c>
      <c r="G510" s="96">
        <f t="shared" si="217"/>
        <v>0</v>
      </c>
      <c r="H510" s="25"/>
      <c r="I510" s="96">
        <f t="shared" si="214"/>
        <v>10</v>
      </c>
      <c r="J510" s="96">
        <f t="shared" si="214"/>
        <v>0</v>
      </c>
      <c r="K510" s="96">
        <f t="shared" si="214"/>
        <v>27</v>
      </c>
      <c r="L510" s="46">
        <f t="shared" si="214"/>
        <v>803</v>
      </c>
      <c r="M510" s="46">
        <f t="shared" si="214"/>
        <v>314</v>
      </c>
      <c r="N510" s="46">
        <f t="shared" si="214"/>
        <v>0</v>
      </c>
      <c r="O510" s="55"/>
      <c r="P510" s="46">
        <f t="shared" si="214"/>
        <v>51</v>
      </c>
      <c r="Q510" s="46">
        <f t="shared" si="214"/>
        <v>74</v>
      </c>
      <c r="R510" s="46">
        <f t="shared" si="214"/>
        <v>466</v>
      </c>
      <c r="S510" s="596"/>
      <c r="T510" s="597"/>
      <c r="U510" s="598"/>
    </row>
    <row r="511" spans="1:25" ht="15.75" x14ac:dyDescent="0.2">
      <c r="A511" s="12"/>
      <c r="B511" s="13" t="s">
        <v>85</v>
      </c>
      <c r="C511" s="592">
        <f t="shared" si="215"/>
        <v>0</v>
      </c>
      <c r="D511" s="592">
        <f t="shared" si="216"/>
        <v>0</v>
      </c>
      <c r="E511" s="592">
        <f t="shared" si="216"/>
        <v>0</v>
      </c>
      <c r="F511" s="96">
        <f t="shared" si="217"/>
        <v>0</v>
      </c>
      <c r="G511" s="96">
        <f t="shared" si="217"/>
        <v>0</v>
      </c>
      <c r="H511" s="25"/>
      <c r="I511" s="96">
        <f t="shared" si="214"/>
        <v>0</v>
      </c>
      <c r="J511" s="96">
        <f t="shared" si="214"/>
        <v>0</v>
      </c>
      <c r="K511" s="96">
        <f t="shared" si="214"/>
        <v>0</v>
      </c>
      <c r="L511" s="46">
        <f t="shared" si="214"/>
        <v>20</v>
      </c>
      <c r="M511" s="46">
        <f t="shared" si="214"/>
        <v>5</v>
      </c>
      <c r="N511" s="46">
        <f t="shared" si="214"/>
        <v>0</v>
      </c>
      <c r="O511" s="55"/>
      <c r="P511" s="46">
        <f t="shared" si="214"/>
        <v>0</v>
      </c>
      <c r="Q511" s="46">
        <f t="shared" si="214"/>
        <v>12</v>
      </c>
      <c r="R511" s="46">
        <f t="shared" si="214"/>
        <v>3</v>
      </c>
      <c r="S511" s="596"/>
      <c r="T511" s="597"/>
      <c r="U511" s="598"/>
      <c r="W511" s="1" t="s">
        <v>43</v>
      </c>
    </row>
    <row r="512" spans="1:25" ht="15.75" x14ac:dyDescent="0.2">
      <c r="A512" s="9">
        <v>3</v>
      </c>
      <c r="B512" s="10" t="s">
        <v>54</v>
      </c>
      <c r="C512" s="592">
        <f t="shared" si="215"/>
        <v>0</v>
      </c>
      <c r="D512" s="592">
        <f t="shared" si="216"/>
        <v>0</v>
      </c>
      <c r="E512" s="592">
        <f t="shared" si="216"/>
        <v>0</v>
      </c>
      <c r="F512" s="96">
        <f t="shared" si="217"/>
        <v>0</v>
      </c>
      <c r="G512" s="26"/>
      <c r="H512" s="26"/>
      <c r="I512" s="96">
        <f t="shared" si="214"/>
        <v>0</v>
      </c>
      <c r="J512" s="96">
        <f t="shared" si="214"/>
        <v>0</v>
      </c>
      <c r="K512" s="96">
        <f t="shared" si="214"/>
        <v>0</v>
      </c>
      <c r="L512" s="46">
        <f t="shared" si="214"/>
        <v>14</v>
      </c>
      <c r="M512" s="46">
        <f t="shared" si="214"/>
        <v>4</v>
      </c>
      <c r="N512" s="48"/>
      <c r="O512" s="48"/>
      <c r="P512" s="46">
        <f t="shared" si="214"/>
        <v>6</v>
      </c>
      <c r="Q512" s="46">
        <f t="shared" si="214"/>
        <v>0</v>
      </c>
      <c r="R512" s="46">
        <f t="shared" si="214"/>
        <v>16</v>
      </c>
      <c r="S512" s="596"/>
      <c r="T512" s="597"/>
      <c r="U512" s="598"/>
    </row>
    <row r="513" spans="1:21" ht="15.75" x14ac:dyDescent="0.2">
      <c r="A513" s="14">
        <v>4</v>
      </c>
      <c r="B513" s="10" t="s">
        <v>53</v>
      </c>
      <c r="C513" s="592">
        <f t="shared" si="215"/>
        <v>0</v>
      </c>
      <c r="D513" s="592">
        <f t="shared" si="216"/>
        <v>0</v>
      </c>
      <c r="E513" s="592">
        <f t="shared" si="216"/>
        <v>0</v>
      </c>
      <c r="F513" s="96">
        <f t="shared" si="217"/>
        <v>0</v>
      </c>
      <c r="G513" s="26"/>
      <c r="H513" s="26"/>
      <c r="I513" s="96">
        <f t="shared" si="214"/>
        <v>0</v>
      </c>
      <c r="J513" s="96">
        <f t="shared" si="214"/>
        <v>0</v>
      </c>
      <c r="K513" s="96">
        <f t="shared" si="214"/>
        <v>0</v>
      </c>
      <c r="L513" s="46">
        <f t="shared" si="214"/>
        <v>58</v>
      </c>
      <c r="M513" s="46">
        <f t="shared" si="214"/>
        <v>10</v>
      </c>
      <c r="N513" s="48"/>
      <c r="O513" s="48"/>
      <c r="P513" s="46">
        <f t="shared" si="214"/>
        <v>10</v>
      </c>
      <c r="Q513" s="46">
        <f t="shared" si="214"/>
        <v>0</v>
      </c>
      <c r="R513" s="46">
        <f t="shared" si="214"/>
        <v>58</v>
      </c>
      <c r="S513" s="596"/>
      <c r="T513" s="597"/>
      <c r="U513" s="598"/>
    </row>
    <row r="514" spans="1:21" ht="15.75" x14ac:dyDescent="0.2">
      <c r="A514" s="14"/>
      <c r="B514" s="13" t="s">
        <v>84</v>
      </c>
      <c r="C514" s="592">
        <f t="shared" si="215"/>
        <v>0</v>
      </c>
      <c r="D514" s="592">
        <f t="shared" si="216"/>
        <v>0</v>
      </c>
      <c r="E514" s="592">
        <f t="shared" si="216"/>
        <v>0</v>
      </c>
      <c r="F514" s="96">
        <f t="shared" si="217"/>
        <v>0</v>
      </c>
      <c r="G514" s="26"/>
      <c r="H514" s="26"/>
      <c r="I514" s="96">
        <f t="shared" si="214"/>
        <v>0</v>
      </c>
      <c r="J514" s="96">
        <f t="shared" si="214"/>
        <v>0</v>
      </c>
      <c r="K514" s="96">
        <f t="shared" si="214"/>
        <v>0</v>
      </c>
      <c r="L514" s="46">
        <f t="shared" si="214"/>
        <v>0</v>
      </c>
      <c r="M514" s="46">
        <f t="shared" si="214"/>
        <v>0</v>
      </c>
      <c r="N514" s="48"/>
      <c r="O514" s="48"/>
      <c r="P514" s="46">
        <f t="shared" si="214"/>
        <v>0</v>
      </c>
      <c r="Q514" s="46">
        <f t="shared" si="214"/>
        <v>0</v>
      </c>
      <c r="R514" s="46">
        <f t="shared" si="214"/>
        <v>0</v>
      </c>
      <c r="S514" s="596"/>
      <c r="T514" s="597"/>
      <c r="U514" s="598"/>
    </row>
    <row r="515" spans="1:21" ht="15.75" x14ac:dyDescent="0.2">
      <c r="A515" s="14"/>
      <c r="B515" s="13" t="s">
        <v>85</v>
      </c>
      <c r="C515" s="592">
        <f t="shared" si="215"/>
        <v>0</v>
      </c>
      <c r="D515" s="592">
        <f t="shared" si="216"/>
        <v>0</v>
      </c>
      <c r="E515" s="592">
        <f t="shared" si="216"/>
        <v>0</v>
      </c>
      <c r="F515" s="96">
        <f t="shared" si="217"/>
        <v>0</v>
      </c>
      <c r="G515" s="26"/>
      <c r="H515" s="26"/>
      <c r="I515" s="96">
        <f t="shared" si="214"/>
        <v>0</v>
      </c>
      <c r="J515" s="96">
        <f t="shared" si="214"/>
        <v>0</v>
      </c>
      <c r="K515" s="96">
        <f t="shared" si="214"/>
        <v>0</v>
      </c>
      <c r="L515" s="46">
        <f t="shared" si="214"/>
        <v>58</v>
      </c>
      <c r="M515" s="46">
        <f t="shared" si="214"/>
        <v>10</v>
      </c>
      <c r="N515" s="48"/>
      <c r="O515" s="48"/>
      <c r="P515" s="46">
        <f t="shared" si="214"/>
        <v>10</v>
      </c>
      <c r="Q515" s="46">
        <f t="shared" si="214"/>
        <v>0</v>
      </c>
      <c r="R515" s="46">
        <f t="shared" si="214"/>
        <v>58</v>
      </c>
      <c r="S515" s="596"/>
      <c r="T515" s="597"/>
      <c r="U515" s="598"/>
    </row>
    <row r="516" spans="1:21" ht="15.75" x14ac:dyDescent="0.2">
      <c r="A516" s="14">
        <v>5</v>
      </c>
      <c r="B516" s="11" t="s">
        <v>55</v>
      </c>
      <c r="C516" s="592">
        <f t="shared" si="215"/>
        <v>0</v>
      </c>
      <c r="D516" s="592">
        <f t="shared" si="216"/>
        <v>0</v>
      </c>
      <c r="E516" s="592">
        <f t="shared" si="216"/>
        <v>0</v>
      </c>
      <c r="F516" s="96">
        <f t="shared" si="217"/>
        <v>0</v>
      </c>
      <c r="G516" s="26"/>
      <c r="H516" s="26"/>
      <c r="I516" s="96">
        <f t="shared" si="214"/>
        <v>0</v>
      </c>
      <c r="J516" s="96">
        <f t="shared" si="214"/>
        <v>0</v>
      </c>
      <c r="K516" s="96">
        <f t="shared" si="214"/>
        <v>0</v>
      </c>
      <c r="L516" s="46">
        <f t="shared" si="214"/>
        <v>7</v>
      </c>
      <c r="M516" s="46">
        <f t="shared" si="214"/>
        <v>2</v>
      </c>
      <c r="N516" s="48"/>
      <c r="O516" s="48"/>
      <c r="P516" s="46">
        <f t="shared" si="214"/>
        <v>4</v>
      </c>
      <c r="Q516" s="46">
        <f t="shared" si="214"/>
        <v>0</v>
      </c>
      <c r="R516" s="46">
        <f t="shared" si="214"/>
        <v>9</v>
      </c>
      <c r="S516" s="601"/>
      <c r="T516" s="602"/>
      <c r="U516" s="603"/>
    </row>
    <row r="517" spans="1:21" ht="15.75" x14ac:dyDescent="0.2">
      <c r="A517" s="14">
        <v>6</v>
      </c>
      <c r="B517" s="10" t="s">
        <v>56</v>
      </c>
      <c r="C517" s="592">
        <f t="shared" si="215"/>
        <v>0</v>
      </c>
      <c r="D517" s="592">
        <f t="shared" si="216"/>
        <v>0</v>
      </c>
      <c r="E517" s="592">
        <f t="shared" si="216"/>
        <v>0</v>
      </c>
      <c r="F517" s="96">
        <f t="shared" si="217"/>
        <v>0</v>
      </c>
      <c r="G517" s="26"/>
      <c r="H517" s="26"/>
      <c r="I517" s="96">
        <f t="shared" si="214"/>
        <v>0</v>
      </c>
      <c r="J517" s="96">
        <f t="shared" si="214"/>
        <v>0</v>
      </c>
      <c r="K517" s="96">
        <f t="shared" si="214"/>
        <v>0</v>
      </c>
      <c r="L517" s="46">
        <f t="shared" si="214"/>
        <v>2</v>
      </c>
      <c r="M517" s="46">
        <f t="shared" si="214"/>
        <v>1</v>
      </c>
      <c r="N517" s="48"/>
      <c r="O517" s="48"/>
      <c r="P517" s="46">
        <f t="shared" si="214"/>
        <v>1</v>
      </c>
      <c r="Q517" s="46">
        <f t="shared" si="214"/>
        <v>0</v>
      </c>
      <c r="R517" s="46">
        <f t="shared" si="214"/>
        <v>2</v>
      </c>
      <c r="S517" s="604">
        <f t="shared" si="214"/>
        <v>0.8</v>
      </c>
      <c r="T517" s="605"/>
      <c r="U517" s="606"/>
    </row>
    <row r="518" spans="1:21" ht="15.75" x14ac:dyDescent="0.2">
      <c r="A518" s="14">
        <v>7</v>
      </c>
      <c r="B518" s="10" t="s">
        <v>57</v>
      </c>
      <c r="C518" s="592">
        <f t="shared" si="215"/>
        <v>0</v>
      </c>
      <c r="D518" s="592">
        <f t="shared" si="216"/>
        <v>0</v>
      </c>
      <c r="E518" s="592">
        <f t="shared" si="216"/>
        <v>0</v>
      </c>
      <c r="F518" s="96">
        <f t="shared" si="217"/>
        <v>0</v>
      </c>
      <c r="G518" s="26"/>
      <c r="H518" s="26"/>
      <c r="I518" s="96">
        <f t="shared" si="214"/>
        <v>0</v>
      </c>
      <c r="J518" s="96">
        <f t="shared" si="214"/>
        <v>0</v>
      </c>
      <c r="K518" s="96">
        <f t="shared" si="214"/>
        <v>0</v>
      </c>
      <c r="L518" s="46">
        <f t="shared" si="214"/>
        <v>0</v>
      </c>
      <c r="M518" s="46">
        <f t="shared" si="214"/>
        <v>0</v>
      </c>
      <c r="N518" s="48"/>
      <c r="O518" s="48"/>
      <c r="P518" s="46">
        <f t="shared" si="214"/>
        <v>0</v>
      </c>
      <c r="Q518" s="46">
        <f t="shared" si="214"/>
        <v>0</v>
      </c>
      <c r="R518" s="46">
        <f t="shared" si="214"/>
        <v>0</v>
      </c>
      <c r="S518" s="604">
        <f t="shared" si="214"/>
        <v>0</v>
      </c>
      <c r="T518" s="605"/>
      <c r="U518" s="606"/>
    </row>
    <row r="519" spans="1:21" ht="15.75" x14ac:dyDescent="0.2">
      <c r="A519" s="14">
        <v>8</v>
      </c>
      <c r="B519" s="10" t="s">
        <v>58</v>
      </c>
      <c r="C519" s="592">
        <f t="shared" si="215"/>
        <v>0</v>
      </c>
      <c r="D519" s="592">
        <f t="shared" si="216"/>
        <v>0</v>
      </c>
      <c r="E519" s="592">
        <f t="shared" si="216"/>
        <v>0</v>
      </c>
      <c r="F519" s="96">
        <f t="shared" si="217"/>
        <v>0</v>
      </c>
      <c r="G519" s="26"/>
      <c r="H519" s="26"/>
      <c r="I519" s="96">
        <f t="shared" ref="I519:M522" si="218">SUM(I31,I71,I111,I151,I191,I231,I271,I311,I352,I394,I434,I478)</f>
        <v>0</v>
      </c>
      <c r="J519" s="96">
        <f t="shared" si="218"/>
        <v>0</v>
      </c>
      <c r="K519" s="96">
        <f t="shared" si="218"/>
        <v>0</v>
      </c>
      <c r="L519" s="46">
        <f t="shared" si="218"/>
        <v>0</v>
      </c>
      <c r="M519" s="46">
        <f t="shared" si="218"/>
        <v>0</v>
      </c>
      <c r="N519" s="48"/>
      <c r="O519" s="48"/>
      <c r="P519" s="46">
        <f t="shared" ref="P519:S522" si="219">SUM(P31,P71,P111,P151,P191,P231,P271,P311,P352,P394,P434,P478)</f>
        <v>0</v>
      </c>
      <c r="Q519" s="46">
        <f t="shared" si="219"/>
        <v>0</v>
      </c>
      <c r="R519" s="46">
        <f t="shared" si="219"/>
        <v>0</v>
      </c>
      <c r="S519" s="604">
        <f t="shared" si="219"/>
        <v>0</v>
      </c>
      <c r="T519" s="605"/>
      <c r="U519" s="606"/>
    </row>
    <row r="520" spans="1:21" ht="15.75" x14ac:dyDescent="0.2">
      <c r="A520" s="14">
        <v>9</v>
      </c>
      <c r="B520" s="10" t="s">
        <v>24</v>
      </c>
      <c r="C520" s="592">
        <f t="shared" si="215"/>
        <v>0</v>
      </c>
      <c r="D520" s="592">
        <f t="shared" ref="D520:E522" si="220">SUM(D112,D32,D353,D232,D152,D395,D272,D312,D192,D479,D435,D72)</f>
        <v>0</v>
      </c>
      <c r="E520" s="592">
        <f t="shared" si="220"/>
        <v>0</v>
      </c>
      <c r="F520" s="96">
        <f t="shared" ref="F520:F522" si="221">SUM(F32,F72,F112,F152,F192,F232,F272,F312,F353,F395,F435,F479)</f>
        <v>0</v>
      </c>
      <c r="G520" s="26"/>
      <c r="H520" s="26"/>
      <c r="I520" s="96">
        <f t="shared" si="218"/>
        <v>0</v>
      </c>
      <c r="J520" s="96">
        <f t="shared" si="218"/>
        <v>0</v>
      </c>
      <c r="K520" s="96">
        <f t="shared" si="218"/>
        <v>0</v>
      </c>
      <c r="L520" s="46">
        <f t="shared" si="218"/>
        <v>0</v>
      </c>
      <c r="M520" s="46">
        <f t="shared" si="218"/>
        <v>0</v>
      </c>
      <c r="N520" s="48"/>
      <c r="O520" s="48"/>
      <c r="P520" s="46">
        <f t="shared" si="219"/>
        <v>0</v>
      </c>
      <c r="Q520" s="46">
        <f t="shared" si="219"/>
        <v>0</v>
      </c>
      <c r="R520" s="46">
        <f t="shared" si="219"/>
        <v>0</v>
      </c>
      <c r="S520" s="604">
        <f t="shared" si="219"/>
        <v>0</v>
      </c>
      <c r="T520" s="605"/>
      <c r="U520" s="606"/>
    </row>
    <row r="521" spans="1:21" ht="15.75" x14ac:dyDescent="0.2">
      <c r="A521" s="14">
        <v>10</v>
      </c>
      <c r="B521" s="10" t="s">
        <v>25</v>
      </c>
      <c r="C521" s="592">
        <f t="shared" si="215"/>
        <v>0</v>
      </c>
      <c r="D521" s="592">
        <f t="shared" si="220"/>
        <v>0</v>
      </c>
      <c r="E521" s="592">
        <f t="shared" si="220"/>
        <v>0</v>
      </c>
      <c r="F521" s="96">
        <f t="shared" si="221"/>
        <v>0</v>
      </c>
      <c r="G521" s="26"/>
      <c r="H521" s="26"/>
      <c r="I521" s="96">
        <f t="shared" si="218"/>
        <v>0</v>
      </c>
      <c r="J521" s="96">
        <f t="shared" si="218"/>
        <v>0</v>
      </c>
      <c r="K521" s="96">
        <f t="shared" si="218"/>
        <v>0</v>
      </c>
      <c r="L521" s="46">
        <f t="shared" si="218"/>
        <v>0</v>
      </c>
      <c r="M521" s="46">
        <f t="shared" si="218"/>
        <v>0</v>
      </c>
      <c r="N521" s="48"/>
      <c r="O521" s="48"/>
      <c r="P521" s="46">
        <f t="shared" si="219"/>
        <v>0</v>
      </c>
      <c r="Q521" s="46">
        <f t="shared" si="219"/>
        <v>0</v>
      </c>
      <c r="R521" s="46">
        <f t="shared" si="219"/>
        <v>0</v>
      </c>
      <c r="S521" s="604">
        <f t="shared" si="219"/>
        <v>0</v>
      </c>
      <c r="T521" s="605"/>
      <c r="U521" s="606"/>
    </row>
    <row r="522" spans="1:21" ht="16.5" thickBot="1" x14ac:dyDescent="0.25">
      <c r="A522" s="40">
        <v>11</v>
      </c>
      <c r="B522" s="41" t="s">
        <v>59</v>
      </c>
      <c r="C522" s="607">
        <f t="shared" si="215"/>
        <v>0</v>
      </c>
      <c r="D522" s="607">
        <f t="shared" si="220"/>
        <v>0</v>
      </c>
      <c r="E522" s="607">
        <f t="shared" si="220"/>
        <v>0</v>
      </c>
      <c r="F522" s="97">
        <f t="shared" si="221"/>
        <v>0</v>
      </c>
      <c r="G522" s="43"/>
      <c r="H522" s="43"/>
      <c r="I522" s="97">
        <f t="shared" si="218"/>
        <v>0</v>
      </c>
      <c r="J522" s="97">
        <f t="shared" si="218"/>
        <v>0</v>
      </c>
      <c r="K522" s="97">
        <f t="shared" si="218"/>
        <v>0</v>
      </c>
      <c r="L522" s="57">
        <f t="shared" si="218"/>
        <v>0</v>
      </c>
      <c r="M522" s="57">
        <f t="shared" si="218"/>
        <v>0</v>
      </c>
      <c r="N522" s="56"/>
      <c r="O522" s="56"/>
      <c r="P522" s="57">
        <f t="shared" si="219"/>
        <v>0</v>
      </c>
      <c r="Q522" s="57">
        <f t="shared" si="219"/>
        <v>0</v>
      </c>
      <c r="R522" s="57">
        <f t="shared" si="219"/>
        <v>0</v>
      </c>
      <c r="S522" s="608"/>
      <c r="T522" s="609"/>
      <c r="U522" s="610"/>
    </row>
    <row r="523" spans="1:21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9"/>
      <c r="M523" s="49"/>
      <c r="N523" s="49"/>
      <c r="O523" s="49"/>
      <c r="P523" s="49"/>
      <c r="Q523" s="49"/>
      <c r="R523" s="49"/>
      <c r="S523" s="49"/>
      <c r="T523" s="49"/>
      <c r="U523" s="50"/>
    </row>
    <row r="524" spans="1:21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0"/>
    </row>
    <row r="525" spans="1:21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0"/>
    </row>
    <row r="526" spans="1:21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4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526"/>
  <sheetViews>
    <sheetView tabSelected="1" topLeftCell="A217" zoomScale="85" zoomScaleNormal="85" workbookViewId="0">
      <pane xSplit="2" topLeftCell="C1" activePane="topRight" state="frozen"/>
      <selection activeCell="O503" sqref="O503"/>
      <selection pane="topRight" activeCell="P228" sqref="P22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10" style="1" customWidth="1"/>
    <col min="15" max="16384" width="9.140625" style="1"/>
  </cols>
  <sheetData>
    <row r="1" spans="1:14" ht="12.75" customHeight="1" x14ac:dyDescent="0.2">
      <c r="A1" s="471" t="s">
        <v>0</v>
      </c>
      <c r="B1" s="471"/>
      <c r="C1" s="509" t="s">
        <v>26</v>
      </c>
    </row>
    <row r="2" spans="1:14" ht="12.75" customHeight="1" x14ac:dyDescent="0.2">
      <c r="A2" s="471" t="s">
        <v>1</v>
      </c>
      <c r="B2" s="471"/>
      <c r="C2" s="509"/>
    </row>
    <row r="3" spans="1:14" x14ac:dyDescent="0.2">
      <c r="A3" s="471" t="s">
        <v>46</v>
      </c>
      <c r="B3" s="471"/>
    </row>
    <row r="4" spans="1:14" ht="21" customHeight="1" x14ac:dyDescent="0.3">
      <c r="C4" s="107"/>
    </row>
    <row r="5" spans="1:14" x14ac:dyDescent="0.2">
      <c r="C5" s="103"/>
    </row>
    <row r="6" spans="1:14" x14ac:dyDescent="0.2">
      <c r="A6" s="1" t="s">
        <v>47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5" t="s">
        <v>69</v>
      </c>
      <c r="B7" s="45"/>
    </row>
    <row r="8" spans="1:14" ht="13.5" customHeight="1" thickBot="1" x14ac:dyDescent="0.25">
      <c r="A8" s="45" t="s">
        <v>72</v>
      </c>
      <c r="B8" s="45"/>
      <c r="H8" s="45"/>
      <c r="I8" s="45"/>
      <c r="J8" s="45"/>
      <c r="K8" s="45"/>
      <c r="L8" s="45"/>
      <c r="M8" s="45"/>
      <c r="N8" s="45"/>
    </row>
    <row r="9" spans="1:14" ht="15" customHeight="1" thickTop="1" x14ac:dyDescent="0.2">
      <c r="A9" s="472" t="s">
        <v>4</v>
      </c>
      <c r="B9" s="472" t="s">
        <v>5</v>
      </c>
      <c r="C9" s="109"/>
    </row>
    <row r="10" spans="1:14" ht="12.75" customHeight="1" x14ac:dyDescent="0.2">
      <c r="A10" s="473"/>
      <c r="B10" s="473"/>
      <c r="C10" s="105"/>
      <c r="D10" s="137"/>
      <c r="E10" s="458"/>
      <c r="F10" s="191"/>
      <c r="G10" s="219"/>
      <c r="H10" s="253"/>
      <c r="I10" s="284"/>
      <c r="J10" s="315"/>
      <c r="K10" s="458"/>
      <c r="L10" s="399"/>
      <c r="M10" s="423"/>
      <c r="N10" s="449"/>
    </row>
    <row r="11" spans="1:14" ht="12.75" customHeight="1" x14ac:dyDescent="0.2">
      <c r="A11" s="473"/>
      <c r="B11" s="473"/>
      <c r="C11" s="106" t="s">
        <v>37</v>
      </c>
      <c r="D11" s="134" t="s">
        <v>37</v>
      </c>
      <c r="E11" s="459" t="s">
        <v>37</v>
      </c>
      <c r="F11" s="188" t="s">
        <v>37</v>
      </c>
      <c r="G11" s="216" t="s">
        <v>37</v>
      </c>
      <c r="H11" s="250" t="s">
        <v>37</v>
      </c>
      <c r="I11" s="281" t="s">
        <v>37</v>
      </c>
      <c r="J11" s="312" t="s">
        <v>37</v>
      </c>
      <c r="K11" s="459" t="s">
        <v>37</v>
      </c>
      <c r="L11" s="396" t="s">
        <v>37</v>
      </c>
      <c r="M11" s="424" t="s">
        <v>37</v>
      </c>
      <c r="N11" s="450" t="s">
        <v>37</v>
      </c>
    </row>
    <row r="12" spans="1:14" ht="12.75" customHeight="1" x14ac:dyDescent="0.2">
      <c r="A12" s="473"/>
      <c r="B12" s="473"/>
      <c r="C12" s="110"/>
      <c r="D12" s="136"/>
      <c r="E12" s="460"/>
      <c r="F12" s="190"/>
      <c r="G12" s="218"/>
      <c r="H12" s="252"/>
      <c r="I12" s="283"/>
      <c r="J12" s="314"/>
      <c r="K12" s="460"/>
      <c r="L12" s="398"/>
      <c r="M12" s="425"/>
      <c r="N12" s="451"/>
    </row>
    <row r="13" spans="1:14" ht="11.25" customHeight="1" x14ac:dyDescent="0.2">
      <c r="A13" s="474"/>
      <c r="B13" s="474"/>
      <c r="C13" s="106"/>
      <c r="D13" s="134"/>
      <c r="E13" s="459"/>
      <c r="F13" s="188"/>
      <c r="G13" s="216"/>
      <c r="H13" s="250"/>
      <c r="I13" s="281"/>
      <c r="J13" s="312"/>
      <c r="K13" s="459"/>
      <c r="L13" s="396"/>
      <c r="M13" s="424"/>
      <c r="N13" s="450"/>
    </row>
    <row r="14" spans="1:14" s="8" customFormat="1" ht="12.75" customHeight="1" x14ac:dyDescent="0.2">
      <c r="A14" s="111" t="s">
        <v>10</v>
      </c>
      <c r="B14" s="111" t="s">
        <v>11</v>
      </c>
      <c r="C14" s="111" t="s">
        <v>42</v>
      </c>
      <c r="D14" s="135" t="s">
        <v>42</v>
      </c>
      <c r="E14" s="461" t="s">
        <v>42</v>
      </c>
      <c r="F14" s="189" t="s">
        <v>42</v>
      </c>
      <c r="G14" s="217" t="s">
        <v>42</v>
      </c>
      <c r="H14" s="251" t="s">
        <v>42</v>
      </c>
      <c r="I14" s="282" t="s">
        <v>42</v>
      </c>
      <c r="J14" s="313" t="s">
        <v>42</v>
      </c>
      <c r="K14" s="461" t="s">
        <v>42</v>
      </c>
      <c r="L14" s="397" t="s">
        <v>42</v>
      </c>
      <c r="M14" s="426" t="s">
        <v>42</v>
      </c>
      <c r="N14" s="452" t="s">
        <v>42</v>
      </c>
    </row>
    <row r="15" spans="1:14" s="16" customFormat="1" ht="15.95" customHeight="1" x14ac:dyDescent="0.2">
      <c r="A15" s="18">
        <v>1</v>
      </c>
      <c r="B15" s="19" t="s">
        <v>22</v>
      </c>
      <c r="C15" s="113">
        <f t="shared" ref="C15:N15" si="0">SUM(C16,C19,C20)</f>
        <v>0</v>
      </c>
      <c r="D15" s="131">
        <f t="shared" si="0"/>
        <v>0</v>
      </c>
      <c r="E15" s="463">
        <f t="shared" si="0"/>
        <v>0</v>
      </c>
      <c r="F15" s="185">
        <f t="shared" si="0"/>
        <v>0</v>
      </c>
      <c r="G15" s="213">
        <f t="shared" si="0"/>
        <v>0</v>
      </c>
      <c r="H15" s="247">
        <f t="shared" si="0"/>
        <v>0</v>
      </c>
      <c r="I15" s="278">
        <f t="shared" si="0"/>
        <v>0</v>
      </c>
      <c r="J15" s="309">
        <f t="shared" si="0"/>
        <v>0</v>
      </c>
      <c r="K15" s="463">
        <f t="shared" si="0"/>
        <v>0</v>
      </c>
      <c r="L15" s="393">
        <f t="shared" si="0"/>
        <v>0</v>
      </c>
      <c r="M15" s="428">
        <f t="shared" si="0"/>
        <v>0</v>
      </c>
      <c r="N15" s="454">
        <f t="shared" si="0"/>
        <v>0</v>
      </c>
    </row>
    <row r="16" spans="1:14" s="23" customFormat="1" ht="15.95" customHeight="1" x14ac:dyDescent="0.2">
      <c r="A16" s="14"/>
      <c r="B16" s="22" t="s">
        <v>50</v>
      </c>
      <c r="C16" s="90">
        <f t="shared" ref="C16:H16" si="1">SUM(C17:C18)</f>
        <v>0</v>
      </c>
      <c r="D16" s="90">
        <f t="shared" si="1"/>
        <v>0</v>
      </c>
      <c r="E16" s="90">
        <f>SUM(E17:E18)</f>
        <v>0</v>
      </c>
      <c r="F16" s="90">
        <f t="shared" si="1"/>
        <v>0</v>
      </c>
      <c r="G16" s="90">
        <f t="shared" si="1"/>
        <v>0</v>
      </c>
      <c r="H16" s="90">
        <f t="shared" si="1"/>
        <v>0</v>
      </c>
      <c r="I16" s="90">
        <f t="shared" ref="I16:N16" si="2">SUM(I17:I18)</f>
        <v>0</v>
      </c>
      <c r="J16" s="90">
        <f t="shared" si="2"/>
        <v>0</v>
      </c>
      <c r="K16" s="90">
        <f>SUM(K17:K18)</f>
        <v>0</v>
      </c>
      <c r="L16" s="90">
        <f t="shared" si="2"/>
        <v>0</v>
      </c>
      <c r="M16" s="90">
        <f t="shared" si="2"/>
        <v>0</v>
      </c>
      <c r="N16" s="90">
        <f t="shared" si="2"/>
        <v>0</v>
      </c>
    </row>
    <row r="17" spans="1:14" ht="15.95" customHeight="1" x14ac:dyDescent="0.2">
      <c r="A17" s="12"/>
      <c r="B17" s="13" t="s">
        <v>84</v>
      </c>
      <c r="C17" s="91">
        <v>0</v>
      </c>
      <c r="D17" s="91">
        <v>0</v>
      </c>
      <c r="E17" s="466">
        <v>0</v>
      </c>
      <c r="F17" s="91">
        <v>0</v>
      </c>
      <c r="G17" s="220">
        <v>0</v>
      </c>
      <c r="H17" s="254">
        <v>0</v>
      </c>
      <c r="I17" s="285">
        <v>0</v>
      </c>
      <c r="J17" s="316">
        <v>0</v>
      </c>
      <c r="K17" s="466">
        <v>0</v>
      </c>
      <c r="L17" s="400">
        <v>0</v>
      </c>
      <c r="M17" s="431">
        <v>0</v>
      </c>
      <c r="N17" s="457">
        <v>0</v>
      </c>
    </row>
    <row r="18" spans="1:14" ht="15.95" customHeight="1" x14ac:dyDescent="0.2">
      <c r="A18" s="12"/>
      <c r="B18" s="13" t="s">
        <v>85</v>
      </c>
      <c r="C18" s="91">
        <v>0</v>
      </c>
      <c r="D18" s="91">
        <v>0</v>
      </c>
      <c r="E18" s="466">
        <v>0</v>
      </c>
      <c r="F18" s="91">
        <v>0</v>
      </c>
      <c r="G18" s="220">
        <v>0</v>
      </c>
      <c r="H18" s="254">
        <v>0</v>
      </c>
      <c r="I18" s="285">
        <v>0</v>
      </c>
      <c r="J18" s="316">
        <v>0</v>
      </c>
      <c r="K18" s="466">
        <v>0</v>
      </c>
      <c r="L18" s="400">
        <v>0</v>
      </c>
      <c r="M18" s="431">
        <v>0</v>
      </c>
      <c r="N18" s="457">
        <v>0</v>
      </c>
    </row>
    <row r="19" spans="1:14" ht="15.95" customHeight="1" x14ac:dyDescent="0.2">
      <c r="A19" s="12"/>
      <c r="B19" s="11" t="s">
        <v>51</v>
      </c>
      <c r="C19" s="114">
        <v>0</v>
      </c>
      <c r="D19" s="129">
        <v>0</v>
      </c>
      <c r="E19" s="464">
        <v>0</v>
      </c>
      <c r="F19" s="183">
        <v>0</v>
      </c>
      <c r="G19" s="211">
        <v>0</v>
      </c>
      <c r="H19" s="245">
        <v>0</v>
      </c>
      <c r="I19" s="276">
        <v>0</v>
      </c>
      <c r="J19" s="307">
        <v>0</v>
      </c>
      <c r="K19" s="464">
        <v>0</v>
      </c>
      <c r="L19" s="391">
        <v>0</v>
      </c>
      <c r="M19" s="429">
        <v>0</v>
      </c>
      <c r="N19" s="455">
        <v>0</v>
      </c>
    </row>
    <row r="20" spans="1:14" ht="15.95" customHeight="1" x14ac:dyDescent="0.2">
      <c r="A20" s="12"/>
      <c r="B20" s="11" t="s">
        <v>52</v>
      </c>
      <c r="C20" s="114">
        <v>0</v>
      </c>
      <c r="D20" s="129">
        <v>0</v>
      </c>
      <c r="E20" s="464">
        <v>0</v>
      </c>
      <c r="F20" s="183">
        <v>0</v>
      </c>
      <c r="G20" s="211">
        <v>0</v>
      </c>
      <c r="H20" s="245">
        <v>0</v>
      </c>
      <c r="I20" s="276">
        <v>0</v>
      </c>
      <c r="J20" s="307">
        <v>0</v>
      </c>
      <c r="K20" s="464">
        <v>0</v>
      </c>
      <c r="L20" s="391">
        <v>0</v>
      </c>
      <c r="M20" s="429">
        <v>0</v>
      </c>
      <c r="N20" s="455">
        <v>0</v>
      </c>
    </row>
    <row r="21" spans="1:14" ht="15.95" customHeight="1" x14ac:dyDescent="0.2">
      <c r="A21" s="14">
        <v>2</v>
      </c>
      <c r="B21" s="10" t="s">
        <v>23</v>
      </c>
      <c r="C21" s="64">
        <f t="shared" ref="C21:N21" si="3">SUM(C22:C23)</f>
        <v>0</v>
      </c>
      <c r="D21" s="64">
        <f t="shared" si="3"/>
        <v>0</v>
      </c>
      <c r="E21" s="64">
        <f t="shared" si="3"/>
        <v>0</v>
      </c>
      <c r="F21" s="64">
        <f t="shared" si="3"/>
        <v>25</v>
      </c>
      <c r="G21" s="64">
        <f t="shared" si="3"/>
        <v>0</v>
      </c>
      <c r="H21" s="64">
        <f t="shared" si="3"/>
        <v>0</v>
      </c>
      <c r="I21" s="64">
        <f t="shared" si="3"/>
        <v>0</v>
      </c>
      <c r="J21" s="64">
        <f t="shared" si="3"/>
        <v>0</v>
      </c>
      <c r="K21" s="64">
        <f t="shared" si="3"/>
        <v>0</v>
      </c>
      <c r="L21" s="64">
        <f t="shared" si="3"/>
        <v>0</v>
      </c>
      <c r="M21" s="64">
        <f t="shared" si="3"/>
        <v>0</v>
      </c>
      <c r="N21" s="64">
        <f t="shared" si="3"/>
        <v>0</v>
      </c>
    </row>
    <row r="22" spans="1:14" ht="15.95" customHeight="1" x14ac:dyDescent="0.2">
      <c r="A22" s="12"/>
      <c r="B22" s="13" t="s">
        <v>84</v>
      </c>
      <c r="C22" s="91">
        <v>0</v>
      </c>
      <c r="D22" s="91">
        <v>0</v>
      </c>
      <c r="E22" s="466">
        <v>0</v>
      </c>
      <c r="F22" s="91">
        <v>25</v>
      </c>
      <c r="G22" s="220">
        <v>0</v>
      </c>
      <c r="H22" s="254">
        <v>0</v>
      </c>
      <c r="I22" s="285">
        <v>0</v>
      </c>
      <c r="J22" s="316">
        <v>0</v>
      </c>
      <c r="K22" s="466">
        <v>0</v>
      </c>
      <c r="L22" s="400">
        <v>0</v>
      </c>
      <c r="M22" s="431">
        <v>0</v>
      </c>
      <c r="N22" s="272">
        <v>0</v>
      </c>
    </row>
    <row r="23" spans="1:14" ht="15.95" customHeight="1" x14ac:dyDescent="0.2">
      <c r="A23" s="12"/>
      <c r="B23" s="13" t="s">
        <v>85</v>
      </c>
      <c r="C23" s="91">
        <v>0</v>
      </c>
      <c r="D23" s="91">
        <v>0</v>
      </c>
      <c r="E23" s="466">
        <v>0</v>
      </c>
      <c r="F23" s="91">
        <v>0</v>
      </c>
      <c r="G23" s="220">
        <v>0</v>
      </c>
      <c r="H23" s="254">
        <v>0</v>
      </c>
      <c r="I23" s="285">
        <v>0</v>
      </c>
      <c r="J23" s="316">
        <v>0</v>
      </c>
      <c r="K23" s="466">
        <v>0</v>
      </c>
      <c r="L23" s="400">
        <v>0</v>
      </c>
      <c r="M23" s="431">
        <v>0</v>
      </c>
      <c r="N23" s="457">
        <v>0</v>
      </c>
    </row>
    <row r="24" spans="1:14" ht="15.95" customHeight="1" x14ac:dyDescent="0.2">
      <c r="A24" s="9">
        <v>3</v>
      </c>
      <c r="B24" s="10" t="s">
        <v>54</v>
      </c>
      <c r="C24" s="112">
        <v>0</v>
      </c>
      <c r="D24" s="133">
        <v>0</v>
      </c>
      <c r="E24" s="462">
        <v>0</v>
      </c>
      <c r="F24" s="187">
        <v>0</v>
      </c>
      <c r="G24" s="215">
        <v>0</v>
      </c>
      <c r="H24" s="249">
        <v>0</v>
      </c>
      <c r="I24" s="280">
        <v>0</v>
      </c>
      <c r="J24" s="311">
        <v>0</v>
      </c>
      <c r="K24" s="462">
        <v>0</v>
      </c>
      <c r="L24" s="395">
        <v>0</v>
      </c>
      <c r="M24" s="427">
        <v>0</v>
      </c>
      <c r="N24" s="453">
        <v>0</v>
      </c>
    </row>
    <row r="25" spans="1:14" ht="15.95" customHeight="1" x14ac:dyDescent="0.2">
      <c r="A25" s="14">
        <v>4</v>
      </c>
      <c r="B25" s="10" t="s">
        <v>53</v>
      </c>
      <c r="C25" s="114">
        <f t="shared" ref="C25:N25" si="4">SUM(C26:C27)</f>
        <v>0</v>
      </c>
      <c r="D25" s="129">
        <f t="shared" si="4"/>
        <v>0</v>
      </c>
      <c r="E25" s="464">
        <f t="shared" si="4"/>
        <v>0</v>
      </c>
      <c r="F25" s="183">
        <f t="shared" si="4"/>
        <v>0</v>
      </c>
      <c r="G25" s="211">
        <f t="shared" si="4"/>
        <v>0</v>
      </c>
      <c r="H25" s="245">
        <f t="shared" si="4"/>
        <v>0</v>
      </c>
      <c r="I25" s="276">
        <f t="shared" si="4"/>
        <v>0</v>
      </c>
      <c r="J25" s="307">
        <f t="shared" si="4"/>
        <v>0</v>
      </c>
      <c r="K25" s="464">
        <f t="shared" si="4"/>
        <v>0</v>
      </c>
      <c r="L25" s="391">
        <f t="shared" si="4"/>
        <v>0</v>
      </c>
      <c r="M25" s="429">
        <f t="shared" si="4"/>
        <v>0</v>
      </c>
      <c r="N25" s="455">
        <f t="shared" si="4"/>
        <v>0</v>
      </c>
    </row>
    <row r="26" spans="1:14" ht="15.95" customHeight="1" x14ac:dyDescent="0.2">
      <c r="A26" s="14"/>
      <c r="B26" s="13" t="s">
        <v>84</v>
      </c>
      <c r="C26" s="112">
        <v>0</v>
      </c>
      <c r="D26" s="133">
        <v>0</v>
      </c>
      <c r="E26" s="462">
        <v>0</v>
      </c>
      <c r="F26" s="187">
        <v>0</v>
      </c>
      <c r="G26" s="215">
        <v>0</v>
      </c>
      <c r="H26" s="249">
        <v>0</v>
      </c>
      <c r="I26" s="280">
        <v>0</v>
      </c>
      <c r="J26" s="311">
        <v>0</v>
      </c>
      <c r="K26" s="462">
        <v>0</v>
      </c>
      <c r="L26" s="395">
        <v>0</v>
      </c>
      <c r="M26" s="427">
        <v>0</v>
      </c>
      <c r="N26" s="453">
        <v>0</v>
      </c>
    </row>
    <row r="27" spans="1:14" ht="15.95" customHeight="1" x14ac:dyDescent="0.2">
      <c r="A27" s="14"/>
      <c r="B27" s="13" t="s">
        <v>85</v>
      </c>
      <c r="C27" s="112">
        <v>0</v>
      </c>
      <c r="D27" s="133">
        <v>0</v>
      </c>
      <c r="E27" s="462">
        <v>0</v>
      </c>
      <c r="F27" s="187">
        <v>0</v>
      </c>
      <c r="G27" s="215">
        <v>0</v>
      </c>
      <c r="H27" s="249">
        <v>0</v>
      </c>
      <c r="I27" s="280">
        <v>0</v>
      </c>
      <c r="J27" s="311">
        <v>0</v>
      </c>
      <c r="K27" s="462">
        <v>0</v>
      </c>
      <c r="L27" s="395">
        <v>0</v>
      </c>
      <c r="M27" s="427">
        <v>0</v>
      </c>
      <c r="N27" s="453">
        <v>0</v>
      </c>
    </row>
    <row r="28" spans="1:14" ht="15.95" customHeight="1" x14ac:dyDescent="0.2">
      <c r="A28" s="14">
        <v>5</v>
      </c>
      <c r="B28" s="11" t="s">
        <v>55</v>
      </c>
      <c r="C28" s="112">
        <v>0</v>
      </c>
      <c r="D28" s="133">
        <v>0</v>
      </c>
      <c r="E28" s="462">
        <v>0</v>
      </c>
      <c r="F28" s="187">
        <v>0</v>
      </c>
      <c r="G28" s="215">
        <v>0</v>
      </c>
      <c r="H28" s="249">
        <v>0</v>
      </c>
      <c r="I28" s="280">
        <v>0</v>
      </c>
      <c r="J28" s="311">
        <v>0</v>
      </c>
      <c r="K28" s="462">
        <v>0</v>
      </c>
      <c r="L28" s="395">
        <v>0</v>
      </c>
      <c r="M28" s="427">
        <v>0</v>
      </c>
      <c r="N28" s="453">
        <v>0</v>
      </c>
    </row>
    <row r="29" spans="1:14" ht="15.95" customHeight="1" x14ac:dyDescent="0.2">
      <c r="A29" s="14">
        <v>6</v>
      </c>
      <c r="B29" s="10" t="s">
        <v>56</v>
      </c>
      <c r="C29" s="112">
        <v>0</v>
      </c>
      <c r="D29" s="133">
        <v>0</v>
      </c>
      <c r="E29" s="462">
        <v>0</v>
      </c>
      <c r="F29" s="187">
        <v>0</v>
      </c>
      <c r="G29" s="215">
        <v>0</v>
      </c>
      <c r="H29" s="249">
        <v>0</v>
      </c>
      <c r="I29" s="280">
        <v>0</v>
      </c>
      <c r="J29" s="311">
        <v>0</v>
      </c>
      <c r="K29" s="462">
        <v>0</v>
      </c>
      <c r="L29" s="395">
        <v>0</v>
      </c>
      <c r="M29" s="427">
        <v>0</v>
      </c>
      <c r="N29" s="453">
        <v>0</v>
      </c>
    </row>
    <row r="30" spans="1:14" ht="15.95" customHeight="1" x14ac:dyDescent="0.2">
      <c r="A30" s="14">
        <v>7</v>
      </c>
      <c r="B30" s="10" t="s">
        <v>57</v>
      </c>
      <c r="C30" s="112">
        <v>0</v>
      </c>
      <c r="D30" s="133">
        <v>0</v>
      </c>
      <c r="E30" s="462">
        <v>0</v>
      </c>
      <c r="F30" s="187">
        <v>0</v>
      </c>
      <c r="G30" s="215">
        <v>0</v>
      </c>
      <c r="H30" s="249">
        <v>0</v>
      </c>
      <c r="I30" s="280">
        <v>0</v>
      </c>
      <c r="J30" s="311">
        <v>0</v>
      </c>
      <c r="K30" s="462">
        <v>0</v>
      </c>
      <c r="L30" s="395">
        <v>0</v>
      </c>
      <c r="M30" s="427">
        <v>0</v>
      </c>
      <c r="N30" s="453">
        <v>0</v>
      </c>
    </row>
    <row r="31" spans="1:14" ht="15.95" customHeight="1" x14ac:dyDescent="0.2">
      <c r="A31" s="14">
        <v>8</v>
      </c>
      <c r="B31" s="10" t="s">
        <v>58</v>
      </c>
      <c r="C31" s="112">
        <v>0</v>
      </c>
      <c r="D31" s="133">
        <v>0</v>
      </c>
      <c r="E31" s="462">
        <v>0</v>
      </c>
      <c r="F31" s="187">
        <v>0</v>
      </c>
      <c r="G31" s="215">
        <v>0</v>
      </c>
      <c r="H31" s="249">
        <v>0</v>
      </c>
      <c r="I31" s="280">
        <v>0</v>
      </c>
      <c r="J31" s="311">
        <v>0</v>
      </c>
      <c r="K31" s="462">
        <v>0</v>
      </c>
      <c r="L31" s="395">
        <v>0</v>
      </c>
      <c r="M31" s="427">
        <v>0</v>
      </c>
      <c r="N31" s="453">
        <v>0</v>
      </c>
    </row>
    <row r="32" spans="1:14" ht="15.95" customHeight="1" x14ac:dyDescent="0.2">
      <c r="A32" s="14">
        <v>9</v>
      </c>
      <c r="B32" s="10" t="s">
        <v>24</v>
      </c>
      <c r="C32" s="112">
        <v>0</v>
      </c>
      <c r="D32" s="133">
        <v>0</v>
      </c>
      <c r="E32" s="462">
        <v>0</v>
      </c>
      <c r="F32" s="187">
        <v>0</v>
      </c>
      <c r="G32" s="215">
        <v>0</v>
      </c>
      <c r="H32" s="249">
        <v>0</v>
      </c>
      <c r="I32" s="280">
        <v>0</v>
      </c>
      <c r="J32" s="311">
        <v>0</v>
      </c>
      <c r="K32" s="462">
        <v>0</v>
      </c>
      <c r="L32" s="395">
        <v>0</v>
      </c>
      <c r="M32" s="427">
        <v>0</v>
      </c>
      <c r="N32" s="453">
        <v>0</v>
      </c>
    </row>
    <row r="33" spans="1:14" ht="15.75" x14ac:dyDescent="0.2">
      <c r="A33" s="14">
        <v>10</v>
      </c>
      <c r="B33" s="10" t="s">
        <v>25</v>
      </c>
      <c r="C33" s="112">
        <v>0</v>
      </c>
      <c r="D33" s="133">
        <v>0</v>
      </c>
      <c r="E33" s="462">
        <v>0</v>
      </c>
      <c r="F33" s="187">
        <v>0</v>
      </c>
      <c r="G33" s="215">
        <v>0</v>
      </c>
      <c r="H33" s="249">
        <v>0</v>
      </c>
      <c r="I33" s="280">
        <v>0</v>
      </c>
      <c r="J33" s="311">
        <v>0</v>
      </c>
      <c r="K33" s="462">
        <v>0</v>
      </c>
      <c r="L33" s="395">
        <v>0</v>
      </c>
      <c r="M33" s="427">
        <v>0</v>
      </c>
      <c r="N33" s="453">
        <v>0</v>
      </c>
    </row>
    <row r="34" spans="1:14" ht="16.5" thickBot="1" x14ac:dyDescent="0.25">
      <c r="A34" s="40">
        <v>11</v>
      </c>
      <c r="B34" s="41" t="s">
        <v>59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</row>
    <row r="35" spans="1:14" ht="13.5" thickTop="1" x14ac:dyDescent="0.2">
      <c r="A35" s="5"/>
      <c r="B35" s="27" t="s">
        <v>39</v>
      </c>
    </row>
    <row r="36" spans="1:14" x14ac:dyDescent="0.2">
      <c r="A36" s="5"/>
      <c r="B36" s="15" t="s">
        <v>61</v>
      </c>
    </row>
    <row r="37" spans="1:14" x14ac:dyDescent="0.2">
      <c r="A37" s="5"/>
      <c r="B37" s="15" t="s">
        <v>60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7"/>
    </row>
    <row r="40" spans="1:14" ht="12.75" customHeight="1" x14ac:dyDescent="0.2">
      <c r="A40" s="5"/>
      <c r="B40" s="27"/>
    </row>
    <row r="41" spans="1:14" ht="12.75" customHeight="1" x14ac:dyDescent="0.2">
      <c r="A41" s="471" t="s">
        <v>0</v>
      </c>
      <c r="B41" s="471"/>
      <c r="C41" s="509" t="s">
        <v>26</v>
      </c>
    </row>
    <row r="42" spans="1:14" ht="21" customHeight="1" x14ac:dyDescent="0.2">
      <c r="A42" s="471" t="s">
        <v>1</v>
      </c>
      <c r="B42" s="471"/>
      <c r="C42" s="509"/>
    </row>
    <row r="43" spans="1:14" x14ac:dyDescent="0.2">
      <c r="A43" s="471" t="s">
        <v>46</v>
      </c>
      <c r="B43" s="471"/>
    </row>
    <row r="44" spans="1:14" ht="22.5" x14ac:dyDescent="0.3">
      <c r="C44" s="107"/>
    </row>
    <row r="45" spans="1:14" ht="12.75" customHeight="1" x14ac:dyDescent="0.2">
      <c r="C45" s="103"/>
    </row>
    <row r="46" spans="1:14" ht="13.5" customHeight="1" x14ac:dyDescent="0.2">
      <c r="A46" s="1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" customHeight="1" x14ac:dyDescent="0.2">
      <c r="A47" s="1" t="s">
        <v>69</v>
      </c>
      <c r="H47" s="45"/>
      <c r="I47" s="45"/>
      <c r="J47" s="45"/>
      <c r="K47" s="45"/>
      <c r="L47" s="45"/>
      <c r="M47" s="45"/>
      <c r="N47" s="45"/>
    </row>
    <row r="48" spans="1:14" ht="12.75" customHeight="1" thickBot="1" x14ac:dyDescent="0.25">
      <c r="A48" s="45" t="s">
        <v>78</v>
      </c>
      <c r="B48" s="45"/>
      <c r="H48" s="45"/>
      <c r="I48" s="45"/>
      <c r="J48" s="45"/>
      <c r="K48" s="45"/>
      <c r="L48" s="45"/>
      <c r="M48" s="45"/>
      <c r="N48" s="45"/>
    </row>
    <row r="49" spans="1:14" ht="12.75" customHeight="1" thickTop="1" x14ac:dyDescent="0.2">
      <c r="A49" s="538" t="s">
        <v>4</v>
      </c>
      <c r="B49" s="538" t="s">
        <v>5</v>
      </c>
      <c r="C49" s="109"/>
    </row>
    <row r="50" spans="1:14" ht="12.75" customHeight="1" x14ac:dyDescent="0.2">
      <c r="A50" s="539"/>
      <c r="B50" s="539"/>
      <c r="C50" s="105"/>
      <c r="D50" s="137"/>
      <c r="E50" s="458"/>
      <c r="F50" s="191"/>
      <c r="G50" s="219"/>
      <c r="H50" s="253"/>
      <c r="I50" s="284"/>
      <c r="J50" s="315"/>
      <c r="K50" s="458"/>
      <c r="L50" s="399"/>
      <c r="M50" s="423"/>
      <c r="N50" s="449"/>
    </row>
    <row r="51" spans="1:14" ht="11.25" customHeight="1" x14ac:dyDescent="0.2">
      <c r="A51" s="539"/>
      <c r="B51" s="539"/>
      <c r="C51" s="106" t="s">
        <v>37</v>
      </c>
      <c r="D51" s="134" t="s">
        <v>37</v>
      </c>
      <c r="E51" s="459" t="s">
        <v>37</v>
      </c>
      <c r="F51" s="188" t="s">
        <v>37</v>
      </c>
      <c r="G51" s="216" t="s">
        <v>37</v>
      </c>
      <c r="H51" s="250" t="s">
        <v>37</v>
      </c>
      <c r="I51" s="281" t="s">
        <v>37</v>
      </c>
      <c r="J51" s="312" t="s">
        <v>37</v>
      </c>
      <c r="K51" s="459" t="s">
        <v>37</v>
      </c>
      <c r="L51" s="396" t="s">
        <v>37</v>
      </c>
      <c r="M51" s="424" t="s">
        <v>37</v>
      </c>
      <c r="N51" s="450" t="s">
        <v>37</v>
      </c>
    </row>
    <row r="52" spans="1:14" ht="12.75" customHeight="1" x14ac:dyDescent="0.2">
      <c r="A52" s="539"/>
      <c r="B52" s="539"/>
      <c r="C52" s="110"/>
      <c r="D52" s="136"/>
      <c r="E52" s="460"/>
      <c r="F52" s="190"/>
      <c r="G52" s="218"/>
      <c r="H52" s="252"/>
      <c r="I52" s="283"/>
      <c r="J52" s="314"/>
      <c r="K52" s="460"/>
      <c r="L52" s="398"/>
      <c r="M52" s="425"/>
      <c r="N52" s="451"/>
    </row>
    <row r="53" spans="1:14" ht="15.95" customHeight="1" x14ac:dyDescent="0.2">
      <c r="A53" s="540"/>
      <c r="B53" s="540"/>
      <c r="C53" s="106"/>
      <c r="D53" s="134"/>
      <c r="E53" s="459"/>
      <c r="F53" s="188"/>
      <c r="G53" s="216"/>
      <c r="H53" s="250"/>
      <c r="I53" s="281"/>
      <c r="J53" s="312"/>
      <c r="K53" s="459"/>
      <c r="L53" s="396"/>
      <c r="M53" s="424"/>
      <c r="N53" s="450"/>
    </row>
    <row r="54" spans="1:14" s="8" customFormat="1" ht="15.95" customHeight="1" x14ac:dyDescent="0.2">
      <c r="A54" s="111" t="s">
        <v>10</v>
      </c>
      <c r="B54" s="111" t="s">
        <v>11</v>
      </c>
      <c r="C54" s="111" t="s">
        <v>42</v>
      </c>
      <c r="D54" s="135" t="s">
        <v>42</v>
      </c>
      <c r="E54" s="461" t="s">
        <v>42</v>
      </c>
      <c r="F54" s="189" t="s">
        <v>42</v>
      </c>
      <c r="G54" s="217" t="s">
        <v>42</v>
      </c>
      <c r="H54" s="251" t="s">
        <v>42</v>
      </c>
      <c r="I54" s="282" t="s">
        <v>42</v>
      </c>
      <c r="J54" s="313" t="s">
        <v>42</v>
      </c>
      <c r="K54" s="461" t="s">
        <v>42</v>
      </c>
      <c r="L54" s="397" t="s">
        <v>42</v>
      </c>
      <c r="M54" s="426" t="s">
        <v>42</v>
      </c>
      <c r="N54" s="452" t="s">
        <v>42</v>
      </c>
    </row>
    <row r="55" spans="1:14" s="16" customFormat="1" ht="15.95" customHeight="1" x14ac:dyDescent="0.2">
      <c r="A55" s="18">
        <v>1</v>
      </c>
      <c r="B55" s="19" t="s">
        <v>22</v>
      </c>
      <c r="C55" s="113">
        <f t="shared" ref="C55:N55" si="5">SUM(C56,C59,C60)</f>
        <v>0</v>
      </c>
      <c r="D55" s="131">
        <f t="shared" si="5"/>
        <v>0</v>
      </c>
      <c r="E55" s="463">
        <f t="shared" si="5"/>
        <v>0</v>
      </c>
      <c r="F55" s="185">
        <f t="shared" si="5"/>
        <v>0</v>
      </c>
      <c r="G55" s="213">
        <f t="shared" si="5"/>
        <v>0</v>
      </c>
      <c r="H55" s="247">
        <f t="shared" si="5"/>
        <v>0</v>
      </c>
      <c r="I55" s="278">
        <f t="shared" si="5"/>
        <v>0</v>
      </c>
      <c r="J55" s="309">
        <f t="shared" si="5"/>
        <v>0</v>
      </c>
      <c r="K55" s="463">
        <f t="shared" si="5"/>
        <v>0</v>
      </c>
      <c r="L55" s="393">
        <f t="shared" si="5"/>
        <v>60</v>
      </c>
      <c r="M55" s="428">
        <f t="shared" si="5"/>
        <v>30</v>
      </c>
      <c r="N55" s="454">
        <f t="shared" si="5"/>
        <v>160</v>
      </c>
    </row>
    <row r="56" spans="1:14" s="23" customFormat="1" ht="15.95" customHeight="1" x14ac:dyDescent="0.2">
      <c r="A56" s="14"/>
      <c r="B56" s="22" t="s">
        <v>50</v>
      </c>
      <c r="C56" s="90">
        <f t="shared" ref="C56:H56" si="6">SUM(C57:C58)</f>
        <v>0</v>
      </c>
      <c r="D56" s="90">
        <f t="shared" si="6"/>
        <v>0</v>
      </c>
      <c r="E56" s="90">
        <f>SUM(E57:E58)</f>
        <v>0</v>
      </c>
      <c r="F56" s="90">
        <f t="shared" si="6"/>
        <v>0</v>
      </c>
      <c r="G56" s="90">
        <f t="shared" si="6"/>
        <v>0</v>
      </c>
      <c r="H56" s="90">
        <f t="shared" si="6"/>
        <v>0</v>
      </c>
      <c r="I56" s="90">
        <f t="shared" ref="I56:N56" si="7">SUM(I57:I58)</f>
        <v>0</v>
      </c>
      <c r="J56" s="90">
        <f t="shared" si="7"/>
        <v>0</v>
      </c>
      <c r="K56" s="90">
        <f>SUM(K57:K58)</f>
        <v>0</v>
      </c>
      <c r="L56" s="90">
        <f t="shared" si="7"/>
        <v>60</v>
      </c>
      <c r="M56" s="90">
        <f t="shared" si="7"/>
        <v>30</v>
      </c>
      <c r="N56" s="90">
        <f t="shared" si="7"/>
        <v>160</v>
      </c>
    </row>
    <row r="57" spans="1:14" ht="15.95" customHeight="1" x14ac:dyDescent="0.2">
      <c r="A57" s="12"/>
      <c r="B57" s="13" t="s">
        <v>84</v>
      </c>
      <c r="C57" s="91">
        <v>0</v>
      </c>
      <c r="D57" s="91">
        <v>0</v>
      </c>
      <c r="E57" s="466">
        <v>0</v>
      </c>
      <c r="F57" s="91">
        <v>0</v>
      </c>
      <c r="G57" s="220">
        <v>0</v>
      </c>
      <c r="H57" s="254">
        <v>0</v>
      </c>
      <c r="I57" s="285">
        <v>0</v>
      </c>
      <c r="J57" s="316">
        <v>0</v>
      </c>
      <c r="K57" s="466">
        <v>0</v>
      </c>
      <c r="L57" s="400">
        <v>60</v>
      </c>
      <c r="M57" s="431">
        <v>30</v>
      </c>
      <c r="N57" s="457">
        <v>160</v>
      </c>
    </row>
    <row r="58" spans="1:14" ht="15.95" customHeight="1" x14ac:dyDescent="0.2">
      <c r="A58" s="12"/>
      <c r="B58" s="13" t="s">
        <v>85</v>
      </c>
      <c r="C58" s="91">
        <v>0</v>
      </c>
      <c r="D58" s="91">
        <v>0</v>
      </c>
      <c r="E58" s="466">
        <v>0</v>
      </c>
      <c r="F58" s="91">
        <v>0</v>
      </c>
      <c r="G58" s="220">
        <v>0</v>
      </c>
      <c r="H58" s="254">
        <v>0</v>
      </c>
      <c r="I58" s="285">
        <v>0</v>
      </c>
      <c r="J58" s="316">
        <v>0</v>
      </c>
      <c r="K58" s="466">
        <v>0</v>
      </c>
      <c r="L58" s="400">
        <v>0</v>
      </c>
      <c r="M58" s="431">
        <v>0</v>
      </c>
      <c r="N58" s="457">
        <v>0</v>
      </c>
    </row>
    <row r="59" spans="1:14" ht="15.95" customHeight="1" x14ac:dyDescent="0.2">
      <c r="A59" s="12"/>
      <c r="B59" s="11" t="s">
        <v>51</v>
      </c>
      <c r="C59" s="114">
        <v>0</v>
      </c>
      <c r="D59" s="129">
        <v>0</v>
      </c>
      <c r="E59" s="464">
        <v>0</v>
      </c>
      <c r="F59" s="183">
        <v>0</v>
      </c>
      <c r="G59" s="211">
        <v>0</v>
      </c>
      <c r="H59" s="245">
        <v>0</v>
      </c>
      <c r="I59" s="276">
        <v>0</v>
      </c>
      <c r="J59" s="307">
        <v>0</v>
      </c>
      <c r="K59" s="464">
        <v>0</v>
      </c>
      <c r="L59" s="391">
        <v>0</v>
      </c>
      <c r="M59" s="429">
        <v>0</v>
      </c>
      <c r="N59" s="455">
        <v>0</v>
      </c>
    </row>
    <row r="60" spans="1:14" ht="15.95" customHeight="1" x14ac:dyDescent="0.2">
      <c r="A60" s="12"/>
      <c r="B60" s="11" t="s">
        <v>52</v>
      </c>
      <c r="C60" s="114">
        <v>0</v>
      </c>
      <c r="D60" s="129">
        <v>0</v>
      </c>
      <c r="E60" s="464">
        <v>0</v>
      </c>
      <c r="F60" s="183">
        <v>0</v>
      </c>
      <c r="G60" s="211">
        <v>0</v>
      </c>
      <c r="H60" s="245">
        <v>0</v>
      </c>
      <c r="I60" s="276">
        <v>0</v>
      </c>
      <c r="J60" s="307">
        <v>0</v>
      </c>
      <c r="K60" s="464">
        <v>0</v>
      </c>
      <c r="L60" s="391">
        <v>0</v>
      </c>
      <c r="M60" s="429">
        <v>0</v>
      </c>
      <c r="N60" s="455">
        <v>0</v>
      </c>
    </row>
    <row r="61" spans="1:14" ht="15.95" customHeight="1" x14ac:dyDescent="0.2">
      <c r="A61" s="14">
        <v>2</v>
      </c>
      <c r="B61" s="10" t="s">
        <v>23</v>
      </c>
      <c r="C61" s="114">
        <f t="shared" ref="C61:E61" si="8">SUM(C62:C63)</f>
        <v>0</v>
      </c>
      <c r="D61" s="129">
        <f t="shared" si="8"/>
        <v>0</v>
      </c>
      <c r="E61" s="464">
        <f t="shared" si="8"/>
        <v>0</v>
      </c>
      <c r="F61" s="183">
        <f t="shared" ref="F61:N61" si="9">SUM(F62:F63)</f>
        <v>0</v>
      </c>
      <c r="G61" s="211">
        <f t="shared" si="9"/>
        <v>0</v>
      </c>
      <c r="H61" s="245">
        <f t="shared" si="9"/>
        <v>0</v>
      </c>
      <c r="I61" s="276">
        <f t="shared" si="9"/>
        <v>0</v>
      </c>
      <c r="J61" s="307">
        <f t="shared" si="9"/>
        <v>0</v>
      </c>
      <c r="K61" s="464">
        <f t="shared" si="9"/>
        <v>0</v>
      </c>
      <c r="L61" s="391">
        <f t="shared" si="9"/>
        <v>0</v>
      </c>
      <c r="M61" s="429">
        <f t="shared" si="9"/>
        <v>0</v>
      </c>
      <c r="N61" s="455">
        <f t="shared" si="9"/>
        <v>0</v>
      </c>
    </row>
    <row r="62" spans="1:14" ht="15.95" customHeight="1" x14ac:dyDescent="0.2">
      <c r="A62" s="12"/>
      <c r="B62" s="13" t="s">
        <v>84</v>
      </c>
      <c r="C62" s="91">
        <v>0</v>
      </c>
      <c r="D62" s="91">
        <v>0</v>
      </c>
      <c r="E62" s="466">
        <v>0</v>
      </c>
      <c r="F62" s="91">
        <v>0</v>
      </c>
      <c r="G62" s="220">
        <v>0</v>
      </c>
      <c r="H62" s="254">
        <v>0</v>
      </c>
      <c r="I62" s="285">
        <v>0</v>
      </c>
      <c r="J62" s="316">
        <v>0</v>
      </c>
      <c r="K62" s="466">
        <v>0</v>
      </c>
      <c r="L62" s="400">
        <v>0</v>
      </c>
      <c r="M62" s="431">
        <v>0</v>
      </c>
      <c r="N62" s="457">
        <v>0</v>
      </c>
    </row>
    <row r="63" spans="1:14" ht="15.95" customHeight="1" x14ac:dyDescent="0.2">
      <c r="A63" s="12"/>
      <c r="B63" s="13" t="s">
        <v>85</v>
      </c>
      <c r="C63" s="91">
        <v>0</v>
      </c>
      <c r="D63" s="91">
        <v>0</v>
      </c>
      <c r="E63" s="466">
        <v>0</v>
      </c>
      <c r="F63" s="91">
        <v>0</v>
      </c>
      <c r="G63" s="220">
        <v>0</v>
      </c>
      <c r="H63" s="254">
        <v>0</v>
      </c>
      <c r="I63" s="285">
        <v>0</v>
      </c>
      <c r="J63" s="316">
        <v>0</v>
      </c>
      <c r="K63" s="466">
        <v>0</v>
      </c>
      <c r="L63" s="400">
        <v>0</v>
      </c>
      <c r="M63" s="431">
        <v>0</v>
      </c>
      <c r="N63" s="457">
        <v>0</v>
      </c>
    </row>
    <row r="64" spans="1:14" ht="15.95" customHeight="1" x14ac:dyDescent="0.2">
      <c r="A64" s="9">
        <v>3</v>
      </c>
      <c r="B64" s="10" t="s">
        <v>54</v>
      </c>
      <c r="C64" s="112">
        <v>0</v>
      </c>
      <c r="D64" s="133">
        <v>0</v>
      </c>
      <c r="E64" s="462">
        <v>0</v>
      </c>
      <c r="F64" s="187">
        <v>0</v>
      </c>
      <c r="G64" s="215">
        <v>0</v>
      </c>
      <c r="H64" s="249">
        <v>0</v>
      </c>
      <c r="I64" s="280">
        <v>0</v>
      </c>
      <c r="J64" s="311">
        <v>0</v>
      </c>
      <c r="K64" s="462">
        <v>0</v>
      </c>
      <c r="L64" s="395">
        <v>0</v>
      </c>
      <c r="M64" s="427">
        <v>0</v>
      </c>
      <c r="N64" s="453">
        <v>0</v>
      </c>
    </row>
    <row r="65" spans="1:14" ht="15.95" customHeight="1" x14ac:dyDescent="0.2">
      <c r="A65" s="14">
        <v>4</v>
      </c>
      <c r="B65" s="10" t="s">
        <v>53</v>
      </c>
      <c r="C65" s="114">
        <f t="shared" ref="C65:E65" si="10">SUM(C66:C67)</f>
        <v>0</v>
      </c>
      <c r="D65" s="129">
        <f t="shared" si="10"/>
        <v>0</v>
      </c>
      <c r="E65" s="464">
        <f t="shared" si="10"/>
        <v>0</v>
      </c>
      <c r="F65" s="183">
        <f t="shared" ref="F65:N65" si="11">SUM(F66:F67)</f>
        <v>0</v>
      </c>
      <c r="G65" s="211">
        <f t="shared" si="11"/>
        <v>0</v>
      </c>
      <c r="H65" s="245">
        <f t="shared" si="11"/>
        <v>0</v>
      </c>
      <c r="I65" s="276">
        <f t="shared" si="11"/>
        <v>0</v>
      </c>
      <c r="J65" s="307">
        <f t="shared" si="11"/>
        <v>0</v>
      </c>
      <c r="K65" s="464">
        <f t="shared" si="11"/>
        <v>0</v>
      </c>
      <c r="L65" s="391">
        <f t="shared" si="11"/>
        <v>0</v>
      </c>
      <c r="M65" s="429">
        <f t="shared" si="11"/>
        <v>0</v>
      </c>
      <c r="N65" s="455">
        <f t="shared" si="11"/>
        <v>0</v>
      </c>
    </row>
    <row r="66" spans="1:14" ht="15.95" customHeight="1" x14ac:dyDescent="0.2">
      <c r="A66" s="14"/>
      <c r="B66" s="13" t="s">
        <v>84</v>
      </c>
      <c r="C66" s="91">
        <v>0</v>
      </c>
      <c r="D66" s="91">
        <v>0</v>
      </c>
      <c r="E66" s="466">
        <v>0</v>
      </c>
      <c r="F66" s="91">
        <v>0</v>
      </c>
      <c r="G66" s="220">
        <v>0</v>
      </c>
      <c r="H66" s="254">
        <v>0</v>
      </c>
      <c r="I66" s="285">
        <v>0</v>
      </c>
      <c r="J66" s="316">
        <v>0</v>
      </c>
      <c r="K66" s="466">
        <v>0</v>
      </c>
      <c r="L66" s="400">
        <v>0</v>
      </c>
      <c r="M66" s="431">
        <v>0</v>
      </c>
      <c r="N66" s="457">
        <v>0</v>
      </c>
    </row>
    <row r="67" spans="1:14" ht="15.95" customHeight="1" x14ac:dyDescent="0.2">
      <c r="A67" s="14"/>
      <c r="B67" s="13" t="s">
        <v>85</v>
      </c>
      <c r="C67" s="91">
        <v>0</v>
      </c>
      <c r="D67" s="91">
        <v>0</v>
      </c>
      <c r="E67" s="466">
        <v>0</v>
      </c>
      <c r="F67" s="91">
        <v>0</v>
      </c>
      <c r="G67" s="220">
        <v>0</v>
      </c>
      <c r="H67" s="254">
        <v>0</v>
      </c>
      <c r="I67" s="285">
        <v>0</v>
      </c>
      <c r="J67" s="316">
        <v>0</v>
      </c>
      <c r="K67" s="466">
        <v>0</v>
      </c>
      <c r="L67" s="400">
        <v>0</v>
      </c>
      <c r="M67" s="431">
        <v>0</v>
      </c>
      <c r="N67" s="457">
        <v>0</v>
      </c>
    </row>
    <row r="68" spans="1:14" ht="15.95" customHeight="1" x14ac:dyDescent="0.2">
      <c r="A68" s="14">
        <v>5</v>
      </c>
      <c r="B68" s="11" t="s">
        <v>55</v>
      </c>
      <c r="C68" s="112">
        <v>0</v>
      </c>
      <c r="D68" s="133">
        <v>0</v>
      </c>
      <c r="E68" s="462">
        <v>0</v>
      </c>
      <c r="F68" s="187">
        <v>0</v>
      </c>
      <c r="G68" s="215">
        <v>0</v>
      </c>
      <c r="H68" s="249">
        <v>0</v>
      </c>
      <c r="I68" s="280">
        <v>0</v>
      </c>
      <c r="J68" s="311">
        <v>0</v>
      </c>
      <c r="K68" s="462">
        <v>0</v>
      </c>
      <c r="L68" s="395">
        <v>0</v>
      </c>
      <c r="M68" s="427">
        <v>0</v>
      </c>
      <c r="N68" s="453">
        <v>0</v>
      </c>
    </row>
    <row r="69" spans="1:14" ht="15.95" customHeight="1" x14ac:dyDescent="0.2">
      <c r="A69" s="14">
        <v>6</v>
      </c>
      <c r="B69" s="10" t="s">
        <v>56</v>
      </c>
      <c r="C69" s="112">
        <v>0</v>
      </c>
      <c r="D69" s="133">
        <v>0</v>
      </c>
      <c r="E69" s="462">
        <v>0</v>
      </c>
      <c r="F69" s="187">
        <v>0</v>
      </c>
      <c r="G69" s="215">
        <v>0</v>
      </c>
      <c r="H69" s="249">
        <v>0</v>
      </c>
      <c r="I69" s="280">
        <v>0</v>
      </c>
      <c r="J69" s="311">
        <v>0</v>
      </c>
      <c r="K69" s="462">
        <v>0</v>
      </c>
      <c r="L69" s="395">
        <v>0</v>
      </c>
      <c r="M69" s="427">
        <v>0</v>
      </c>
      <c r="N69" s="453">
        <v>0</v>
      </c>
    </row>
    <row r="70" spans="1:14" ht="15.95" customHeight="1" x14ac:dyDescent="0.2">
      <c r="A70" s="14">
        <v>7</v>
      </c>
      <c r="B70" s="10" t="s">
        <v>57</v>
      </c>
      <c r="C70" s="112">
        <v>0</v>
      </c>
      <c r="D70" s="133">
        <v>0</v>
      </c>
      <c r="E70" s="462">
        <v>0</v>
      </c>
      <c r="F70" s="187">
        <v>0</v>
      </c>
      <c r="G70" s="215">
        <v>0</v>
      </c>
      <c r="H70" s="249">
        <v>0</v>
      </c>
      <c r="I70" s="280">
        <v>0</v>
      </c>
      <c r="J70" s="311">
        <v>0</v>
      </c>
      <c r="K70" s="462">
        <v>0</v>
      </c>
      <c r="L70" s="395">
        <v>0</v>
      </c>
      <c r="M70" s="427">
        <v>0</v>
      </c>
      <c r="N70" s="453">
        <v>0</v>
      </c>
    </row>
    <row r="71" spans="1:14" ht="15.75" x14ac:dyDescent="0.2">
      <c r="A71" s="14">
        <v>8</v>
      </c>
      <c r="B71" s="10" t="s">
        <v>58</v>
      </c>
      <c r="C71" s="112">
        <v>0</v>
      </c>
      <c r="D71" s="133">
        <v>0</v>
      </c>
      <c r="E71" s="462">
        <v>0</v>
      </c>
      <c r="F71" s="187">
        <v>0</v>
      </c>
      <c r="G71" s="215">
        <v>0</v>
      </c>
      <c r="H71" s="249">
        <v>0</v>
      </c>
      <c r="I71" s="280">
        <v>0</v>
      </c>
      <c r="J71" s="311">
        <v>0</v>
      </c>
      <c r="K71" s="462">
        <v>0</v>
      </c>
      <c r="L71" s="395">
        <v>0</v>
      </c>
      <c r="M71" s="427">
        <v>0</v>
      </c>
      <c r="N71" s="453">
        <v>0</v>
      </c>
    </row>
    <row r="72" spans="1:14" ht="15.75" x14ac:dyDescent="0.2">
      <c r="A72" s="14">
        <v>9</v>
      </c>
      <c r="B72" s="10" t="s">
        <v>24</v>
      </c>
      <c r="C72" s="112">
        <v>0</v>
      </c>
      <c r="D72" s="133">
        <v>0</v>
      </c>
      <c r="E72" s="462">
        <v>0</v>
      </c>
      <c r="F72" s="187">
        <v>0</v>
      </c>
      <c r="G72" s="215">
        <v>0</v>
      </c>
      <c r="H72" s="249">
        <v>0</v>
      </c>
      <c r="I72" s="280">
        <v>0</v>
      </c>
      <c r="J72" s="311">
        <v>0</v>
      </c>
      <c r="K72" s="462">
        <v>0</v>
      </c>
      <c r="L72" s="395">
        <v>0</v>
      </c>
      <c r="M72" s="427">
        <v>0</v>
      </c>
      <c r="N72" s="453">
        <v>0</v>
      </c>
    </row>
    <row r="73" spans="1:14" ht="15.75" x14ac:dyDescent="0.2">
      <c r="A73" s="14">
        <v>10</v>
      </c>
      <c r="B73" s="10" t="s">
        <v>25</v>
      </c>
      <c r="C73" s="112">
        <v>0</v>
      </c>
      <c r="D73" s="133">
        <v>0</v>
      </c>
      <c r="E73" s="462">
        <v>0</v>
      </c>
      <c r="F73" s="187">
        <v>0</v>
      </c>
      <c r="G73" s="215">
        <v>0</v>
      </c>
      <c r="H73" s="249">
        <v>0</v>
      </c>
      <c r="I73" s="280">
        <v>0</v>
      </c>
      <c r="J73" s="311">
        <v>0</v>
      </c>
      <c r="K73" s="462">
        <v>0</v>
      </c>
      <c r="L73" s="395">
        <v>0</v>
      </c>
      <c r="M73" s="427">
        <v>0</v>
      </c>
      <c r="N73" s="453">
        <v>0</v>
      </c>
    </row>
    <row r="74" spans="1:14" ht="16.5" thickBot="1" x14ac:dyDescent="0.25">
      <c r="A74" s="40">
        <v>11</v>
      </c>
      <c r="B74" s="41" t="s">
        <v>59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61</v>
      </c>
    </row>
    <row r="77" spans="1:14" ht="12.75" customHeight="1" x14ac:dyDescent="0.2">
      <c r="A77" s="5"/>
      <c r="B77" s="15" t="s">
        <v>60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71" t="s">
        <v>0</v>
      </c>
      <c r="B81" s="471"/>
      <c r="C81" s="509" t="s">
        <v>26</v>
      </c>
    </row>
    <row r="82" spans="1:14" ht="12.75" customHeight="1" x14ac:dyDescent="0.2">
      <c r="A82" s="471" t="s">
        <v>1</v>
      </c>
      <c r="B82" s="471"/>
      <c r="C82" s="509"/>
    </row>
    <row r="83" spans="1:14" ht="12.75" customHeight="1" x14ac:dyDescent="0.2">
      <c r="A83" s="471" t="s">
        <v>46</v>
      </c>
      <c r="B83" s="471"/>
    </row>
    <row r="84" spans="1:14" ht="13.5" customHeight="1" x14ac:dyDescent="0.3">
      <c r="C84" s="107"/>
    </row>
    <row r="85" spans="1:14" ht="15" customHeight="1" x14ac:dyDescent="0.2">
      <c r="C85" s="103"/>
    </row>
    <row r="86" spans="1:14" ht="12.75" customHeight="1" x14ac:dyDescent="0.2">
      <c r="A86" s="1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69</v>
      </c>
    </row>
    <row r="88" spans="1:14" ht="12.75" customHeight="1" thickBot="1" x14ac:dyDescent="0.25">
      <c r="A88" s="45" t="s">
        <v>79</v>
      </c>
      <c r="B88" s="45"/>
      <c r="H88" s="45"/>
      <c r="I88" s="45"/>
      <c r="J88" s="45"/>
      <c r="K88" s="45"/>
      <c r="L88" s="45"/>
      <c r="M88" s="45"/>
      <c r="N88" s="45"/>
    </row>
    <row r="89" spans="1:14" ht="11.25" customHeight="1" thickTop="1" x14ac:dyDescent="0.2">
      <c r="A89" s="475" t="s">
        <v>4</v>
      </c>
      <c r="B89" s="475" t="s">
        <v>5</v>
      </c>
      <c r="C89" s="109"/>
    </row>
    <row r="90" spans="1:14" ht="12.75" customHeight="1" x14ac:dyDescent="0.2">
      <c r="A90" s="476"/>
      <c r="B90" s="476"/>
      <c r="C90" s="105"/>
      <c r="D90" s="137"/>
      <c r="E90" s="458"/>
      <c r="F90" s="191"/>
      <c r="G90" s="219"/>
      <c r="H90" s="253"/>
      <c r="I90" s="284"/>
      <c r="J90" s="315"/>
      <c r="K90" s="458"/>
      <c r="L90" s="399"/>
      <c r="M90" s="423"/>
      <c r="N90" s="449"/>
    </row>
    <row r="91" spans="1:14" ht="15.95" customHeight="1" x14ac:dyDescent="0.2">
      <c r="A91" s="476"/>
      <c r="B91" s="476"/>
      <c r="C91" s="106" t="s">
        <v>37</v>
      </c>
      <c r="D91" s="134" t="s">
        <v>37</v>
      </c>
      <c r="E91" s="459" t="s">
        <v>37</v>
      </c>
      <c r="F91" s="188" t="s">
        <v>37</v>
      </c>
      <c r="G91" s="216" t="s">
        <v>37</v>
      </c>
      <c r="H91" s="250" t="s">
        <v>37</v>
      </c>
      <c r="I91" s="281" t="s">
        <v>37</v>
      </c>
      <c r="J91" s="312" t="s">
        <v>37</v>
      </c>
      <c r="K91" s="459" t="s">
        <v>37</v>
      </c>
      <c r="L91" s="396" t="s">
        <v>37</v>
      </c>
      <c r="M91" s="424" t="s">
        <v>37</v>
      </c>
      <c r="N91" s="450" t="s">
        <v>37</v>
      </c>
    </row>
    <row r="92" spans="1:14" ht="15.95" customHeight="1" x14ac:dyDescent="0.2">
      <c r="A92" s="476"/>
      <c r="B92" s="476"/>
      <c r="C92" s="110"/>
      <c r="D92" s="136"/>
      <c r="E92" s="460"/>
      <c r="F92" s="190"/>
      <c r="G92" s="218"/>
      <c r="H92" s="252"/>
      <c r="I92" s="283"/>
      <c r="J92" s="314"/>
      <c r="K92" s="460"/>
      <c r="L92" s="398"/>
      <c r="M92" s="425"/>
      <c r="N92" s="451"/>
    </row>
    <row r="93" spans="1:14" ht="15.95" customHeight="1" x14ac:dyDescent="0.2">
      <c r="A93" s="477"/>
      <c r="B93" s="477"/>
      <c r="C93" s="106"/>
      <c r="D93" s="134"/>
      <c r="E93" s="459"/>
      <c r="F93" s="188"/>
      <c r="G93" s="216"/>
      <c r="H93" s="250"/>
      <c r="I93" s="281"/>
      <c r="J93" s="312"/>
      <c r="K93" s="459"/>
      <c r="L93" s="396"/>
      <c r="M93" s="424"/>
      <c r="N93" s="450"/>
    </row>
    <row r="94" spans="1:14" s="8" customFormat="1" ht="15.95" customHeight="1" x14ac:dyDescent="0.2">
      <c r="A94" s="111" t="s">
        <v>10</v>
      </c>
      <c r="B94" s="111" t="s">
        <v>11</v>
      </c>
      <c r="C94" s="111" t="s">
        <v>42</v>
      </c>
      <c r="D94" s="135" t="s">
        <v>42</v>
      </c>
      <c r="E94" s="461" t="s">
        <v>42</v>
      </c>
      <c r="F94" s="189" t="s">
        <v>42</v>
      </c>
      <c r="G94" s="217" t="s">
        <v>42</v>
      </c>
      <c r="H94" s="251" t="s">
        <v>42</v>
      </c>
      <c r="I94" s="282" t="s">
        <v>42</v>
      </c>
      <c r="J94" s="313" t="s">
        <v>42</v>
      </c>
      <c r="K94" s="461" t="s">
        <v>42</v>
      </c>
      <c r="L94" s="397" t="s">
        <v>42</v>
      </c>
      <c r="M94" s="426" t="s">
        <v>42</v>
      </c>
      <c r="N94" s="452" t="s">
        <v>42</v>
      </c>
    </row>
    <row r="95" spans="1:14" s="16" customFormat="1" ht="15.95" customHeight="1" x14ac:dyDescent="0.2">
      <c r="A95" s="18">
        <v>1</v>
      </c>
      <c r="B95" s="19" t="s">
        <v>22</v>
      </c>
      <c r="C95" s="113">
        <f t="shared" ref="C95:N95" si="12">SUM(C96,C99,C100)</f>
        <v>0</v>
      </c>
      <c r="D95" s="131">
        <f t="shared" si="12"/>
        <v>0</v>
      </c>
      <c r="E95" s="463">
        <f t="shared" si="12"/>
        <v>0</v>
      </c>
      <c r="F95" s="185">
        <f t="shared" si="12"/>
        <v>0</v>
      </c>
      <c r="G95" s="213">
        <f t="shared" si="12"/>
        <v>0</v>
      </c>
      <c r="H95" s="247">
        <f t="shared" si="12"/>
        <v>0</v>
      </c>
      <c r="I95" s="278">
        <f t="shared" si="12"/>
        <v>0</v>
      </c>
      <c r="J95" s="309">
        <f t="shared" si="12"/>
        <v>0</v>
      </c>
      <c r="K95" s="463">
        <f t="shared" si="12"/>
        <v>0</v>
      </c>
      <c r="L95" s="393">
        <f t="shared" si="12"/>
        <v>8</v>
      </c>
      <c r="M95" s="428">
        <f t="shared" si="12"/>
        <v>0</v>
      </c>
      <c r="N95" s="454">
        <f t="shared" si="12"/>
        <v>22</v>
      </c>
    </row>
    <row r="96" spans="1:14" s="23" customFormat="1" ht="15.95" customHeight="1" x14ac:dyDescent="0.2">
      <c r="A96" s="14"/>
      <c r="B96" s="22" t="s">
        <v>50</v>
      </c>
      <c r="C96" s="90">
        <f t="shared" ref="C96:H96" si="13">SUM(C97:C98)</f>
        <v>0</v>
      </c>
      <c r="D96" s="90">
        <f t="shared" si="13"/>
        <v>0</v>
      </c>
      <c r="E96" s="90">
        <f>SUM(E97:E98)</f>
        <v>0</v>
      </c>
      <c r="F96" s="90">
        <f t="shared" si="13"/>
        <v>0</v>
      </c>
      <c r="G96" s="90">
        <f t="shared" si="13"/>
        <v>0</v>
      </c>
      <c r="H96" s="90">
        <f t="shared" si="13"/>
        <v>0</v>
      </c>
      <c r="I96" s="90">
        <f t="shared" ref="I96:N96" si="14">SUM(I97:I98)</f>
        <v>0</v>
      </c>
      <c r="J96" s="90">
        <f t="shared" si="14"/>
        <v>0</v>
      </c>
      <c r="K96" s="90">
        <f>SUM(K97:K98)</f>
        <v>0</v>
      </c>
      <c r="L96" s="90">
        <f t="shared" si="14"/>
        <v>8</v>
      </c>
      <c r="M96" s="90">
        <f t="shared" si="14"/>
        <v>0</v>
      </c>
      <c r="N96" s="90">
        <f t="shared" si="14"/>
        <v>22</v>
      </c>
    </row>
    <row r="97" spans="1:14" ht="15.95" customHeight="1" x14ac:dyDescent="0.2">
      <c r="A97" s="12"/>
      <c r="B97" s="13" t="s">
        <v>84</v>
      </c>
      <c r="C97" s="91">
        <v>0</v>
      </c>
      <c r="D97" s="91">
        <v>0</v>
      </c>
      <c r="E97" s="466">
        <v>0</v>
      </c>
      <c r="F97" s="91">
        <v>0</v>
      </c>
      <c r="G97" s="220">
        <v>0</v>
      </c>
      <c r="H97" s="254">
        <v>0</v>
      </c>
      <c r="I97" s="285">
        <v>0</v>
      </c>
      <c r="J97" s="316">
        <v>0</v>
      </c>
      <c r="K97" s="466">
        <v>0</v>
      </c>
      <c r="L97" s="400">
        <v>8</v>
      </c>
      <c r="M97" s="431">
        <v>0</v>
      </c>
      <c r="N97" s="457">
        <v>22</v>
      </c>
    </row>
    <row r="98" spans="1:14" ht="15.95" customHeight="1" x14ac:dyDescent="0.2">
      <c r="A98" s="12"/>
      <c r="B98" s="13" t="s">
        <v>85</v>
      </c>
      <c r="C98" s="91">
        <v>0</v>
      </c>
      <c r="D98" s="91">
        <v>0</v>
      </c>
      <c r="E98" s="466">
        <v>0</v>
      </c>
      <c r="F98" s="91">
        <v>0</v>
      </c>
      <c r="G98" s="220">
        <v>0</v>
      </c>
      <c r="H98" s="254">
        <v>0</v>
      </c>
      <c r="I98" s="285">
        <v>0</v>
      </c>
      <c r="J98" s="316">
        <v>0</v>
      </c>
      <c r="K98" s="466">
        <v>0</v>
      </c>
      <c r="L98" s="400">
        <v>0</v>
      </c>
      <c r="M98" s="431">
        <v>0</v>
      </c>
      <c r="N98" s="457">
        <v>0</v>
      </c>
    </row>
    <row r="99" spans="1:14" ht="15.95" customHeight="1" x14ac:dyDescent="0.2">
      <c r="A99" s="12"/>
      <c r="B99" s="11" t="s">
        <v>51</v>
      </c>
      <c r="C99" s="91">
        <v>0</v>
      </c>
      <c r="D99" s="91">
        <v>0</v>
      </c>
      <c r="E99" s="466">
        <v>0</v>
      </c>
      <c r="F99" s="91">
        <v>0</v>
      </c>
      <c r="G99" s="220">
        <v>0</v>
      </c>
      <c r="H99" s="254">
        <v>0</v>
      </c>
      <c r="I99" s="285">
        <v>0</v>
      </c>
      <c r="J99" s="316">
        <v>0</v>
      </c>
      <c r="K99" s="466">
        <v>0</v>
      </c>
      <c r="L99" s="400">
        <v>0</v>
      </c>
      <c r="M99" s="431">
        <v>0</v>
      </c>
      <c r="N99" s="457">
        <v>0</v>
      </c>
    </row>
    <row r="100" spans="1:14" ht="15.95" customHeight="1" x14ac:dyDescent="0.2">
      <c r="A100" s="12"/>
      <c r="B100" s="11" t="s">
        <v>52</v>
      </c>
      <c r="C100" s="91">
        <v>0</v>
      </c>
      <c r="D100" s="91">
        <v>0</v>
      </c>
      <c r="E100" s="466">
        <v>0</v>
      </c>
      <c r="F100" s="91">
        <v>0</v>
      </c>
      <c r="G100" s="220">
        <v>0</v>
      </c>
      <c r="H100" s="254">
        <v>0</v>
      </c>
      <c r="I100" s="285">
        <v>0</v>
      </c>
      <c r="J100" s="316">
        <v>0</v>
      </c>
      <c r="K100" s="466">
        <v>0</v>
      </c>
      <c r="L100" s="400">
        <v>0</v>
      </c>
      <c r="M100" s="431">
        <v>0</v>
      </c>
      <c r="N100" s="457">
        <v>0</v>
      </c>
    </row>
    <row r="101" spans="1:14" ht="15.95" customHeight="1" x14ac:dyDescent="0.2">
      <c r="A101" s="14">
        <v>2</v>
      </c>
      <c r="B101" s="10" t="s">
        <v>23</v>
      </c>
      <c r="C101" s="114">
        <f t="shared" ref="C101:N101" si="15">SUM(C102:C103)</f>
        <v>0</v>
      </c>
      <c r="D101" s="129">
        <f t="shared" si="15"/>
        <v>0</v>
      </c>
      <c r="E101" s="464">
        <f t="shared" si="15"/>
        <v>0</v>
      </c>
      <c r="F101" s="183">
        <f t="shared" si="15"/>
        <v>0</v>
      </c>
      <c r="G101" s="211">
        <f t="shared" si="15"/>
        <v>0</v>
      </c>
      <c r="H101" s="245">
        <f t="shared" si="15"/>
        <v>0</v>
      </c>
      <c r="I101" s="276">
        <f t="shared" si="15"/>
        <v>0</v>
      </c>
      <c r="J101" s="307">
        <f t="shared" si="15"/>
        <v>0</v>
      </c>
      <c r="K101" s="464">
        <f t="shared" si="15"/>
        <v>0</v>
      </c>
      <c r="L101" s="391">
        <f t="shared" si="15"/>
        <v>8</v>
      </c>
      <c r="M101" s="429">
        <f t="shared" si="15"/>
        <v>12</v>
      </c>
      <c r="N101" s="455">
        <f t="shared" si="15"/>
        <v>10</v>
      </c>
    </row>
    <row r="102" spans="1:14" ht="15.95" customHeight="1" x14ac:dyDescent="0.2">
      <c r="A102" s="12"/>
      <c r="B102" s="13" t="s">
        <v>84</v>
      </c>
      <c r="C102" s="91">
        <v>0</v>
      </c>
      <c r="D102" s="91">
        <v>0</v>
      </c>
      <c r="E102" s="466">
        <v>0</v>
      </c>
      <c r="F102" s="91">
        <v>0</v>
      </c>
      <c r="G102" s="220">
        <v>0</v>
      </c>
      <c r="H102" s="254">
        <v>0</v>
      </c>
      <c r="I102" s="285">
        <v>0</v>
      </c>
      <c r="J102" s="316">
        <v>0</v>
      </c>
      <c r="K102" s="466">
        <v>0</v>
      </c>
      <c r="L102" s="400">
        <v>8</v>
      </c>
      <c r="M102" s="431">
        <v>12</v>
      </c>
      <c r="N102" s="457">
        <v>10</v>
      </c>
    </row>
    <row r="103" spans="1:14" ht="15.95" customHeight="1" x14ac:dyDescent="0.2">
      <c r="A103" s="12"/>
      <c r="B103" s="13" t="s">
        <v>85</v>
      </c>
      <c r="C103" s="91">
        <v>0</v>
      </c>
      <c r="D103" s="91">
        <v>0</v>
      </c>
      <c r="E103" s="466">
        <v>0</v>
      </c>
      <c r="F103" s="91">
        <v>0</v>
      </c>
      <c r="G103" s="220">
        <v>0</v>
      </c>
      <c r="H103" s="254">
        <v>0</v>
      </c>
      <c r="I103" s="285">
        <v>0</v>
      </c>
      <c r="J103" s="316">
        <v>0</v>
      </c>
      <c r="K103" s="466">
        <v>0</v>
      </c>
      <c r="L103" s="400">
        <v>0</v>
      </c>
      <c r="M103" s="431">
        <v>0</v>
      </c>
      <c r="N103" s="457">
        <v>0</v>
      </c>
    </row>
    <row r="104" spans="1:14" ht="15.95" customHeight="1" x14ac:dyDescent="0.2">
      <c r="A104" s="9">
        <v>3</v>
      </c>
      <c r="B104" s="10" t="s">
        <v>54</v>
      </c>
      <c r="C104" s="112">
        <v>0</v>
      </c>
      <c r="D104" s="133">
        <v>0</v>
      </c>
      <c r="E104" s="462">
        <v>0</v>
      </c>
      <c r="F104" s="187">
        <v>0</v>
      </c>
      <c r="G104" s="215">
        <v>0</v>
      </c>
      <c r="H104" s="249">
        <v>0</v>
      </c>
      <c r="I104" s="280">
        <v>0</v>
      </c>
      <c r="J104" s="311">
        <v>0</v>
      </c>
      <c r="K104" s="462">
        <v>0</v>
      </c>
      <c r="L104" s="395">
        <v>0</v>
      </c>
      <c r="M104" s="427">
        <v>0</v>
      </c>
      <c r="N104" s="453">
        <v>0</v>
      </c>
    </row>
    <row r="105" spans="1:14" ht="15.95" customHeight="1" x14ac:dyDescent="0.2">
      <c r="A105" s="14">
        <v>4</v>
      </c>
      <c r="B105" s="10" t="s">
        <v>53</v>
      </c>
      <c r="C105" s="114">
        <f t="shared" ref="C105:H105" si="16">SUM(C106:C107)</f>
        <v>0</v>
      </c>
      <c r="D105" s="129">
        <f t="shared" si="16"/>
        <v>1</v>
      </c>
      <c r="E105" s="464">
        <f>SUM(E106:E107)</f>
        <v>4</v>
      </c>
      <c r="F105" s="183">
        <f t="shared" si="16"/>
        <v>0</v>
      </c>
      <c r="G105" s="211">
        <f t="shared" si="16"/>
        <v>0</v>
      </c>
      <c r="H105" s="245">
        <f t="shared" si="16"/>
        <v>0</v>
      </c>
      <c r="I105" s="276">
        <f t="shared" ref="I105:N105" si="17">SUM(I106:I107)</f>
        <v>0</v>
      </c>
      <c r="J105" s="307">
        <f t="shared" si="17"/>
        <v>0</v>
      </c>
      <c r="K105" s="462">
        <f>SUM(K106:K107)</f>
        <v>2</v>
      </c>
      <c r="L105" s="395">
        <f t="shared" si="17"/>
        <v>4</v>
      </c>
      <c r="M105" s="427">
        <f t="shared" si="17"/>
        <v>2</v>
      </c>
      <c r="N105" s="453">
        <f t="shared" si="17"/>
        <v>0</v>
      </c>
    </row>
    <row r="106" spans="1:14" ht="15.95" customHeight="1" x14ac:dyDescent="0.2">
      <c r="A106" s="14"/>
      <c r="B106" s="13" t="s">
        <v>84</v>
      </c>
      <c r="C106" s="112">
        <v>0</v>
      </c>
      <c r="D106" s="133">
        <v>0</v>
      </c>
      <c r="E106" s="462">
        <v>0</v>
      </c>
      <c r="F106" s="187">
        <v>0</v>
      </c>
      <c r="G106" s="215">
        <v>0</v>
      </c>
      <c r="H106" s="249">
        <v>0</v>
      </c>
      <c r="I106" s="280">
        <v>0</v>
      </c>
      <c r="J106" s="311">
        <v>0</v>
      </c>
      <c r="K106" s="462">
        <v>0</v>
      </c>
      <c r="L106" s="395">
        <v>0</v>
      </c>
      <c r="M106" s="427">
        <v>0</v>
      </c>
      <c r="N106" s="453">
        <v>0</v>
      </c>
    </row>
    <row r="107" spans="1:14" ht="15.95" customHeight="1" x14ac:dyDescent="0.2">
      <c r="A107" s="14"/>
      <c r="B107" s="13" t="s">
        <v>85</v>
      </c>
      <c r="C107" s="112">
        <v>0</v>
      </c>
      <c r="D107" s="133">
        <v>1</v>
      </c>
      <c r="E107" s="462">
        <v>4</v>
      </c>
      <c r="F107" s="187">
        <v>0</v>
      </c>
      <c r="G107" s="215">
        <v>0</v>
      </c>
      <c r="H107" s="249">
        <v>0</v>
      </c>
      <c r="I107" s="280">
        <v>0</v>
      </c>
      <c r="J107" s="311">
        <v>0</v>
      </c>
      <c r="K107" s="462">
        <v>2</v>
      </c>
      <c r="L107" s="395">
        <v>4</v>
      </c>
      <c r="M107" s="427">
        <v>2</v>
      </c>
      <c r="N107" s="453">
        <v>0</v>
      </c>
    </row>
    <row r="108" spans="1:14" ht="15.95" customHeight="1" x14ac:dyDescent="0.2">
      <c r="A108" s="14">
        <v>5</v>
      </c>
      <c r="B108" s="11" t="s">
        <v>55</v>
      </c>
      <c r="C108" s="112">
        <v>0</v>
      </c>
      <c r="D108" s="133">
        <v>0</v>
      </c>
      <c r="E108" s="462">
        <v>0</v>
      </c>
      <c r="F108" s="187">
        <v>0</v>
      </c>
      <c r="G108" s="215">
        <v>0</v>
      </c>
      <c r="H108" s="249">
        <v>0</v>
      </c>
      <c r="I108" s="280">
        <v>0</v>
      </c>
      <c r="J108" s="311">
        <v>0</v>
      </c>
      <c r="K108" s="462">
        <v>0</v>
      </c>
      <c r="L108" s="395">
        <v>0</v>
      </c>
      <c r="M108" s="427">
        <v>0</v>
      </c>
      <c r="N108" s="453">
        <v>0</v>
      </c>
    </row>
    <row r="109" spans="1:14" ht="15.75" x14ac:dyDescent="0.2">
      <c r="A109" s="14">
        <v>6</v>
      </c>
      <c r="B109" s="10" t="s">
        <v>56</v>
      </c>
      <c r="C109" s="112">
        <v>0</v>
      </c>
      <c r="D109" s="133">
        <v>0</v>
      </c>
      <c r="E109" s="462">
        <v>0</v>
      </c>
      <c r="F109" s="187">
        <v>0</v>
      </c>
      <c r="G109" s="215">
        <v>0</v>
      </c>
      <c r="H109" s="249">
        <v>0</v>
      </c>
      <c r="I109" s="280">
        <v>0</v>
      </c>
      <c r="J109" s="311">
        <v>0</v>
      </c>
      <c r="K109" s="462">
        <v>0</v>
      </c>
      <c r="L109" s="395">
        <v>0</v>
      </c>
      <c r="M109" s="427">
        <v>0</v>
      </c>
      <c r="N109" s="453">
        <v>0</v>
      </c>
    </row>
    <row r="110" spans="1:14" ht="15.75" x14ac:dyDescent="0.2">
      <c r="A110" s="14">
        <v>7</v>
      </c>
      <c r="B110" s="10" t="s">
        <v>57</v>
      </c>
      <c r="C110" s="112">
        <v>0</v>
      </c>
      <c r="D110" s="133">
        <v>0</v>
      </c>
      <c r="E110" s="462">
        <v>0</v>
      </c>
      <c r="F110" s="187">
        <v>0</v>
      </c>
      <c r="G110" s="215">
        <v>0</v>
      </c>
      <c r="H110" s="249">
        <v>0</v>
      </c>
      <c r="I110" s="280">
        <v>0</v>
      </c>
      <c r="J110" s="311">
        <v>0</v>
      </c>
      <c r="K110" s="462">
        <v>0</v>
      </c>
      <c r="L110" s="395">
        <v>0</v>
      </c>
      <c r="M110" s="427">
        <v>0</v>
      </c>
      <c r="N110" s="453">
        <v>0</v>
      </c>
    </row>
    <row r="111" spans="1:14" ht="15.75" x14ac:dyDescent="0.2">
      <c r="A111" s="14">
        <v>8</v>
      </c>
      <c r="B111" s="10" t="s">
        <v>58</v>
      </c>
      <c r="C111" s="112">
        <v>0</v>
      </c>
      <c r="D111" s="133">
        <v>0</v>
      </c>
      <c r="E111" s="462">
        <v>0</v>
      </c>
      <c r="F111" s="187">
        <v>0</v>
      </c>
      <c r="G111" s="215">
        <v>0</v>
      </c>
      <c r="H111" s="249">
        <v>0</v>
      </c>
      <c r="I111" s="280">
        <v>0</v>
      </c>
      <c r="J111" s="311">
        <v>0</v>
      </c>
      <c r="K111" s="462">
        <v>0</v>
      </c>
      <c r="L111" s="395">
        <v>0</v>
      </c>
      <c r="M111" s="427">
        <v>0</v>
      </c>
      <c r="N111" s="453">
        <v>0</v>
      </c>
    </row>
    <row r="112" spans="1:14" ht="15.75" x14ac:dyDescent="0.2">
      <c r="A112" s="14">
        <v>9</v>
      </c>
      <c r="B112" s="10" t="s">
        <v>24</v>
      </c>
      <c r="C112" s="112">
        <v>0</v>
      </c>
      <c r="D112" s="133">
        <v>0</v>
      </c>
      <c r="E112" s="462">
        <v>0</v>
      </c>
      <c r="F112" s="187">
        <v>0</v>
      </c>
      <c r="G112" s="215">
        <v>0</v>
      </c>
      <c r="H112" s="249">
        <v>0</v>
      </c>
      <c r="I112" s="280">
        <v>0</v>
      </c>
      <c r="J112" s="311">
        <v>0</v>
      </c>
      <c r="K112" s="462">
        <v>0</v>
      </c>
      <c r="L112" s="395">
        <v>0</v>
      </c>
      <c r="M112" s="427">
        <v>0</v>
      </c>
      <c r="N112" s="453">
        <v>0</v>
      </c>
    </row>
    <row r="113" spans="1:14" ht="15.75" x14ac:dyDescent="0.2">
      <c r="A113" s="14">
        <v>10</v>
      </c>
      <c r="B113" s="10" t="s">
        <v>25</v>
      </c>
      <c r="C113" s="112">
        <v>0</v>
      </c>
      <c r="D113" s="133">
        <v>0</v>
      </c>
      <c r="E113" s="462">
        <v>0</v>
      </c>
      <c r="F113" s="187">
        <v>0</v>
      </c>
      <c r="G113" s="215">
        <v>0</v>
      </c>
      <c r="H113" s="249">
        <v>0</v>
      </c>
      <c r="I113" s="280">
        <v>0</v>
      </c>
      <c r="J113" s="311">
        <v>0</v>
      </c>
      <c r="K113" s="462">
        <v>0</v>
      </c>
      <c r="L113" s="395">
        <v>0</v>
      </c>
      <c r="M113" s="427">
        <v>0</v>
      </c>
      <c r="N113" s="453">
        <v>0</v>
      </c>
    </row>
    <row r="114" spans="1:14" ht="16.5" thickBot="1" x14ac:dyDescent="0.25">
      <c r="A114" s="40">
        <v>11</v>
      </c>
      <c r="B114" s="41" t="s">
        <v>59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</row>
    <row r="115" spans="1:14" ht="12.75" customHeight="1" thickTop="1" x14ac:dyDescent="0.2">
      <c r="A115" s="5"/>
      <c r="B115" s="27" t="s">
        <v>39</v>
      </c>
    </row>
    <row r="116" spans="1:14" ht="12.75" customHeight="1" x14ac:dyDescent="0.2">
      <c r="A116" s="5"/>
      <c r="B116" s="15" t="s">
        <v>61</v>
      </c>
    </row>
    <row r="117" spans="1:14" x14ac:dyDescent="0.2">
      <c r="A117" s="5"/>
      <c r="B117" s="15" t="s">
        <v>60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71" t="s">
        <v>0</v>
      </c>
      <c r="B121" s="471"/>
      <c r="C121" s="509" t="s">
        <v>26</v>
      </c>
    </row>
    <row r="122" spans="1:14" ht="13.5" customHeight="1" x14ac:dyDescent="0.2">
      <c r="A122" s="471" t="s">
        <v>1</v>
      </c>
      <c r="B122" s="471"/>
      <c r="C122" s="509"/>
    </row>
    <row r="123" spans="1:14" ht="15" customHeight="1" x14ac:dyDescent="0.2">
      <c r="A123" s="471" t="s">
        <v>46</v>
      </c>
      <c r="B123" s="471"/>
    </row>
    <row r="124" spans="1:14" ht="12.75" customHeight="1" x14ac:dyDescent="0.3">
      <c r="C124" s="107"/>
    </row>
    <row r="125" spans="1:14" ht="12.75" customHeight="1" x14ac:dyDescent="0.2">
      <c r="C125" s="103"/>
    </row>
    <row r="126" spans="1:14" ht="12.75" customHeight="1" x14ac:dyDescent="0.2">
      <c r="A126" s="1" t="s">
        <v>47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1" t="s">
        <v>69</v>
      </c>
    </row>
    <row r="128" spans="1:14" ht="12.75" customHeight="1" thickBot="1" x14ac:dyDescent="0.25">
      <c r="A128" s="45" t="s">
        <v>81</v>
      </c>
      <c r="B128" s="45"/>
      <c r="H128" s="45"/>
      <c r="I128" s="45"/>
      <c r="J128" s="45"/>
      <c r="K128" s="45"/>
      <c r="L128" s="45"/>
      <c r="M128" s="45"/>
      <c r="N128" s="45"/>
    </row>
    <row r="129" spans="1:14" ht="15.95" customHeight="1" thickTop="1" x14ac:dyDescent="0.2">
      <c r="A129" s="472" t="s">
        <v>4</v>
      </c>
      <c r="B129" s="472" t="s">
        <v>5</v>
      </c>
      <c r="C129" s="109"/>
    </row>
    <row r="130" spans="1:14" ht="15.95" customHeight="1" x14ac:dyDescent="0.2">
      <c r="A130" s="473"/>
      <c r="B130" s="473"/>
      <c r="C130" s="105"/>
      <c r="D130" s="137"/>
      <c r="E130" s="458"/>
      <c r="F130" s="191"/>
      <c r="G130" s="219"/>
      <c r="H130" s="253"/>
      <c r="I130" s="284"/>
      <c r="J130" s="315"/>
      <c r="K130" s="458"/>
      <c r="L130" s="399"/>
      <c r="M130" s="423"/>
      <c r="N130" s="449"/>
    </row>
    <row r="131" spans="1:14" ht="15.95" customHeight="1" x14ac:dyDescent="0.2">
      <c r="A131" s="473"/>
      <c r="B131" s="473"/>
      <c r="C131" s="106" t="s">
        <v>37</v>
      </c>
      <c r="D131" s="134" t="s">
        <v>37</v>
      </c>
      <c r="E131" s="459" t="s">
        <v>37</v>
      </c>
      <c r="F131" s="188" t="s">
        <v>37</v>
      </c>
      <c r="G131" s="216" t="s">
        <v>37</v>
      </c>
      <c r="H131" s="250" t="s">
        <v>37</v>
      </c>
      <c r="I131" s="281" t="s">
        <v>37</v>
      </c>
      <c r="J131" s="312" t="s">
        <v>37</v>
      </c>
      <c r="K131" s="459" t="s">
        <v>37</v>
      </c>
      <c r="L131" s="396" t="s">
        <v>37</v>
      </c>
      <c r="M131" s="424" t="s">
        <v>37</v>
      </c>
      <c r="N131" s="450" t="s">
        <v>37</v>
      </c>
    </row>
    <row r="132" spans="1:14" ht="15.95" customHeight="1" x14ac:dyDescent="0.2">
      <c r="A132" s="473"/>
      <c r="B132" s="473"/>
      <c r="C132" s="110"/>
      <c r="D132" s="136"/>
      <c r="E132" s="460"/>
      <c r="F132" s="190"/>
      <c r="G132" s="218"/>
      <c r="H132" s="252"/>
      <c r="I132" s="283"/>
      <c r="J132" s="314"/>
      <c r="K132" s="460"/>
      <c r="L132" s="398"/>
      <c r="M132" s="425"/>
      <c r="N132" s="451"/>
    </row>
    <row r="133" spans="1:14" ht="15.95" customHeight="1" x14ac:dyDescent="0.2">
      <c r="A133" s="474"/>
      <c r="B133" s="474"/>
      <c r="C133" s="106"/>
      <c r="D133" s="134"/>
      <c r="E133" s="459"/>
      <c r="F133" s="188"/>
      <c r="G133" s="216"/>
      <c r="H133" s="250"/>
      <c r="I133" s="281"/>
      <c r="J133" s="312"/>
      <c r="K133" s="459"/>
      <c r="L133" s="396"/>
      <c r="M133" s="424"/>
      <c r="N133" s="450"/>
    </row>
    <row r="134" spans="1:14" s="8" customFormat="1" ht="15.95" customHeight="1" x14ac:dyDescent="0.2">
      <c r="A134" s="111" t="s">
        <v>10</v>
      </c>
      <c r="B134" s="111" t="s">
        <v>11</v>
      </c>
      <c r="C134" s="111" t="s">
        <v>42</v>
      </c>
      <c r="D134" s="135" t="s">
        <v>42</v>
      </c>
      <c r="E134" s="461" t="s">
        <v>42</v>
      </c>
      <c r="F134" s="189" t="s">
        <v>42</v>
      </c>
      <c r="G134" s="217" t="s">
        <v>42</v>
      </c>
      <c r="H134" s="251" t="s">
        <v>42</v>
      </c>
      <c r="I134" s="282" t="s">
        <v>42</v>
      </c>
      <c r="J134" s="313" t="s">
        <v>42</v>
      </c>
      <c r="K134" s="461" t="s">
        <v>42</v>
      </c>
      <c r="L134" s="397" t="s">
        <v>42</v>
      </c>
      <c r="M134" s="426" t="s">
        <v>42</v>
      </c>
      <c r="N134" s="452" t="s">
        <v>42</v>
      </c>
    </row>
    <row r="135" spans="1:14" s="16" customFormat="1" ht="15.95" customHeight="1" x14ac:dyDescent="0.2">
      <c r="A135" s="18">
        <v>1</v>
      </c>
      <c r="B135" s="19" t="s">
        <v>22</v>
      </c>
      <c r="C135" s="113">
        <f t="shared" ref="C135:N135" si="18">SUM(C136,C139,C140)</f>
        <v>0</v>
      </c>
      <c r="D135" s="131">
        <f t="shared" si="18"/>
        <v>0</v>
      </c>
      <c r="E135" s="463">
        <f t="shared" si="18"/>
        <v>0</v>
      </c>
      <c r="F135" s="185">
        <f t="shared" si="18"/>
        <v>0</v>
      </c>
      <c r="G135" s="213">
        <f t="shared" si="18"/>
        <v>0</v>
      </c>
      <c r="H135" s="247">
        <f t="shared" si="18"/>
        <v>10</v>
      </c>
      <c r="I135" s="278">
        <f t="shared" si="18"/>
        <v>0</v>
      </c>
      <c r="J135" s="309">
        <f t="shared" si="18"/>
        <v>0</v>
      </c>
      <c r="K135" s="371">
        <f t="shared" si="18"/>
        <v>139</v>
      </c>
      <c r="L135" s="363">
        <f t="shared" si="18"/>
        <v>51</v>
      </c>
      <c r="M135" s="61">
        <f t="shared" si="18"/>
        <v>0</v>
      </c>
      <c r="N135" s="61">
        <f t="shared" si="18"/>
        <v>100</v>
      </c>
    </row>
    <row r="136" spans="1:14" s="23" customFormat="1" ht="15.95" customHeight="1" x14ac:dyDescent="0.25">
      <c r="A136" s="14"/>
      <c r="B136" s="22" t="s">
        <v>50</v>
      </c>
      <c r="C136" s="90">
        <f t="shared" ref="C136:H136" si="19">SUM(C137:C138)</f>
        <v>0</v>
      </c>
      <c r="D136" s="90">
        <f t="shared" si="19"/>
        <v>0</v>
      </c>
      <c r="E136" s="90">
        <f>SUM(E137:E138)</f>
        <v>0</v>
      </c>
      <c r="F136" s="90">
        <f t="shared" si="19"/>
        <v>0</v>
      </c>
      <c r="G136" s="90">
        <f t="shared" si="19"/>
        <v>0</v>
      </c>
      <c r="H136" s="90">
        <f t="shared" si="19"/>
        <v>10</v>
      </c>
      <c r="I136" s="90">
        <f t="shared" ref="I136:N136" si="20">SUM(I137:I138)</f>
        <v>0</v>
      </c>
      <c r="J136" s="90">
        <f t="shared" si="20"/>
        <v>0</v>
      </c>
      <c r="K136" s="372">
        <f>SUM(K137:K138)</f>
        <v>139</v>
      </c>
      <c r="L136" s="389">
        <f t="shared" si="20"/>
        <v>51</v>
      </c>
      <c r="M136" s="63">
        <f t="shared" si="20"/>
        <v>0</v>
      </c>
      <c r="N136" s="63">
        <f t="shared" si="20"/>
        <v>100</v>
      </c>
    </row>
    <row r="137" spans="1:14" ht="15.95" customHeight="1" x14ac:dyDescent="0.2">
      <c r="A137" s="12"/>
      <c r="B137" s="13" t="s">
        <v>84</v>
      </c>
      <c r="C137" s="91">
        <v>0</v>
      </c>
      <c r="D137" s="91">
        <v>0</v>
      </c>
      <c r="E137" s="466">
        <v>0</v>
      </c>
      <c r="F137" s="91">
        <v>0</v>
      </c>
      <c r="G137" s="220">
        <v>0</v>
      </c>
      <c r="H137" s="254">
        <v>10</v>
      </c>
      <c r="I137" s="285">
        <v>0</v>
      </c>
      <c r="J137" s="316">
        <v>0</v>
      </c>
      <c r="K137" s="362">
        <v>100</v>
      </c>
      <c r="L137" s="366">
        <v>51</v>
      </c>
      <c r="M137" s="51">
        <v>0</v>
      </c>
      <c r="N137" s="51">
        <v>100</v>
      </c>
    </row>
    <row r="138" spans="1:14" ht="15.95" customHeight="1" x14ac:dyDescent="0.2">
      <c r="A138" s="12"/>
      <c r="B138" s="13" t="s">
        <v>85</v>
      </c>
      <c r="C138" s="91">
        <v>0</v>
      </c>
      <c r="D138" s="91">
        <v>0</v>
      </c>
      <c r="E138" s="466">
        <v>0</v>
      </c>
      <c r="F138" s="91">
        <v>0</v>
      </c>
      <c r="G138" s="220">
        <v>0</v>
      </c>
      <c r="H138" s="254">
        <v>0</v>
      </c>
      <c r="I138" s="285">
        <v>0</v>
      </c>
      <c r="J138" s="316">
        <v>0</v>
      </c>
      <c r="K138" s="362">
        <v>39</v>
      </c>
      <c r="L138" s="366">
        <v>0</v>
      </c>
      <c r="M138" s="51">
        <v>0</v>
      </c>
      <c r="N138" s="51">
        <v>0</v>
      </c>
    </row>
    <row r="139" spans="1:14" ht="15.95" customHeight="1" x14ac:dyDescent="0.2">
      <c r="A139" s="12"/>
      <c r="B139" s="11" t="s">
        <v>51</v>
      </c>
      <c r="C139" s="114">
        <v>0</v>
      </c>
      <c r="D139" s="129">
        <v>0</v>
      </c>
      <c r="E139" s="464">
        <v>0</v>
      </c>
      <c r="F139" s="183">
        <v>0</v>
      </c>
      <c r="G139" s="211">
        <v>0</v>
      </c>
      <c r="H139" s="245">
        <v>0</v>
      </c>
      <c r="I139" s="276">
        <v>0</v>
      </c>
      <c r="J139" s="307">
        <v>0</v>
      </c>
      <c r="K139" s="66">
        <v>0</v>
      </c>
      <c r="L139" s="365">
        <v>0</v>
      </c>
      <c r="M139" s="64">
        <v>0</v>
      </c>
      <c r="N139" s="64">
        <v>0</v>
      </c>
    </row>
    <row r="140" spans="1:14" ht="15.95" customHeight="1" x14ac:dyDescent="0.2">
      <c r="A140" s="12"/>
      <c r="B140" s="11" t="s">
        <v>52</v>
      </c>
      <c r="C140" s="114">
        <v>0</v>
      </c>
      <c r="D140" s="129">
        <v>0</v>
      </c>
      <c r="E140" s="464">
        <v>0</v>
      </c>
      <c r="F140" s="183">
        <v>0</v>
      </c>
      <c r="G140" s="211">
        <v>0</v>
      </c>
      <c r="H140" s="245">
        <v>0</v>
      </c>
      <c r="I140" s="276">
        <v>0</v>
      </c>
      <c r="J140" s="307">
        <v>0</v>
      </c>
      <c r="K140" s="66">
        <v>0</v>
      </c>
      <c r="L140" s="365">
        <v>0</v>
      </c>
      <c r="M140" s="64">
        <v>0</v>
      </c>
      <c r="N140" s="64">
        <v>0</v>
      </c>
    </row>
    <row r="141" spans="1:14" ht="15.95" customHeight="1" x14ac:dyDescent="0.2">
      <c r="A141" s="14">
        <v>2</v>
      </c>
      <c r="B141" s="10" t="s">
        <v>23</v>
      </c>
      <c r="C141" s="114">
        <f t="shared" ref="C141:N141" si="21">SUM(C142:C143)</f>
        <v>0</v>
      </c>
      <c r="D141" s="129">
        <f t="shared" si="21"/>
        <v>22</v>
      </c>
      <c r="E141" s="464">
        <f t="shared" si="21"/>
        <v>48</v>
      </c>
      <c r="F141" s="183">
        <f t="shared" si="21"/>
        <v>15</v>
      </c>
      <c r="G141" s="211">
        <f t="shared" si="21"/>
        <v>0</v>
      </c>
      <c r="H141" s="245">
        <f t="shared" si="21"/>
        <v>0</v>
      </c>
      <c r="I141" s="276">
        <f t="shared" si="21"/>
        <v>8</v>
      </c>
      <c r="J141" s="307">
        <f t="shared" si="21"/>
        <v>0</v>
      </c>
      <c r="K141" s="66">
        <f t="shared" si="21"/>
        <v>100</v>
      </c>
      <c r="L141" s="365">
        <f t="shared" si="21"/>
        <v>0</v>
      </c>
      <c r="M141" s="64">
        <f t="shared" si="21"/>
        <v>0</v>
      </c>
      <c r="N141" s="64">
        <f t="shared" si="21"/>
        <v>0</v>
      </c>
    </row>
    <row r="142" spans="1:14" ht="15.95" customHeight="1" x14ac:dyDescent="0.2">
      <c r="A142" s="12"/>
      <c r="B142" s="13" t="s">
        <v>84</v>
      </c>
      <c r="C142" s="91">
        <v>0</v>
      </c>
      <c r="D142" s="91">
        <v>22</v>
      </c>
      <c r="E142" s="466">
        <v>48</v>
      </c>
      <c r="F142" s="91">
        <v>15</v>
      </c>
      <c r="G142" s="220">
        <v>0</v>
      </c>
      <c r="H142" s="254">
        <v>0</v>
      </c>
      <c r="I142" s="285">
        <v>0</v>
      </c>
      <c r="J142" s="316">
        <v>0</v>
      </c>
      <c r="K142" s="362">
        <v>100</v>
      </c>
      <c r="L142" s="366">
        <v>0</v>
      </c>
      <c r="M142" s="51">
        <v>0</v>
      </c>
      <c r="N142" s="51">
        <v>0</v>
      </c>
    </row>
    <row r="143" spans="1:14" ht="15.95" customHeight="1" x14ac:dyDescent="0.2">
      <c r="A143" s="12"/>
      <c r="B143" s="13" t="s">
        <v>85</v>
      </c>
      <c r="C143" s="91">
        <v>0</v>
      </c>
      <c r="D143" s="91">
        <v>0</v>
      </c>
      <c r="E143" s="466">
        <v>0</v>
      </c>
      <c r="F143" s="91">
        <v>0</v>
      </c>
      <c r="G143" s="220">
        <v>0</v>
      </c>
      <c r="H143" s="254">
        <v>0</v>
      </c>
      <c r="I143" s="285">
        <v>8</v>
      </c>
      <c r="J143" s="316">
        <v>0</v>
      </c>
      <c r="K143" s="362">
        <v>0</v>
      </c>
      <c r="L143" s="366">
        <v>0</v>
      </c>
      <c r="M143" s="51">
        <v>0</v>
      </c>
      <c r="N143" s="51">
        <v>0</v>
      </c>
    </row>
    <row r="144" spans="1:14" ht="15.95" customHeight="1" x14ac:dyDescent="0.2">
      <c r="A144" s="9">
        <v>3</v>
      </c>
      <c r="B144" s="10" t="s">
        <v>54</v>
      </c>
      <c r="C144" s="112">
        <v>0</v>
      </c>
      <c r="D144" s="133">
        <v>0</v>
      </c>
      <c r="E144" s="462">
        <v>0</v>
      </c>
      <c r="F144" s="187">
        <v>0</v>
      </c>
      <c r="G144" s="215">
        <v>0</v>
      </c>
      <c r="H144" s="249">
        <v>0</v>
      </c>
      <c r="I144" s="280">
        <v>0</v>
      </c>
      <c r="J144" s="311">
        <v>0</v>
      </c>
      <c r="K144" s="66">
        <v>0</v>
      </c>
      <c r="L144" s="365">
        <v>0</v>
      </c>
      <c r="M144" s="64">
        <v>0</v>
      </c>
      <c r="N144" s="64">
        <v>0</v>
      </c>
    </row>
    <row r="145" spans="1:14" ht="15.75" x14ac:dyDescent="0.2">
      <c r="A145" s="14">
        <v>4</v>
      </c>
      <c r="B145" s="10" t="s">
        <v>53</v>
      </c>
      <c r="C145" s="112">
        <f t="shared" ref="C145:N145" si="22">SUM(C146:C147)</f>
        <v>0</v>
      </c>
      <c r="D145" s="133">
        <f t="shared" si="22"/>
        <v>0</v>
      </c>
      <c r="E145" s="462">
        <f t="shared" si="22"/>
        <v>0</v>
      </c>
      <c r="F145" s="187">
        <f t="shared" si="22"/>
        <v>1</v>
      </c>
      <c r="G145" s="215">
        <f t="shared" si="22"/>
        <v>0</v>
      </c>
      <c r="H145" s="249">
        <f t="shared" si="22"/>
        <v>1</v>
      </c>
      <c r="I145" s="280">
        <f t="shared" si="22"/>
        <v>0</v>
      </c>
      <c r="J145" s="311">
        <f t="shared" si="22"/>
        <v>0</v>
      </c>
      <c r="K145" s="66">
        <f t="shared" si="22"/>
        <v>2</v>
      </c>
      <c r="L145" s="365">
        <f t="shared" si="22"/>
        <v>2</v>
      </c>
      <c r="M145" s="64">
        <f t="shared" si="22"/>
        <v>2</v>
      </c>
      <c r="N145" s="64">
        <f t="shared" si="22"/>
        <v>0</v>
      </c>
    </row>
    <row r="146" spans="1:14" ht="15.75" x14ac:dyDescent="0.2">
      <c r="A146" s="14"/>
      <c r="B146" s="13" t="s">
        <v>84</v>
      </c>
      <c r="C146" s="112">
        <v>0</v>
      </c>
      <c r="D146" s="133">
        <v>0</v>
      </c>
      <c r="E146" s="462">
        <v>0</v>
      </c>
      <c r="F146" s="187">
        <v>0</v>
      </c>
      <c r="G146" s="215">
        <v>0</v>
      </c>
      <c r="H146" s="249">
        <v>0</v>
      </c>
      <c r="I146" s="280">
        <v>0</v>
      </c>
      <c r="J146" s="311">
        <v>0</v>
      </c>
      <c r="K146" s="66">
        <v>0</v>
      </c>
      <c r="L146" s="365">
        <v>0</v>
      </c>
      <c r="M146" s="64">
        <v>0</v>
      </c>
      <c r="N146" s="64">
        <v>0</v>
      </c>
    </row>
    <row r="147" spans="1:14" ht="15.75" x14ac:dyDescent="0.2">
      <c r="A147" s="14"/>
      <c r="B147" s="13" t="s">
        <v>85</v>
      </c>
      <c r="C147" s="112">
        <v>0</v>
      </c>
      <c r="D147" s="133">
        <v>0</v>
      </c>
      <c r="E147" s="462">
        <v>0</v>
      </c>
      <c r="F147" s="187">
        <v>1</v>
      </c>
      <c r="G147" s="215">
        <v>0</v>
      </c>
      <c r="H147" s="249">
        <v>1</v>
      </c>
      <c r="I147" s="280">
        <v>0</v>
      </c>
      <c r="J147" s="311">
        <v>0</v>
      </c>
      <c r="K147" s="66">
        <v>2</v>
      </c>
      <c r="L147" s="365">
        <v>2</v>
      </c>
      <c r="M147" s="64">
        <v>2</v>
      </c>
      <c r="N147" s="64">
        <v>0</v>
      </c>
    </row>
    <row r="148" spans="1:14" ht="15.75" x14ac:dyDescent="0.2">
      <c r="A148" s="14">
        <v>5</v>
      </c>
      <c r="B148" s="11" t="s">
        <v>55</v>
      </c>
      <c r="C148" s="112">
        <v>0</v>
      </c>
      <c r="D148" s="133">
        <v>0</v>
      </c>
      <c r="E148" s="462">
        <v>0</v>
      </c>
      <c r="F148" s="187">
        <v>0</v>
      </c>
      <c r="G148" s="215">
        <v>0</v>
      </c>
      <c r="H148" s="249">
        <v>0</v>
      </c>
      <c r="I148" s="280">
        <v>0</v>
      </c>
      <c r="J148" s="311">
        <v>0</v>
      </c>
      <c r="K148" s="462">
        <v>0</v>
      </c>
      <c r="L148" s="358">
        <v>0</v>
      </c>
      <c r="M148" s="429">
        <v>0</v>
      </c>
      <c r="N148" s="455">
        <v>0</v>
      </c>
    </row>
    <row r="149" spans="1:14" ht="15.75" x14ac:dyDescent="0.2">
      <c r="A149" s="14">
        <v>6</v>
      </c>
      <c r="B149" s="10" t="s">
        <v>56</v>
      </c>
      <c r="C149" s="112">
        <v>0</v>
      </c>
      <c r="D149" s="133">
        <v>0</v>
      </c>
      <c r="E149" s="462">
        <v>0</v>
      </c>
      <c r="F149" s="187">
        <v>0</v>
      </c>
      <c r="G149" s="215">
        <v>0</v>
      </c>
      <c r="H149" s="249">
        <v>0</v>
      </c>
      <c r="I149" s="280">
        <v>0</v>
      </c>
      <c r="J149" s="311">
        <v>0</v>
      </c>
      <c r="K149" s="462">
        <v>0</v>
      </c>
      <c r="L149" s="358">
        <v>0</v>
      </c>
      <c r="M149" s="429">
        <v>0</v>
      </c>
      <c r="N149" s="455">
        <v>0</v>
      </c>
    </row>
    <row r="150" spans="1:14" ht="15.75" x14ac:dyDescent="0.2">
      <c r="A150" s="14">
        <v>7</v>
      </c>
      <c r="B150" s="10" t="s">
        <v>57</v>
      </c>
      <c r="C150" s="112">
        <v>0</v>
      </c>
      <c r="D150" s="133">
        <v>0</v>
      </c>
      <c r="E150" s="462">
        <v>0</v>
      </c>
      <c r="F150" s="187">
        <v>0</v>
      </c>
      <c r="G150" s="215">
        <v>0</v>
      </c>
      <c r="H150" s="249">
        <v>0</v>
      </c>
      <c r="I150" s="280">
        <v>0</v>
      </c>
      <c r="J150" s="311">
        <v>0</v>
      </c>
      <c r="K150" s="462">
        <v>0</v>
      </c>
      <c r="L150" s="358">
        <v>0</v>
      </c>
      <c r="M150" s="429">
        <v>0</v>
      </c>
      <c r="N150" s="455">
        <v>0</v>
      </c>
    </row>
    <row r="151" spans="1:14" ht="15.75" x14ac:dyDescent="0.2">
      <c r="A151" s="14">
        <v>8</v>
      </c>
      <c r="B151" s="10" t="s">
        <v>58</v>
      </c>
      <c r="C151" s="112">
        <v>0</v>
      </c>
      <c r="D151" s="133">
        <v>0</v>
      </c>
      <c r="E151" s="462">
        <v>0</v>
      </c>
      <c r="F151" s="187">
        <v>0</v>
      </c>
      <c r="G151" s="215">
        <v>0</v>
      </c>
      <c r="H151" s="249">
        <v>0</v>
      </c>
      <c r="I151" s="280">
        <v>0</v>
      </c>
      <c r="J151" s="311">
        <v>0</v>
      </c>
      <c r="K151" s="462">
        <v>0</v>
      </c>
      <c r="L151" s="358">
        <v>0</v>
      </c>
      <c r="M151" s="429">
        <v>0</v>
      </c>
      <c r="N151" s="455">
        <v>0</v>
      </c>
    </row>
    <row r="152" spans="1:14" ht="15.75" x14ac:dyDescent="0.2">
      <c r="A152" s="14">
        <v>9</v>
      </c>
      <c r="B152" s="10" t="s">
        <v>24</v>
      </c>
      <c r="C152" s="112">
        <v>0</v>
      </c>
      <c r="D152" s="133">
        <v>0</v>
      </c>
      <c r="E152" s="462">
        <v>0</v>
      </c>
      <c r="F152" s="187">
        <v>0</v>
      </c>
      <c r="G152" s="215">
        <v>0</v>
      </c>
      <c r="H152" s="249">
        <v>0</v>
      </c>
      <c r="I152" s="280">
        <v>0</v>
      </c>
      <c r="J152" s="311">
        <v>0</v>
      </c>
      <c r="K152" s="462">
        <v>0</v>
      </c>
      <c r="L152" s="358">
        <v>0</v>
      </c>
      <c r="M152" s="429">
        <v>0</v>
      </c>
      <c r="N152" s="455">
        <v>0</v>
      </c>
    </row>
    <row r="153" spans="1:14" ht="15.75" x14ac:dyDescent="0.2">
      <c r="A153" s="14">
        <v>10</v>
      </c>
      <c r="B153" s="10" t="s">
        <v>25</v>
      </c>
      <c r="C153" s="112">
        <v>0</v>
      </c>
      <c r="D153" s="133">
        <v>0</v>
      </c>
      <c r="E153" s="462">
        <v>0</v>
      </c>
      <c r="F153" s="187">
        <v>0</v>
      </c>
      <c r="G153" s="215">
        <v>0</v>
      </c>
      <c r="H153" s="249">
        <v>0</v>
      </c>
      <c r="I153" s="280">
        <v>0</v>
      </c>
      <c r="J153" s="311">
        <v>0</v>
      </c>
      <c r="K153" s="462">
        <v>0</v>
      </c>
      <c r="L153" s="358">
        <v>0</v>
      </c>
      <c r="M153" s="429">
        <v>0</v>
      </c>
      <c r="N153" s="455">
        <v>0</v>
      </c>
    </row>
    <row r="154" spans="1:14" ht="12.75" customHeight="1" thickBot="1" x14ac:dyDescent="0.25">
      <c r="A154" s="40">
        <v>11</v>
      </c>
      <c r="B154" s="41" t="s">
        <v>59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369">
        <v>0</v>
      </c>
      <c r="M154" s="430">
        <v>0</v>
      </c>
      <c r="N154" s="456">
        <v>0</v>
      </c>
    </row>
    <row r="155" spans="1:14" ht="12.75" customHeight="1" thickTop="1" x14ac:dyDescent="0.2">
      <c r="A155" s="5"/>
      <c r="B155" s="27" t="s">
        <v>39</v>
      </c>
    </row>
    <row r="156" spans="1:14" x14ac:dyDescent="0.2">
      <c r="A156" s="5"/>
      <c r="B156" s="15" t="s">
        <v>61</v>
      </c>
    </row>
    <row r="157" spans="1:14" ht="21" customHeight="1" x14ac:dyDescent="0.2">
      <c r="A157" s="5"/>
      <c r="B157" s="15" t="s">
        <v>60</v>
      </c>
    </row>
    <row r="158" spans="1:14" x14ac:dyDescent="0.2">
      <c r="A158" s="5"/>
      <c r="B158" s="15" t="s">
        <v>40</v>
      </c>
    </row>
    <row r="159" spans="1:14" x14ac:dyDescent="0.2">
      <c r="A159" s="5"/>
      <c r="B159" s="27"/>
    </row>
    <row r="160" spans="1:14" ht="13.5" customHeight="1" x14ac:dyDescent="0.2">
      <c r="A160" s="5"/>
      <c r="B160" s="27"/>
    </row>
    <row r="161" spans="1:14" ht="15" customHeight="1" x14ac:dyDescent="0.2">
      <c r="A161" s="471" t="s">
        <v>0</v>
      </c>
      <c r="B161" s="471"/>
      <c r="C161" s="509" t="s">
        <v>26</v>
      </c>
    </row>
    <row r="162" spans="1:14" ht="12.75" customHeight="1" x14ac:dyDescent="0.2">
      <c r="A162" s="471" t="s">
        <v>1</v>
      </c>
      <c r="B162" s="471"/>
      <c r="C162" s="509"/>
    </row>
    <row r="163" spans="1:14" ht="12.75" customHeight="1" x14ac:dyDescent="0.2">
      <c r="A163" s="471" t="s">
        <v>46</v>
      </c>
      <c r="B163" s="471"/>
    </row>
    <row r="164" spans="1:14" ht="12.75" customHeight="1" x14ac:dyDescent="0.3">
      <c r="C164" s="107"/>
    </row>
    <row r="165" spans="1:14" ht="11.25" customHeight="1" x14ac:dyDescent="0.2">
      <c r="C165" s="103"/>
    </row>
    <row r="166" spans="1:14" ht="12.75" customHeight="1" x14ac:dyDescent="0.2">
      <c r="A166" s="1" t="s">
        <v>47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69</v>
      </c>
    </row>
    <row r="168" spans="1:14" ht="15.95" customHeight="1" thickBot="1" x14ac:dyDescent="0.25">
      <c r="A168" s="45" t="s">
        <v>82</v>
      </c>
      <c r="B168" s="45"/>
      <c r="H168" s="45"/>
      <c r="I168" s="45"/>
      <c r="J168" s="45"/>
      <c r="K168" s="45"/>
      <c r="L168" s="45"/>
      <c r="M168" s="45"/>
      <c r="N168" s="45"/>
    </row>
    <row r="169" spans="1:14" ht="15.95" customHeight="1" thickTop="1" x14ac:dyDescent="0.2">
      <c r="A169" s="472" t="s">
        <v>4</v>
      </c>
      <c r="B169" s="472" t="s">
        <v>5</v>
      </c>
      <c r="C169" s="109"/>
    </row>
    <row r="170" spans="1:14" ht="15.95" customHeight="1" x14ac:dyDescent="0.2">
      <c r="A170" s="473"/>
      <c r="B170" s="473"/>
      <c r="C170" s="105"/>
      <c r="D170" s="137"/>
      <c r="E170" s="458"/>
      <c r="F170" s="191"/>
      <c r="G170" s="219"/>
      <c r="H170" s="253"/>
      <c r="I170" s="284"/>
      <c r="J170" s="315"/>
      <c r="K170" s="458"/>
      <c r="L170" s="399"/>
      <c r="M170" s="423"/>
      <c r="N170" s="449"/>
    </row>
    <row r="171" spans="1:14" ht="15.95" customHeight="1" x14ac:dyDescent="0.2">
      <c r="A171" s="473"/>
      <c r="B171" s="473"/>
      <c r="C171" s="106" t="s">
        <v>37</v>
      </c>
      <c r="D171" s="134" t="s">
        <v>37</v>
      </c>
      <c r="E171" s="459" t="s">
        <v>37</v>
      </c>
      <c r="F171" s="188" t="s">
        <v>37</v>
      </c>
      <c r="G171" s="216" t="s">
        <v>37</v>
      </c>
      <c r="H171" s="250" t="s">
        <v>37</v>
      </c>
      <c r="I171" s="281" t="s">
        <v>37</v>
      </c>
      <c r="J171" s="312" t="s">
        <v>37</v>
      </c>
      <c r="K171" s="459" t="s">
        <v>37</v>
      </c>
      <c r="L171" s="396" t="s">
        <v>37</v>
      </c>
      <c r="M171" s="424" t="s">
        <v>37</v>
      </c>
      <c r="N171" s="450" t="s">
        <v>37</v>
      </c>
    </row>
    <row r="172" spans="1:14" ht="15.95" customHeight="1" x14ac:dyDescent="0.2">
      <c r="A172" s="473"/>
      <c r="B172" s="473"/>
      <c r="C172" s="110"/>
      <c r="D172" s="136"/>
      <c r="E172" s="460"/>
      <c r="F172" s="190"/>
      <c r="G172" s="218"/>
      <c r="H172" s="252"/>
      <c r="I172" s="283"/>
      <c r="J172" s="314"/>
      <c r="K172" s="460"/>
      <c r="L172" s="398"/>
      <c r="M172" s="425"/>
      <c r="N172" s="451"/>
    </row>
    <row r="173" spans="1:14" ht="15.95" customHeight="1" x14ac:dyDescent="0.2">
      <c r="A173" s="474"/>
      <c r="B173" s="474"/>
      <c r="C173" s="106"/>
      <c r="D173" s="134"/>
      <c r="E173" s="459"/>
      <c r="F173" s="188"/>
      <c r="G173" s="216"/>
      <c r="H173" s="250"/>
      <c r="I173" s="281"/>
      <c r="J173" s="312"/>
      <c r="K173" s="459"/>
      <c r="L173" s="396"/>
      <c r="M173" s="424"/>
      <c r="N173" s="450"/>
    </row>
    <row r="174" spans="1:14" s="8" customFormat="1" ht="15.95" customHeight="1" x14ac:dyDescent="0.2">
      <c r="A174" s="111" t="s">
        <v>10</v>
      </c>
      <c r="B174" s="111" t="s">
        <v>11</v>
      </c>
      <c r="C174" s="111" t="s">
        <v>42</v>
      </c>
      <c r="D174" s="135" t="s">
        <v>42</v>
      </c>
      <c r="E174" s="461" t="s">
        <v>42</v>
      </c>
      <c r="F174" s="189" t="s">
        <v>42</v>
      </c>
      <c r="G174" s="217" t="s">
        <v>42</v>
      </c>
      <c r="H174" s="251" t="s">
        <v>42</v>
      </c>
      <c r="I174" s="282" t="s">
        <v>42</v>
      </c>
      <c r="J174" s="313" t="s">
        <v>42</v>
      </c>
      <c r="K174" s="461" t="s">
        <v>42</v>
      </c>
      <c r="L174" s="397" t="s">
        <v>42</v>
      </c>
      <c r="M174" s="426" t="s">
        <v>42</v>
      </c>
      <c r="N174" s="452" t="s">
        <v>42</v>
      </c>
    </row>
    <row r="175" spans="1:14" s="16" customFormat="1" ht="15.95" customHeight="1" x14ac:dyDescent="0.2">
      <c r="A175" s="18">
        <v>1</v>
      </c>
      <c r="B175" s="19" t="s">
        <v>22</v>
      </c>
      <c r="C175" s="113">
        <f t="shared" ref="C175:H175" si="23">SUM(C176,C179,C180)</f>
        <v>0</v>
      </c>
      <c r="D175" s="131">
        <f t="shared" si="23"/>
        <v>0</v>
      </c>
      <c r="E175" s="463">
        <f>SUM(E176,E179,E180)</f>
        <v>2</v>
      </c>
      <c r="F175" s="185">
        <f t="shared" si="23"/>
        <v>0</v>
      </c>
      <c r="G175" s="209">
        <f t="shared" si="23"/>
        <v>1</v>
      </c>
      <c r="H175" s="61">
        <f t="shared" si="23"/>
        <v>0</v>
      </c>
      <c r="I175" s="61">
        <f t="shared" ref="I175:N175" si="24">SUM(I176,I179,I180)</f>
        <v>2</v>
      </c>
      <c r="J175" s="209">
        <f t="shared" si="24"/>
        <v>21</v>
      </c>
      <c r="K175" s="363">
        <f>SUM(K176,K179,K180)</f>
        <v>49</v>
      </c>
      <c r="L175" s="363">
        <f t="shared" si="24"/>
        <v>0</v>
      </c>
      <c r="M175" s="61">
        <f t="shared" si="24"/>
        <v>50</v>
      </c>
      <c r="N175" s="61">
        <f t="shared" si="24"/>
        <v>0</v>
      </c>
    </row>
    <row r="176" spans="1:14" s="23" customFormat="1" ht="15.95" customHeight="1" x14ac:dyDescent="0.2">
      <c r="A176" s="14"/>
      <c r="B176" s="22" t="s">
        <v>50</v>
      </c>
      <c r="C176" s="90">
        <f t="shared" ref="C176:H176" si="25">SUM(C177:C178)</f>
        <v>0</v>
      </c>
      <c r="D176" s="90">
        <f t="shared" si="25"/>
        <v>0</v>
      </c>
      <c r="E176" s="90">
        <f>SUM(E177:E178)</f>
        <v>2</v>
      </c>
      <c r="F176" s="90">
        <f t="shared" si="25"/>
        <v>0</v>
      </c>
      <c r="G176" s="90">
        <f t="shared" si="25"/>
        <v>0</v>
      </c>
      <c r="H176" s="63">
        <f t="shared" si="25"/>
        <v>0</v>
      </c>
      <c r="I176" s="63">
        <f t="shared" ref="I176:N176" si="26">SUM(I177:I178)</f>
        <v>1</v>
      </c>
      <c r="J176" s="301">
        <f t="shared" si="26"/>
        <v>20</v>
      </c>
      <c r="K176" s="364">
        <f>SUM(K177:K178)</f>
        <v>49</v>
      </c>
      <c r="L176" s="364">
        <f t="shared" si="26"/>
        <v>0</v>
      </c>
      <c r="M176" s="63">
        <f t="shared" si="26"/>
        <v>50</v>
      </c>
      <c r="N176" s="63">
        <f t="shared" si="26"/>
        <v>0</v>
      </c>
    </row>
    <row r="177" spans="1:16" ht="15.95" customHeight="1" x14ac:dyDescent="0.2">
      <c r="A177" s="12"/>
      <c r="B177" s="13" t="s">
        <v>84</v>
      </c>
      <c r="C177" s="91">
        <v>0</v>
      </c>
      <c r="D177" s="91">
        <v>0</v>
      </c>
      <c r="E177" s="466">
        <v>0</v>
      </c>
      <c r="F177" s="91">
        <v>0</v>
      </c>
      <c r="G177" s="220">
        <v>0</v>
      </c>
      <c r="H177" s="51">
        <v>0</v>
      </c>
      <c r="I177" s="51">
        <v>1</v>
      </c>
      <c r="J177" s="272">
        <v>19</v>
      </c>
      <c r="K177" s="366">
        <v>49</v>
      </c>
      <c r="L177" s="366">
        <v>0</v>
      </c>
      <c r="M177" s="272">
        <v>50</v>
      </c>
      <c r="N177" s="51">
        <v>0</v>
      </c>
    </row>
    <row r="178" spans="1:16" ht="15.95" customHeight="1" x14ac:dyDescent="0.2">
      <c r="A178" s="12"/>
      <c r="B178" s="13" t="s">
        <v>85</v>
      </c>
      <c r="C178" s="91">
        <v>0</v>
      </c>
      <c r="D178" s="91">
        <v>0</v>
      </c>
      <c r="E178" s="466">
        <v>2</v>
      </c>
      <c r="F178" s="91">
        <v>0</v>
      </c>
      <c r="G178" s="220">
        <v>0</v>
      </c>
      <c r="H178" s="51">
        <v>0</v>
      </c>
      <c r="I178" s="51">
        <v>0</v>
      </c>
      <c r="J178" s="272">
        <v>1</v>
      </c>
      <c r="K178" s="366">
        <v>0</v>
      </c>
      <c r="L178" s="366">
        <v>0</v>
      </c>
      <c r="M178" s="51">
        <v>0</v>
      </c>
      <c r="N178" s="51">
        <v>0</v>
      </c>
    </row>
    <row r="179" spans="1:16" ht="15.95" customHeight="1" x14ac:dyDescent="0.2">
      <c r="A179" s="12"/>
      <c r="B179" s="11" t="s">
        <v>51</v>
      </c>
      <c r="C179" s="114">
        <v>0</v>
      </c>
      <c r="D179" s="129">
        <v>0</v>
      </c>
      <c r="E179" s="464">
        <v>0</v>
      </c>
      <c r="F179" s="183">
        <v>0</v>
      </c>
      <c r="G179" s="208">
        <v>1</v>
      </c>
      <c r="H179" s="64">
        <v>0</v>
      </c>
      <c r="I179" s="64">
        <v>1</v>
      </c>
      <c r="J179" s="208">
        <v>1</v>
      </c>
      <c r="K179" s="365">
        <v>0</v>
      </c>
      <c r="L179" s="365">
        <v>0</v>
      </c>
      <c r="M179" s="64">
        <v>0</v>
      </c>
      <c r="N179" s="64">
        <v>0</v>
      </c>
    </row>
    <row r="180" spans="1:16" ht="15.95" customHeight="1" x14ac:dyDescent="0.2">
      <c r="A180" s="12"/>
      <c r="B180" s="11" t="s">
        <v>52</v>
      </c>
      <c r="C180" s="114">
        <v>0</v>
      </c>
      <c r="D180" s="129">
        <v>0</v>
      </c>
      <c r="E180" s="464">
        <v>0</v>
      </c>
      <c r="F180" s="183">
        <v>0</v>
      </c>
      <c r="G180" s="211">
        <v>0</v>
      </c>
      <c r="H180" s="245">
        <v>0</v>
      </c>
      <c r="I180" s="276">
        <v>0</v>
      </c>
      <c r="J180" s="307">
        <v>0</v>
      </c>
      <c r="K180" s="358">
        <v>0</v>
      </c>
      <c r="L180" s="358">
        <v>0</v>
      </c>
      <c r="M180" s="429">
        <v>0</v>
      </c>
      <c r="N180" s="455">
        <v>0</v>
      </c>
    </row>
    <row r="181" spans="1:16" ht="15.95" customHeight="1" x14ac:dyDescent="0.2">
      <c r="A181" s="14">
        <v>2</v>
      </c>
      <c r="B181" s="10" t="s">
        <v>23</v>
      </c>
      <c r="C181" s="114">
        <f t="shared" ref="C181:N181" si="27">SUM(C182:C183)</f>
        <v>0</v>
      </c>
      <c r="D181" s="129">
        <f t="shared" si="27"/>
        <v>0</v>
      </c>
      <c r="E181" s="464">
        <f t="shared" si="27"/>
        <v>0</v>
      </c>
      <c r="F181" s="183">
        <f t="shared" si="27"/>
        <v>0</v>
      </c>
      <c r="G181" s="211">
        <f t="shared" si="27"/>
        <v>0</v>
      </c>
      <c r="H181" s="245">
        <f t="shared" si="27"/>
        <v>0</v>
      </c>
      <c r="I181" s="276">
        <f t="shared" si="27"/>
        <v>0</v>
      </c>
      <c r="J181" s="307">
        <f t="shared" si="27"/>
        <v>0</v>
      </c>
      <c r="K181" s="358">
        <f t="shared" si="27"/>
        <v>0</v>
      </c>
      <c r="L181" s="358">
        <f t="shared" si="27"/>
        <v>0</v>
      </c>
      <c r="M181" s="429">
        <f t="shared" si="27"/>
        <v>0</v>
      </c>
      <c r="N181" s="455">
        <f t="shared" si="27"/>
        <v>0</v>
      </c>
    </row>
    <row r="182" spans="1:16" ht="15.95" customHeight="1" x14ac:dyDescent="0.2">
      <c r="A182" s="12"/>
      <c r="B182" s="13" t="s">
        <v>84</v>
      </c>
      <c r="C182" s="91">
        <v>0</v>
      </c>
      <c r="D182" s="91">
        <v>0</v>
      </c>
      <c r="E182" s="466">
        <v>0</v>
      </c>
      <c r="F182" s="91">
        <v>0</v>
      </c>
      <c r="G182" s="220">
        <v>0</v>
      </c>
      <c r="H182" s="254">
        <v>0</v>
      </c>
      <c r="I182" s="285">
        <v>0</v>
      </c>
      <c r="J182" s="316">
        <v>0</v>
      </c>
      <c r="K182" s="367">
        <v>0</v>
      </c>
      <c r="L182" s="367">
        <v>0</v>
      </c>
      <c r="M182" s="431">
        <v>0</v>
      </c>
      <c r="N182" s="457">
        <v>0</v>
      </c>
    </row>
    <row r="183" spans="1:16" ht="15.95" customHeight="1" x14ac:dyDescent="0.2">
      <c r="A183" s="12"/>
      <c r="B183" s="13" t="s">
        <v>85</v>
      </c>
      <c r="C183" s="91">
        <v>0</v>
      </c>
      <c r="D183" s="91">
        <v>0</v>
      </c>
      <c r="E183" s="466">
        <v>0</v>
      </c>
      <c r="F183" s="91">
        <v>0</v>
      </c>
      <c r="G183" s="220">
        <v>0</v>
      </c>
      <c r="H183" s="254">
        <v>0</v>
      </c>
      <c r="I183" s="285">
        <v>0</v>
      </c>
      <c r="J183" s="316">
        <v>0</v>
      </c>
      <c r="K183" s="367">
        <v>0</v>
      </c>
      <c r="L183" s="367">
        <v>0</v>
      </c>
      <c r="M183" s="431">
        <v>0</v>
      </c>
      <c r="N183" s="457">
        <v>0</v>
      </c>
      <c r="P183" s="1">
        <f>6*20</f>
        <v>120</v>
      </c>
    </row>
    <row r="184" spans="1:16" ht="15.95" customHeight="1" x14ac:dyDescent="0.2">
      <c r="A184" s="9">
        <v>3</v>
      </c>
      <c r="B184" s="10" t="s">
        <v>54</v>
      </c>
      <c r="C184" s="112">
        <v>0</v>
      </c>
      <c r="D184" s="133">
        <v>1</v>
      </c>
      <c r="E184" s="462">
        <v>0</v>
      </c>
      <c r="F184" s="187">
        <v>1</v>
      </c>
      <c r="G184" s="215">
        <v>0</v>
      </c>
      <c r="H184" s="249">
        <v>1</v>
      </c>
      <c r="I184" s="280">
        <v>0</v>
      </c>
      <c r="J184" s="311">
        <v>0</v>
      </c>
      <c r="K184" s="358">
        <v>1</v>
      </c>
      <c r="L184" s="358">
        <v>1</v>
      </c>
      <c r="M184" s="429">
        <v>0</v>
      </c>
      <c r="N184" s="455">
        <v>1</v>
      </c>
    </row>
    <row r="185" spans="1:16" ht="15.75" x14ac:dyDescent="0.2">
      <c r="A185" s="14">
        <v>4</v>
      </c>
      <c r="B185" s="10" t="s">
        <v>53</v>
      </c>
      <c r="C185" s="114">
        <f t="shared" ref="C185:N185" si="28">SUM(C186:C187)</f>
        <v>1</v>
      </c>
      <c r="D185" s="129">
        <f t="shared" si="28"/>
        <v>1</v>
      </c>
      <c r="E185" s="464">
        <f t="shared" si="28"/>
        <v>1</v>
      </c>
      <c r="F185" s="183">
        <f t="shared" si="28"/>
        <v>1</v>
      </c>
      <c r="G185" s="211">
        <f t="shared" si="28"/>
        <v>0</v>
      </c>
      <c r="H185" s="245">
        <f t="shared" si="28"/>
        <v>2</v>
      </c>
      <c r="I185" s="276">
        <f t="shared" si="28"/>
        <v>0</v>
      </c>
      <c r="J185" s="307">
        <f t="shared" si="28"/>
        <v>0</v>
      </c>
      <c r="K185" s="358">
        <f t="shared" si="28"/>
        <v>1</v>
      </c>
      <c r="L185" s="358">
        <f t="shared" si="28"/>
        <v>2</v>
      </c>
      <c r="M185" s="429">
        <f t="shared" si="28"/>
        <v>0</v>
      </c>
      <c r="N185" s="455">
        <f t="shared" si="28"/>
        <v>2</v>
      </c>
    </row>
    <row r="186" spans="1:16" ht="15.75" x14ac:dyDescent="0.2">
      <c r="A186" s="14"/>
      <c r="B186" s="13" t="s">
        <v>84</v>
      </c>
      <c r="C186" s="112">
        <v>0</v>
      </c>
      <c r="D186" s="133">
        <v>0</v>
      </c>
      <c r="E186" s="462">
        <v>0</v>
      </c>
      <c r="F186" s="187">
        <v>0</v>
      </c>
      <c r="G186" s="215">
        <v>0</v>
      </c>
      <c r="H186" s="249">
        <v>0</v>
      </c>
      <c r="I186" s="280">
        <v>0</v>
      </c>
      <c r="J186" s="311">
        <v>0</v>
      </c>
      <c r="K186" s="358">
        <v>0</v>
      </c>
      <c r="L186" s="358">
        <v>0</v>
      </c>
      <c r="M186" s="429">
        <v>0</v>
      </c>
      <c r="N186" s="455">
        <v>0</v>
      </c>
    </row>
    <row r="187" spans="1:16" ht="15.75" x14ac:dyDescent="0.2">
      <c r="A187" s="14"/>
      <c r="B187" s="13" t="s">
        <v>85</v>
      </c>
      <c r="C187" s="112">
        <v>1</v>
      </c>
      <c r="D187" s="133">
        <v>1</v>
      </c>
      <c r="E187" s="462">
        <v>1</v>
      </c>
      <c r="F187" s="187">
        <v>1</v>
      </c>
      <c r="G187" s="215">
        <v>0</v>
      </c>
      <c r="H187" s="249">
        <v>2</v>
      </c>
      <c r="I187" s="280">
        <v>0</v>
      </c>
      <c r="J187" s="311">
        <v>0</v>
      </c>
      <c r="K187" s="358">
        <v>1</v>
      </c>
      <c r="L187" s="358">
        <v>2</v>
      </c>
      <c r="M187" s="429">
        <v>0</v>
      </c>
      <c r="N187" s="455">
        <v>2</v>
      </c>
    </row>
    <row r="188" spans="1:16" ht="15.75" x14ac:dyDescent="0.2">
      <c r="A188" s="14">
        <v>5</v>
      </c>
      <c r="B188" s="11" t="s">
        <v>55</v>
      </c>
      <c r="C188" s="112">
        <v>0</v>
      </c>
      <c r="D188" s="133">
        <v>0</v>
      </c>
      <c r="E188" s="462">
        <v>0</v>
      </c>
      <c r="F188" s="187">
        <v>0</v>
      </c>
      <c r="G188" s="215">
        <v>0</v>
      </c>
      <c r="H188" s="249">
        <v>0</v>
      </c>
      <c r="I188" s="280">
        <v>0</v>
      </c>
      <c r="J188" s="311">
        <v>0</v>
      </c>
      <c r="K188" s="358">
        <v>0</v>
      </c>
      <c r="L188" s="358">
        <v>0</v>
      </c>
      <c r="M188" s="429">
        <v>0</v>
      </c>
      <c r="N188" s="455">
        <v>1</v>
      </c>
    </row>
    <row r="189" spans="1:16" ht="15.75" x14ac:dyDescent="0.2">
      <c r="A189" s="14">
        <v>6</v>
      </c>
      <c r="B189" s="10" t="s">
        <v>56</v>
      </c>
      <c r="C189" s="112">
        <v>0</v>
      </c>
      <c r="D189" s="133">
        <v>1</v>
      </c>
      <c r="E189" s="462">
        <v>1</v>
      </c>
      <c r="F189" s="187">
        <v>0</v>
      </c>
      <c r="G189" s="215">
        <v>0</v>
      </c>
      <c r="H189" s="249">
        <v>1</v>
      </c>
      <c r="I189" s="280">
        <v>0</v>
      </c>
      <c r="J189" s="311">
        <v>0</v>
      </c>
      <c r="K189" s="358">
        <v>1</v>
      </c>
      <c r="L189" s="358">
        <v>1</v>
      </c>
      <c r="M189" s="429">
        <v>0</v>
      </c>
      <c r="N189" s="455">
        <v>1</v>
      </c>
    </row>
    <row r="190" spans="1:16" ht="15.75" x14ac:dyDescent="0.2">
      <c r="A190" s="14">
        <v>7</v>
      </c>
      <c r="B190" s="10" t="s">
        <v>57</v>
      </c>
      <c r="C190" s="112">
        <v>0</v>
      </c>
      <c r="D190" s="133">
        <v>0</v>
      </c>
      <c r="E190" s="462">
        <v>0</v>
      </c>
      <c r="F190" s="187">
        <v>0</v>
      </c>
      <c r="G190" s="215">
        <v>0</v>
      </c>
      <c r="H190" s="249">
        <v>0</v>
      </c>
      <c r="I190" s="280">
        <v>0</v>
      </c>
      <c r="J190" s="311">
        <v>0</v>
      </c>
      <c r="K190" s="358">
        <v>0</v>
      </c>
      <c r="L190" s="358">
        <v>0</v>
      </c>
      <c r="M190" s="429">
        <v>0</v>
      </c>
      <c r="N190" s="455">
        <v>0</v>
      </c>
    </row>
    <row r="191" spans="1:16" ht="12.75" customHeight="1" x14ac:dyDescent="0.2">
      <c r="A191" s="14">
        <v>8</v>
      </c>
      <c r="B191" s="10" t="s">
        <v>58</v>
      </c>
      <c r="C191" s="112">
        <v>0</v>
      </c>
      <c r="D191" s="133">
        <v>0</v>
      </c>
      <c r="E191" s="462">
        <v>0</v>
      </c>
      <c r="F191" s="187">
        <v>0</v>
      </c>
      <c r="G191" s="215">
        <v>0</v>
      </c>
      <c r="H191" s="249">
        <v>0</v>
      </c>
      <c r="I191" s="280">
        <v>0</v>
      </c>
      <c r="J191" s="311">
        <v>0</v>
      </c>
      <c r="K191" s="358">
        <v>0</v>
      </c>
      <c r="L191" s="358">
        <v>0</v>
      </c>
      <c r="M191" s="429">
        <v>0</v>
      </c>
      <c r="N191" s="455">
        <v>0</v>
      </c>
    </row>
    <row r="192" spans="1:16" ht="12.75" customHeight="1" x14ac:dyDescent="0.2">
      <c r="A192" s="14">
        <v>9</v>
      </c>
      <c r="B192" s="10" t="s">
        <v>24</v>
      </c>
      <c r="C192" s="112">
        <v>0</v>
      </c>
      <c r="D192" s="133">
        <v>0</v>
      </c>
      <c r="E192" s="462">
        <v>0</v>
      </c>
      <c r="F192" s="187">
        <v>0</v>
      </c>
      <c r="G192" s="215">
        <v>0</v>
      </c>
      <c r="H192" s="249">
        <v>0</v>
      </c>
      <c r="I192" s="280">
        <v>0</v>
      </c>
      <c r="J192" s="311">
        <v>0</v>
      </c>
      <c r="K192" s="358">
        <v>0</v>
      </c>
      <c r="L192" s="358">
        <v>0</v>
      </c>
      <c r="M192" s="429">
        <v>0</v>
      </c>
      <c r="N192" s="455">
        <v>0</v>
      </c>
    </row>
    <row r="193" spans="1:14" ht="15.75" x14ac:dyDescent="0.2">
      <c r="A193" s="14">
        <v>10</v>
      </c>
      <c r="B193" s="10" t="s">
        <v>25</v>
      </c>
      <c r="C193" s="112">
        <v>0</v>
      </c>
      <c r="D193" s="133">
        <v>0</v>
      </c>
      <c r="E193" s="462">
        <v>0</v>
      </c>
      <c r="F193" s="187">
        <v>0</v>
      </c>
      <c r="G193" s="215">
        <v>0</v>
      </c>
      <c r="H193" s="249">
        <v>0</v>
      </c>
      <c r="I193" s="280">
        <v>0</v>
      </c>
      <c r="J193" s="311">
        <v>0</v>
      </c>
      <c r="K193" s="358">
        <v>0</v>
      </c>
      <c r="L193" s="358">
        <v>0</v>
      </c>
      <c r="M193" s="429">
        <v>0</v>
      </c>
      <c r="N193" s="455">
        <v>0</v>
      </c>
    </row>
    <row r="194" spans="1:14" ht="21" customHeight="1" thickBot="1" x14ac:dyDescent="0.25">
      <c r="A194" s="40">
        <v>11</v>
      </c>
      <c r="B194" s="41" t="s">
        <v>59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369">
        <v>0</v>
      </c>
      <c r="L194" s="369">
        <v>0</v>
      </c>
      <c r="M194" s="430">
        <v>0</v>
      </c>
      <c r="N194" s="456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61</v>
      </c>
    </row>
    <row r="197" spans="1:14" ht="12.75" customHeight="1" x14ac:dyDescent="0.2">
      <c r="A197" s="5"/>
      <c r="B197" s="15" t="s">
        <v>60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7"/>
    </row>
    <row r="200" spans="1:14" ht="12.75" customHeight="1" x14ac:dyDescent="0.2">
      <c r="A200" s="5"/>
      <c r="B200" s="27"/>
    </row>
    <row r="201" spans="1:14" ht="12.75" customHeight="1" x14ac:dyDescent="0.2">
      <c r="A201" s="471" t="s">
        <v>0</v>
      </c>
      <c r="B201" s="471"/>
      <c r="C201" s="509"/>
    </row>
    <row r="202" spans="1:14" ht="12.75" customHeight="1" x14ac:dyDescent="0.2">
      <c r="A202" s="471" t="s">
        <v>1</v>
      </c>
      <c r="B202" s="471"/>
      <c r="C202" s="509"/>
    </row>
    <row r="203" spans="1:14" ht="11.25" customHeight="1" x14ac:dyDescent="0.2">
      <c r="A203" s="471" t="s">
        <v>46</v>
      </c>
      <c r="B203" s="471"/>
    </row>
    <row r="204" spans="1:14" ht="12.75" customHeight="1" x14ac:dyDescent="0.3">
      <c r="C204" s="107"/>
    </row>
    <row r="205" spans="1:14" ht="15.95" customHeight="1" x14ac:dyDescent="0.2">
      <c r="C205" s="103"/>
    </row>
    <row r="206" spans="1:14" ht="15.95" customHeight="1" x14ac:dyDescent="0.2">
      <c r="A206" s="1" t="s">
        <v>47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69</v>
      </c>
    </row>
    <row r="208" spans="1:14" ht="15.95" customHeight="1" thickBot="1" x14ac:dyDescent="0.25">
      <c r="A208" s="45" t="s">
        <v>80</v>
      </c>
      <c r="B208" s="45"/>
      <c r="H208" s="45"/>
      <c r="I208" s="45"/>
      <c r="J208" s="45"/>
      <c r="K208" s="45"/>
      <c r="L208" s="45"/>
      <c r="M208" s="45"/>
      <c r="N208" s="45"/>
    </row>
    <row r="209" spans="1:14" ht="15.95" customHeight="1" thickTop="1" x14ac:dyDescent="0.2">
      <c r="A209" s="472" t="s">
        <v>4</v>
      </c>
      <c r="B209" s="472" t="s">
        <v>5</v>
      </c>
      <c r="C209" s="109"/>
    </row>
    <row r="210" spans="1:14" ht="15.95" customHeight="1" x14ac:dyDescent="0.2">
      <c r="A210" s="473"/>
      <c r="B210" s="473"/>
      <c r="C210" s="105"/>
      <c r="D210" s="137"/>
      <c r="E210" s="458"/>
      <c r="F210" s="191"/>
      <c r="G210" s="219"/>
      <c r="H210" s="253"/>
      <c r="I210" s="284"/>
      <c r="J210" s="315"/>
      <c r="K210" s="458"/>
      <c r="L210" s="399"/>
      <c r="M210" s="423"/>
      <c r="N210" s="449"/>
    </row>
    <row r="211" spans="1:14" ht="15.95" customHeight="1" x14ac:dyDescent="0.2">
      <c r="A211" s="473"/>
      <c r="B211" s="473"/>
      <c r="C211" s="106" t="s">
        <v>37</v>
      </c>
      <c r="D211" s="134" t="s">
        <v>37</v>
      </c>
      <c r="E211" s="459" t="s">
        <v>37</v>
      </c>
      <c r="F211" s="188" t="s">
        <v>37</v>
      </c>
      <c r="G211" s="216" t="s">
        <v>37</v>
      </c>
      <c r="H211" s="250" t="s">
        <v>37</v>
      </c>
      <c r="I211" s="281" t="s">
        <v>37</v>
      </c>
      <c r="J211" s="312" t="s">
        <v>37</v>
      </c>
      <c r="K211" s="459" t="s">
        <v>37</v>
      </c>
      <c r="L211" s="396" t="s">
        <v>37</v>
      </c>
      <c r="M211" s="424" t="s">
        <v>37</v>
      </c>
      <c r="N211" s="450" t="s">
        <v>37</v>
      </c>
    </row>
    <row r="212" spans="1:14" ht="15.95" customHeight="1" x14ac:dyDescent="0.2">
      <c r="A212" s="473"/>
      <c r="B212" s="473"/>
      <c r="C212" s="110"/>
      <c r="D212" s="136"/>
      <c r="E212" s="460"/>
      <c r="F212" s="190"/>
      <c r="G212" s="218"/>
      <c r="H212" s="252"/>
      <c r="I212" s="283"/>
      <c r="J212" s="314"/>
      <c r="K212" s="460"/>
      <c r="L212" s="398"/>
      <c r="M212" s="425"/>
      <c r="N212" s="451"/>
    </row>
    <row r="213" spans="1:14" ht="15.95" customHeight="1" x14ac:dyDescent="0.2">
      <c r="A213" s="474"/>
      <c r="B213" s="474"/>
      <c r="C213" s="106"/>
      <c r="D213" s="134"/>
      <c r="E213" s="459"/>
      <c r="F213" s="188"/>
      <c r="G213" s="216"/>
      <c r="H213" s="250"/>
      <c r="I213" s="281"/>
      <c r="J213" s="312"/>
      <c r="K213" s="459"/>
      <c r="L213" s="396"/>
      <c r="M213" s="424"/>
      <c r="N213" s="450"/>
    </row>
    <row r="214" spans="1:14" s="8" customFormat="1" ht="15.95" customHeight="1" x14ac:dyDescent="0.2">
      <c r="A214" s="111" t="s">
        <v>10</v>
      </c>
      <c r="B214" s="111" t="s">
        <v>11</v>
      </c>
      <c r="C214" s="111" t="s">
        <v>42</v>
      </c>
      <c r="D214" s="135" t="s">
        <v>42</v>
      </c>
      <c r="E214" s="461" t="s">
        <v>42</v>
      </c>
      <c r="F214" s="189" t="s">
        <v>42</v>
      </c>
      <c r="G214" s="217" t="s">
        <v>42</v>
      </c>
      <c r="H214" s="251" t="s">
        <v>42</v>
      </c>
      <c r="I214" s="282" t="s">
        <v>42</v>
      </c>
      <c r="J214" s="313" t="s">
        <v>42</v>
      </c>
      <c r="K214" s="461" t="s">
        <v>42</v>
      </c>
      <c r="L214" s="397" t="s">
        <v>42</v>
      </c>
      <c r="M214" s="426" t="s">
        <v>42</v>
      </c>
      <c r="N214" s="452" t="s">
        <v>42</v>
      </c>
    </row>
    <row r="215" spans="1:14" s="16" customFormat="1" ht="15.95" customHeight="1" x14ac:dyDescent="0.2">
      <c r="A215" s="18">
        <v>1</v>
      </c>
      <c r="B215" s="19" t="s">
        <v>22</v>
      </c>
      <c r="C215" s="113">
        <f t="shared" ref="C215:N215" si="29">SUM(C216,C219,C220)</f>
        <v>0</v>
      </c>
      <c r="D215" s="131">
        <f t="shared" si="29"/>
        <v>2</v>
      </c>
      <c r="E215" s="463">
        <f t="shared" si="29"/>
        <v>6</v>
      </c>
      <c r="F215" s="185">
        <f t="shared" si="29"/>
        <v>0</v>
      </c>
      <c r="G215" s="213">
        <f t="shared" si="29"/>
        <v>6</v>
      </c>
      <c r="H215" s="247">
        <f t="shared" si="29"/>
        <v>2</v>
      </c>
      <c r="I215" s="278">
        <f t="shared" si="29"/>
        <v>4</v>
      </c>
      <c r="J215" s="209">
        <f t="shared" si="29"/>
        <v>0</v>
      </c>
      <c r="K215" s="61">
        <f t="shared" si="29"/>
        <v>0</v>
      </c>
      <c r="L215" s="61">
        <f t="shared" si="29"/>
        <v>15</v>
      </c>
      <c r="M215" s="61">
        <f t="shared" si="29"/>
        <v>11</v>
      </c>
      <c r="N215" s="61">
        <f t="shared" si="29"/>
        <v>26</v>
      </c>
    </row>
    <row r="216" spans="1:14" s="23" customFormat="1" ht="15.95" customHeight="1" x14ac:dyDescent="0.2">
      <c r="A216" s="14"/>
      <c r="B216" s="22" t="s">
        <v>50</v>
      </c>
      <c r="C216" s="90">
        <f t="shared" ref="C216:H216" si="30">SUM(C217:C218)</f>
        <v>0</v>
      </c>
      <c r="D216" s="90">
        <f t="shared" si="30"/>
        <v>2</v>
      </c>
      <c r="E216" s="90">
        <f>SUM(E217:E218)</f>
        <v>6</v>
      </c>
      <c r="F216" s="90">
        <f t="shared" si="30"/>
        <v>0</v>
      </c>
      <c r="G216" s="90">
        <f t="shared" si="30"/>
        <v>6</v>
      </c>
      <c r="H216" s="90">
        <f t="shared" si="30"/>
        <v>2</v>
      </c>
      <c r="I216" s="90">
        <f t="shared" ref="I216:N216" si="31">SUM(I217:I218)</f>
        <v>4</v>
      </c>
      <c r="J216" s="301">
        <f t="shared" si="31"/>
        <v>0</v>
      </c>
      <c r="K216" s="63">
        <f>SUM(K217:K218)</f>
        <v>0</v>
      </c>
      <c r="L216" s="63">
        <f t="shared" si="31"/>
        <v>15</v>
      </c>
      <c r="M216" s="63">
        <f t="shared" si="31"/>
        <v>11</v>
      </c>
      <c r="N216" s="63">
        <f t="shared" si="31"/>
        <v>26</v>
      </c>
    </row>
    <row r="217" spans="1:14" ht="15.95" customHeight="1" x14ac:dyDescent="0.2">
      <c r="A217" s="12"/>
      <c r="B217" s="13" t="s">
        <v>84</v>
      </c>
      <c r="C217" s="91">
        <v>0</v>
      </c>
      <c r="D217" s="91">
        <v>0</v>
      </c>
      <c r="E217" s="466">
        <v>0</v>
      </c>
      <c r="F217" s="91">
        <v>0</v>
      </c>
      <c r="G217" s="220">
        <v>0</v>
      </c>
      <c r="H217" s="254">
        <v>0</v>
      </c>
      <c r="I217" s="285">
        <v>0</v>
      </c>
      <c r="J217" s="272">
        <v>0</v>
      </c>
      <c r="K217" s="51">
        <v>0</v>
      </c>
      <c r="L217" s="51">
        <v>15</v>
      </c>
      <c r="M217" s="51">
        <v>11</v>
      </c>
      <c r="N217" s="51">
        <v>26</v>
      </c>
    </row>
    <row r="218" spans="1:14" ht="15.95" customHeight="1" x14ac:dyDescent="0.2">
      <c r="A218" s="12"/>
      <c r="B218" s="13" t="s">
        <v>85</v>
      </c>
      <c r="C218" s="91">
        <v>0</v>
      </c>
      <c r="D218" s="91">
        <v>2</v>
      </c>
      <c r="E218" s="466">
        <v>6</v>
      </c>
      <c r="F218" s="91">
        <v>0</v>
      </c>
      <c r="G218" s="220">
        <v>6</v>
      </c>
      <c r="H218" s="254">
        <v>2</v>
      </c>
      <c r="I218" s="272">
        <v>4</v>
      </c>
      <c r="J218" s="272">
        <v>0</v>
      </c>
      <c r="K218" s="51">
        <v>0</v>
      </c>
      <c r="L218" s="51">
        <v>0</v>
      </c>
      <c r="M218" s="51">
        <v>0</v>
      </c>
      <c r="N218" s="51">
        <v>0</v>
      </c>
    </row>
    <row r="219" spans="1:14" ht="15.95" customHeight="1" x14ac:dyDescent="0.2">
      <c r="A219" s="12"/>
      <c r="B219" s="11" t="s">
        <v>51</v>
      </c>
      <c r="C219" s="114">
        <v>0</v>
      </c>
      <c r="D219" s="129">
        <v>0</v>
      </c>
      <c r="E219" s="464">
        <v>0</v>
      </c>
      <c r="F219" s="183">
        <v>0</v>
      </c>
      <c r="G219" s="211">
        <v>0</v>
      </c>
      <c r="H219" s="245">
        <v>0</v>
      </c>
      <c r="I219" s="276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</row>
    <row r="220" spans="1:14" ht="15.95" customHeight="1" x14ac:dyDescent="0.2">
      <c r="A220" s="12"/>
      <c r="B220" s="11" t="s">
        <v>52</v>
      </c>
      <c r="C220" s="114">
        <v>0</v>
      </c>
      <c r="D220" s="129">
        <v>0</v>
      </c>
      <c r="E220" s="464">
        <v>0</v>
      </c>
      <c r="F220" s="183">
        <v>0</v>
      </c>
      <c r="G220" s="211">
        <v>0</v>
      </c>
      <c r="H220" s="245">
        <v>0</v>
      </c>
      <c r="I220" s="276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</row>
    <row r="221" spans="1:14" ht="15.95" customHeight="1" x14ac:dyDescent="0.2">
      <c r="A221" s="14">
        <v>2</v>
      </c>
      <c r="B221" s="10" t="s">
        <v>23</v>
      </c>
      <c r="C221" s="114">
        <f t="shared" ref="C221:H221" si="32">SUM(C222:C223)</f>
        <v>0</v>
      </c>
      <c r="D221" s="129">
        <f t="shared" si="32"/>
        <v>1</v>
      </c>
      <c r="E221" s="464">
        <f>SUM(E222:E223)</f>
        <v>0</v>
      </c>
      <c r="F221" s="183">
        <f t="shared" si="32"/>
        <v>0</v>
      </c>
      <c r="G221" s="211">
        <f t="shared" si="32"/>
        <v>0</v>
      </c>
      <c r="H221" s="245">
        <f t="shared" si="32"/>
        <v>0</v>
      </c>
      <c r="I221" s="208">
        <f t="shared" ref="I221:N221" si="33">SUM(I222:I223)</f>
        <v>1</v>
      </c>
      <c r="J221" s="64">
        <f t="shared" si="33"/>
        <v>0</v>
      </c>
      <c r="K221" s="64">
        <f>SUM(K222:K223)</f>
        <v>10</v>
      </c>
      <c r="L221" s="64">
        <f t="shared" si="33"/>
        <v>10</v>
      </c>
      <c r="M221" s="64">
        <f t="shared" si="33"/>
        <v>15</v>
      </c>
      <c r="N221" s="64">
        <f t="shared" si="33"/>
        <v>5</v>
      </c>
    </row>
    <row r="222" spans="1:14" ht="15.95" customHeight="1" x14ac:dyDescent="0.2">
      <c r="A222" s="12"/>
      <c r="B222" s="13" t="s">
        <v>84</v>
      </c>
      <c r="C222" s="91">
        <v>0</v>
      </c>
      <c r="D222" s="91">
        <v>0</v>
      </c>
      <c r="E222" s="466">
        <v>0</v>
      </c>
      <c r="F222" s="91">
        <v>0</v>
      </c>
      <c r="G222" s="220">
        <v>0</v>
      </c>
      <c r="H222" s="254">
        <v>0</v>
      </c>
      <c r="I222" s="65">
        <v>0</v>
      </c>
      <c r="J222" s="65">
        <v>0</v>
      </c>
      <c r="K222" s="65">
        <v>10</v>
      </c>
      <c r="L222" s="65">
        <v>10</v>
      </c>
      <c r="M222" s="65">
        <v>15</v>
      </c>
      <c r="N222" s="65">
        <v>5</v>
      </c>
    </row>
    <row r="223" spans="1:14" x14ac:dyDescent="0.2">
      <c r="A223" s="12"/>
      <c r="B223" s="13" t="s">
        <v>85</v>
      </c>
      <c r="C223" s="91">
        <v>0</v>
      </c>
      <c r="D223" s="91">
        <v>1</v>
      </c>
      <c r="E223" s="466">
        <v>0</v>
      </c>
      <c r="F223" s="91">
        <v>0</v>
      </c>
      <c r="G223" s="220">
        <v>0</v>
      </c>
      <c r="H223" s="254">
        <v>0</v>
      </c>
      <c r="I223" s="272">
        <v>1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</row>
    <row r="224" spans="1:14" ht="15.75" x14ac:dyDescent="0.2">
      <c r="A224" s="9">
        <v>3</v>
      </c>
      <c r="B224" s="10" t="s">
        <v>54</v>
      </c>
      <c r="C224" s="112">
        <v>4</v>
      </c>
      <c r="D224" s="133">
        <v>5</v>
      </c>
      <c r="E224" s="462">
        <v>4</v>
      </c>
      <c r="F224" s="187">
        <v>3</v>
      </c>
      <c r="G224" s="215">
        <v>1</v>
      </c>
      <c r="H224" s="249">
        <v>4</v>
      </c>
      <c r="I224" s="280">
        <v>3</v>
      </c>
      <c r="J224" s="311">
        <v>1</v>
      </c>
      <c r="K224" s="66">
        <v>1</v>
      </c>
      <c r="L224" s="66">
        <v>4</v>
      </c>
      <c r="M224" s="66">
        <v>3</v>
      </c>
      <c r="N224" s="66">
        <v>1</v>
      </c>
    </row>
    <row r="225" spans="1:14" ht="15.75" x14ac:dyDescent="0.2">
      <c r="A225" s="14">
        <v>4</v>
      </c>
      <c r="B225" s="10" t="s">
        <v>53</v>
      </c>
      <c r="C225" s="114">
        <f t="shared" ref="C225:N225" si="34">SUM(C226:C227)</f>
        <v>8</v>
      </c>
      <c r="D225" s="129">
        <f t="shared" si="34"/>
        <v>13</v>
      </c>
      <c r="E225" s="464">
        <f t="shared" si="34"/>
        <v>7</v>
      </c>
      <c r="F225" s="183">
        <f t="shared" si="34"/>
        <v>5</v>
      </c>
      <c r="G225" s="211">
        <f t="shared" si="34"/>
        <v>4</v>
      </c>
      <c r="H225" s="245">
        <f t="shared" si="34"/>
        <v>6</v>
      </c>
      <c r="I225" s="276">
        <f t="shared" si="34"/>
        <v>4</v>
      </c>
      <c r="J225" s="307">
        <f t="shared" si="34"/>
        <v>1</v>
      </c>
      <c r="K225" s="464">
        <f t="shared" si="34"/>
        <v>1</v>
      </c>
      <c r="L225" s="391">
        <f t="shared" si="34"/>
        <v>6</v>
      </c>
      <c r="M225" s="429">
        <f t="shared" si="34"/>
        <v>4</v>
      </c>
      <c r="N225" s="455">
        <f t="shared" si="34"/>
        <v>2</v>
      </c>
    </row>
    <row r="226" spans="1:14" ht="15.75" x14ac:dyDescent="0.2">
      <c r="A226" s="14"/>
      <c r="B226" s="13" t="s">
        <v>84</v>
      </c>
      <c r="C226" s="112">
        <v>0</v>
      </c>
      <c r="D226" s="133">
        <v>0</v>
      </c>
      <c r="E226" s="462">
        <v>0</v>
      </c>
      <c r="F226" s="187">
        <v>0</v>
      </c>
      <c r="G226" s="215">
        <v>0</v>
      </c>
      <c r="H226" s="249">
        <v>0</v>
      </c>
      <c r="I226" s="280">
        <v>0</v>
      </c>
      <c r="J226" s="311">
        <v>0</v>
      </c>
      <c r="K226" s="462">
        <v>0</v>
      </c>
      <c r="L226" s="395">
        <v>0</v>
      </c>
      <c r="M226" s="427">
        <v>0</v>
      </c>
      <c r="N226" s="453">
        <v>0</v>
      </c>
    </row>
    <row r="227" spans="1:14" ht="15.75" x14ac:dyDescent="0.2">
      <c r="A227" s="14"/>
      <c r="B227" s="13" t="s">
        <v>85</v>
      </c>
      <c r="C227" s="112">
        <v>8</v>
      </c>
      <c r="D227" s="133">
        <v>13</v>
      </c>
      <c r="E227" s="462">
        <v>7</v>
      </c>
      <c r="F227" s="187">
        <v>5</v>
      </c>
      <c r="G227" s="215">
        <v>4</v>
      </c>
      <c r="H227" s="249">
        <v>6</v>
      </c>
      <c r="I227" s="280">
        <v>4</v>
      </c>
      <c r="J227" s="311">
        <v>1</v>
      </c>
      <c r="K227" s="462">
        <v>1</v>
      </c>
      <c r="L227" s="395">
        <v>6</v>
      </c>
      <c r="M227" s="427">
        <v>4</v>
      </c>
      <c r="N227" s="453">
        <v>2</v>
      </c>
    </row>
    <row r="228" spans="1:14" ht="15.75" x14ac:dyDescent="0.2">
      <c r="A228" s="14">
        <v>5</v>
      </c>
      <c r="B228" s="11" t="s">
        <v>55</v>
      </c>
      <c r="C228" s="112">
        <v>2</v>
      </c>
      <c r="D228" s="133">
        <v>3</v>
      </c>
      <c r="E228" s="462">
        <v>3</v>
      </c>
      <c r="F228" s="187">
        <v>1</v>
      </c>
      <c r="G228" s="215">
        <v>2</v>
      </c>
      <c r="H228" s="249">
        <v>2</v>
      </c>
      <c r="I228" s="280">
        <v>1</v>
      </c>
      <c r="J228" s="311">
        <v>0</v>
      </c>
      <c r="K228" s="462">
        <v>1</v>
      </c>
      <c r="L228" s="395">
        <v>2</v>
      </c>
      <c r="M228" s="427">
        <v>2</v>
      </c>
      <c r="N228" s="453">
        <v>2</v>
      </c>
    </row>
    <row r="229" spans="1:14" ht="15.75" x14ac:dyDescent="0.2">
      <c r="A229" s="14">
        <v>6</v>
      </c>
      <c r="B229" s="10" t="s">
        <v>56</v>
      </c>
      <c r="C229" s="112">
        <v>1</v>
      </c>
      <c r="D229" s="133">
        <v>1</v>
      </c>
      <c r="E229" s="462">
        <v>1</v>
      </c>
      <c r="F229" s="187">
        <v>0</v>
      </c>
      <c r="G229" s="215">
        <v>2</v>
      </c>
      <c r="H229" s="249">
        <v>1</v>
      </c>
      <c r="I229" s="280">
        <v>0</v>
      </c>
      <c r="J229" s="311">
        <v>0</v>
      </c>
      <c r="K229" s="462">
        <v>0</v>
      </c>
      <c r="L229" s="395">
        <v>0</v>
      </c>
      <c r="M229" s="427">
        <v>0</v>
      </c>
      <c r="N229" s="453">
        <v>0</v>
      </c>
    </row>
    <row r="230" spans="1:14" ht="15.75" x14ac:dyDescent="0.2">
      <c r="A230" s="14">
        <v>7</v>
      </c>
      <c r="B230" s="10" t="s">
        <v>57</v>
      </c>
      <c r="C230" s="112">
        <v>0</v>
      </c>
      <c r="D230" s="133">
        <v>0</v>
      </c>
      <c r="E230" s="462">
        <v>0</v>
      </c>
      <c r="F230" s="187">
        <v>0</v>
      </c>
      <c r="G230" s="215">
        <v>0</v>
      </c>
      <c r="H230" s="249">
        <v>0</v>
      </c>
      <c r="I230" s="280">
        <v>0</v>
      </c>
      <c r="J230" s="311">
        <v>0</v>
      </c>
      <c r="K230" s="462">
        <v>0</v>
      </c>
      <c r="L230" s="395">
        <v>0</v>
      </c>
      <c r="M230" s="427">
        <v>0</v>
      </c>
      <c r="N230" s="453">
        <v>0</v>
      </c>
    </row>
    <row r="231" spans="1:14" ht="15.75" x14ac:dyDescent="0.2">
      <c r="A231" s="14">
        <v>8</v>
      </c>
      <c r="B231" s="10" t="s">
        <v>58</v>
      </c>
      <c r="C231" s="112">
        <v>0</v>
      </c>
      <c r="D231" s="133">
        <v>0</v>
      </c>
      <c r="E231" s="462">
        <v>0</v>
      </c>
      <c r="F231" s="187">
        <v>0</v>
      </c>
      <c r="G231" s="215">
        <v>0</v>
      </c>
      <c r="H231" s="249">
        <v>0</v>
      </c>
      <c r="I231" s="280">
        <v>0</v>
      </c>
      <c r="J231" s="311">
        <v>0</v>
      </c>
      <c r="K231" s="462">
        <v>0</v>
      </c>
      <c r="L231" s="395">
        <v>0</v>
      </c>
      <c r="M231" s="427">
        <v>0</v>
      </c>
      <c r="N231" s="453">
        <v>0</v>
      </c>
    </row>
    <row r="232" spans="1:14" ht="15.75" x14ac:dyDescent="0.2">
      <c r="A232" s="14">
        <v>9</v>
      </c>
      <c r="B232" s="10" t="s">
        <v>24</v>
      </c>
      <c r="C232" s="112">
        <v>0</v>
      </c>
      <c r="D232" s="133">
        <v>0</v>
      </c>
      <c r="E232" s="462">
        <v>0</v>
      </c>
      <c r="F232" s="187">
        <v>0</v>
      </c>
      <c r="G232" s="215">
        <v>0</v>
      </c>
      <c r="H232" s="249">
        <v>0</v>
      </c>
      <c r="I232" s="280">
        <v>0</v>
      </c>
      <c r="J232" s="311">
        <v>0</v>
      </c>
      <c r="K232" s="462">
        <v>0</v>
      </c>
      <c r="L232" s="395">
        <v>0</v>
      </c>
      <c r="M232" s="427">
        <v>0</v>
      </c>
      <c r="N232" s="453">
        <v>0</v>
      </c>
    </row>
    <row r="233" spans="1:14" ht="15.75" x14ac:dyDescent="0.2">
      <c r="A233" s="14">
        <v>10</v>
      </c>
      <c r="B233" s="10" t="s">
        <v>25</v>
      </c>
      <c r="C233" s="112">
        <v>0</v>
      </c>
      <c r="D233" s="133">
        <v>0</v>
      </c>
      <c r="E233" s="462">
        <v>0</v>
      </c>
      <c r="F233" s="187">
        <v>0</v>
      </c>
      <c r="G233" s="215">
        <v>0</v>
      </c>
      <c r="H233" s="249">
        <v>0</v>
      </c>
      <c r="I233" s="280">
        <v>0</v>
      </c>
      <c r="J233" s="311">
        <v>0</v>
      </c>
      <c r="K233" s="462">
        <v>0</v>
      </c>
      <c r="L233" s="395">
        <v>0</v>
      </c>
      <c r="M233" s="427">
        <v>0</v>
      </c>
      <c r="N233" s="453">
        <v>0</v>
      </c>
    </row>
    <row r="234" spans="1:14" ht="12.75" customHeight="1" thickBot="1" x14ac:dyDescent="0.25">
      <c r="A234" s="40">
        <v>11</v>
      </c>
      <c r="B234" s="41" t="s">
        <v>59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</row>
    <row r="235" spans="1:14" ht="12.75" customHeight="1" thickTop="1" x14ac:dyDescent="0.2">
      <c r="A235" s="5"/>
      <c r="B235" s="27" t="s">
        <v>39</v>
      </c>
    </row>
    <row r="236" spans="1:14" x14ac:dyDescent="0.2">
      <c r="A236" s="5"/>
      <c r="B236" s="15" t="s">
        <v>61</v>
      </c>
    </row>
    <row r="237" spans="1:14" ht="21" customHeight="1" x14ac:dyDescent="0.2">
      <c r="A237" s="5"/>
      <c r="B237" s="15" t="s">
        <v>60</v>
      </c>
    </row>
    <row r="238" spans="1:14" x14ac:dyDescent="0.2">
      <c r="A238" s="5"/>
      <c r="B238" s="15" t="s">
        <v>40</v>
      </c>
    </row>
    <row r="239" spans="1:14" x14ac:dyDescent="0.2">
      <c r="A239" s="5"/>
      <c r="B239" s="27"/>
    </row>
    <row r="240" spans="1:14" ht="12.75" customHeight="1" x14ac:dyDescent="0.2"/>
    <row r="241" spans="1:14" ht="11.25" customHeight="1" x14ac:dyDescent="0.2">
      <c r="A241" s="471" t="s">
        <v>0</v>
      </c>
      <c r="B241" s="471"/>
      <c r="C241" s="509" t="s">
        <v>26</v>
      </c>
    </row>
    <row r="242" spans="1:14" ht="12.75" customHeight="1" x14ac:dyDescent="0.2">
      <c r="A242" s="471" t="s">
        <v>1</v>
      </c>
      <c r="B242" s="471"/>
      <c r="C242" s="509"/>
    </row>
    <row r="243" spans="1:14" ht="15.95" customHeight="1" x14ac:dyDescent="0.2">
      <c r="A243" s="471" t="s">
        <v>46</v>
      </c>
      <c r="B243" s="471"/>
    </row>
    <row r="244" spans="1:14" ht="15.95" customHeight="1" x14ac:dyDescent="0.3">
      <c r="C244" s="107"/>
    </row>
    <row r="245" spans="1:14" ht="15.95" customHeight="1" x14ac:dyDescent="0.2">
      <c r="C245" s="103"/>
    </row>
    <row r="246" spans="1:14" ht="15.95" customHeight="1" x14ac:dyDescent="0.2">
      <c r="A246" s="1" t="s">
        <v>47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69</v>
      </c>
    </row>
    <row r="248" spans="1:14" ht="15.95" customHeight="1" thickBot="1" x14ac:dyDescent="0.25">
      <c r="A248" s="45" t="s">
        <v>75</v>
      </c>
      <c r="B248" s="45"/>
      <c r="H248" s="45"/>
      <c r="I248" s="45"/>
      <c r="J248" s="45"/>
      <c r="K248" s="45"/>
      <c r="L248" s="45"/>
      <c r="M248" s="45"/>
      <c r="N248" s="45"/>
    </row>
    <row r="249" spans="1:14" ht="15.95" customHeight="1" thickTop="1" x14ac:dyDescent="0.2">
      <c r="A249" s="472" t="s">
        <v>4</v>
      </c>
      <c r="B249" s="472" t="s">
        <v>5</v>
      </c>
      <c r="C249" s="109"/>
    </row>
    <row r="250" spans="1:14" ht="15.95" customHeight="1" x14ac:dyDescent="0.2">
      <c r="A250" s="473"/>
      <c r="B250" s="473"/>
      <c r="C250" s="105"/>
      <c r="D250" s="137"/>
      <c r="E250" s="458"/>
      <c r="F250" s="191"/>
      <c r="G250" s="219"/>
      <c r="H250" s="253"/>
      <c r="I250" s="284"/>
      <c r="J250" s="315"/>
      <c r="K250" s="458"/>
      <c r="L250" s="399"/>
      <c r="M250" s="423"/>
      <c r="N250" s="449"/>
    </row>
    <row r="251" spans="1:14" ht="15.95" customHeight="1" x14ac:dyDescent="0.2">
      <c r="A251" s="473"/>
      <c r="B251" s="473"/>
      <c r="C251" s="106" t="s">
        <v>37</v>
      </c>
      <c r="D251" s="134" t="s">
        <v>37</v>
      </c>
      <c r="E251" s="459" t="s">
        <v>37</v>
      </c>
      <c r="F251" s="188" t="s">
        <v>37</v>
      </c>
      <c r="G251" s="216" t="s">
        <v>37</v>
      </c>
      <c r="H251" s="250" t="s">
        <v>37</v>
      </c>
      <c r="I251" s="281" t="s">
        <v>37</v>
      </c>
      <c r="J251" s="312" t="s">
        <v>37</v>
      </c>
      <c r="K251" s="459" t="s">
        <v>37</v>
      </c>
      <c r="L251" s="396" t="s">
        <v>37</v>
      </c>
      <c r="M251" s="424" t="s">
        <v>37</v>
      </c>
      <c r="N251" s="450" t="s">
        <v>37</v>
      </c>
    </row>
    <row r="252" spans="1:14" ht="15.95" customHeight="1" x14ac:dyDescent="0.2">
      <c r="A252" s="473"/>
      <c r="B252" s="473"/>
      <c r="C252" s="110"/>
      <c r="D252" s="136"/>
      <c r="E252" s="460"/>
      <c r="F252" s="190"/>
      <c r="G252" s="218"/>
      <c r="H252" s="252"/>
      <c r="I252" s="283"/>
      <c r="J252" s="314"/>
      <c r="K252" s="460"/>
      <c r="L252" s="398"/>
      <c r="M252" s="425"/>
      <c r="N252" s="451"/>
    </row>
    <row r="253" spans="1:14" ht="15.95" customHeight="1" x14ac:dyDescent="0.2">
      <c r="A253" s="474"/>
      <c r="B253" s="474"/>
      <c r="C253" s="106"/>
      <c r="D253" s="134"/>
      <c r="E253" s="459"/>
      <c r="F253" s="188"/>
      <c r="G253" s="216"/>
      <c r="H253" s="250"/>
      <c r="I253" s="281"/>
      <c r="J253" s="312"/>
      <c r="K253" s="459"/>
      <c r="L253" s="396"/>
      <c r="M253" s="424"/>
      <c r="N253" s="450"/>
    </row>
    <row r="254" spans="1:14" s="8" customFormat="1" ht="15.95" customHeight="1" x14ac:dyDescent="0.2">
      <c r="A254" s="111" t="s">
        <v>10</v>
      </c>
      <c r="B254" s="111" t="s">
        <v>11</v>
      </c>
      <c r="C254" s="111" t="s">
        <v>42</v>
      </c>
      <c r="D254" s="135" t="s">
        <v>42</v>
      </c>
      <c r="E254" s="461" t="s">
        <v>42</v>
      </c>
      <c r="F254" s="189" t="s">
        <v>42</v>
      </c>
      <c r="G254" s="217" t="s">
        <v>42</v>
      </c>
      <c r="H254" s="251" t="s">
        <v>42</v>
      </c>
      <c r="I254" s="282" t="s">
        <v>42</v>
      </c>
      <c r="J254" s="313" t="s">
        <v>42</v>
      </c>
      <c r="K254" s="461" t="s">
        <v>42</v>
      </c>
      <c r="L254" s="397" t="s">
        <v>42</v>
      </c>
      <c r="M254" s="426" t="s">
        <v>42</v>
      </c>
      <c r="N254" s="452" t="s">
        <v>42</v>
      </c>
    </row>
    <row r="255" spans="1:14" s="16" customFormat="1" ht="15.95" customHeight="1" x14ac:dyDescent="0.2">
      <c r="A255" s="18">
        <v>1</v>
      </c>
      <c r="B255" s="19" t="s">
        <v>22</v>
      </c>
      <c r="C255" s="113">
        <f t="shared" ref="C255:N255" si="35">SUM(C256,C259,C260)</f>
        <v>0</v>
      </c>
      <c r="D255" s="131">
        <f t="shared" si="35"/>
        <v>1</v>
      </c>
      <c r="E255" s="463">
        <f t="shared" si="35"/>
        <v>1</v>
      </c>
      <c r="F255" s="185">
        <f t="shared" si="35"/>
        <v>0</v>
      </c>
      <c r="G255" s="209">
        <f t="shared" si="35"/>
        <v>1</v>
      </c>
      <c r="H255" s="61">
        <f t="shared" si="35"/>
        <v>0</v>
      </c>
      <c r="I255" s="61">
        <f t="shared" si="35"/>
        <v>0</v>
      </c>
      <c r="J255" s="61">
        <f t="shared" si="35"/>
        <v>0</v>
      </c>
      <c r="K255" s="61">
        <f t="shared" si="35"/>
        <v>0</v>
      </c>
      <c r="L255" s="61">
        <f t="shared" si="35"/>
        <v>0</v>
      </c>
      <c r="M255" s="61">
        <f t="shared" si="35"/>
        <v>0</v>
      </c>
      <c r="N255" s="61">
        <f t="shared" si="35"/>
        <v>0</v>
      </c>
    </row>
    <row r="256" spans="1:14" s="23" customFormat="1" ht="15.95" customHeight="1" x14ac:dyDescent="0.2">
      <c r="A256" s="14"/>
      <c r="B256" s="22" t="s">
        <v>50</v>
      </c>
      <c r="C256" s="90">
        <f t="shared" ref="C256:N256" si="36">SUM(C257:C258)</f>
        <v>0</v>
      </c>
      <c r="D256" s="90">
        <f t="shared" si="36"/>
        <v>0</v>
      </c>
      <c r="E256" s="90">
        <f t="shared" si="36"/>
        <v>0</v>
      </c>
      <c r="F256" s="90">
        <f t="shared" si="36"/>
        <v>0</v>
      </c>
      <c r="G256" s="90">
        <f t="shared" si="36"/>
        <v>0</v>
      </c>
      <c r="H256" s="90">
        <f t="shared" si="36"/>
        <v>0</v>
      </c>
      <c r="I256" s="90">
        <f t="shared" si="36"/>
        <v>0</v>
      </c>
      <c r="J256" s="90">
        <f t="shared" si="36"/>
        <v>0</v>
      </c>
      <c r="K256" s="90">
        <f t="shared" si="36"/>
        <v>0</v>
      </c>
      <c r="L256" s="90">
        <f t="shared" si="36"/>
        <v>0</v>
      </c>
      <c r="M256" s="90">
        <f t="shared" si="36"/>
        <v>0</v>
      </c>
      <c r="N256" s="90">
        <f t="shared" si="36"/>
        <v>0</v>
      </c>
    </row>
    <row r="257" spans="1:14" ht="15.95" customHeight="1" x14ac:dyDescent="0.2">
      <c r="A257" s="12"/>
      <c r="B257" s="13" t="s">
        <v>84</v>
      </c>
      <c r="C257" s="91">
        <v>0</v>
      </c>
      <c r="D257" s="91">
        <v>0</v>
      </c>
      <c r="E257" s="466">
        <v>0</v>
      </c>
      <c r="F257" s="91">
        <v>0</v>
      </c>
      <c r="G257" s="220">
        <v>0</v>
      </c>
      <c r="H257" s="254">
        <v>0</v>
      </c>
      <c r="I257" s="285">
        <v>0</v>
      </c>
      <c r="J257" s="316">
        <v>0</v>
      </c>
      <c r="K257" s="466">
        <v>0</v>
      </c>
      <c r="L257" s="400">
        <v>0</v>
      </c>
      <c r="M257" s="431">
        <v>0</v>
      </c>
      <c r="N257" s="457">
        <v>0</v>
      </c>
    </row>
    <row r="258" spans="1:14" ht="15.95" customHeight="1" x14ac:dyDescent="0.2">
      <c r="A258" s="12"/>
      <c r="B258" s="13" t="s">
        <v>85</v>
      </c>
      <c r="C258" s="91">
        <v>0</v>
      </c>
      <c r="D258" s="91">
        <v>0</v>
      </c>
      <c r="E258" s="466">
        <v>0</v>
      </c>
      <c r="F258" s="91">
        <v>0</v>
      </c>
      <c r="G258" s="220">
        <v>0</v>
      </c>
      <c r="H258" s="254">
        <v>0</v>
      </c>
      <c r="I258" s="285">
        <v>0</v>
      </c>
      <c r="J258" s="316">
        <v>0</v>
      </c>
      <c r="K258" s="466">
        <v>0</v>
      </c>
      <c r="L258" s="400">
        <v>0</v>
      </c>
      <c r="M258" s="431">
        <v>0</v>
      </c>
      <c r="N258" s="457">
        <v>0</v>
      </c>
    </row>
    <row r="259" spans="1:14" ht="15.95" customHeight="1" x14ac:dyDescent="0.2">
      <c r="A259" s="12"/>
      <c r="B259" s="11" t="s">
        <v>51</v>
      </c>
      <c r="C259" s="114">
        <v>0</v>
      </c>
      <c r="D259" s="129">
        <v>1</v>
      </c>
      <c r="E259" s="464">
        <v>1</v>
      </c>
      <c r="F259" s="183">
        <v>0</v>
      </c>
      <c r="G259" s="211">
        <v>1</v>
      </c>
      <c r="H259" s="245">
        <v>0</v>
      </c>
      <c r="I259" s="276">
        <v>0</v>
      </c>
      <c r="J259" s="307">
        <v>0</v>
      </c>
      <c r="K259" s="464">
        <v>0</v>
      </c>
      <c r="L259" s="391">
        <v>0</v>
      </c>
      <c r="M259" s="429">
        <v>0</v>
      </c>
      <c r="N259" s="455">
        <v>0</v>
      </c>
    </row>
    <row r="260" spans="1:14" ht="15.95" customHeight="1" x14ac:dyDescent="0.2">
      <c r="A260" s="12"/>
      <c r="B260" s="11" t="s">
        <v>52</v>
      </c>
      <c r="C260" s="114">
        <v>0</v>
      </c>
      <c r="D260" s="129">
        <v>0</v>
      </c>
      <c r="E260" s="464">
        <v>0</v>
      </c>
      <c r="F260" s="183">
        <v>0</v>
      </c>
      <c r="G260" s="211">
        <v>0</v>
      </c>
      <c r="H260" s="245">
        <v>0</v>
      </c>
      <c r="I260" s="276">
        <v>0</v>
      </c>
      <c r="J260" s="307">
        <v>0</v>
      </c>
      <c r="K260" s="464">
        <v>0</v>
      </c>
      <c r="L260" s="391">
        <v>0</v>
      </c>
      <c r="M260" s="429">
        <v>0</v>
      </c>
      <c r="N260" s="455">
        <v>0</v>
      </c>
    </row>
    <row r="261" spans="1:14" ht="15.95" customHeight="1" x14ac:dyDescent="0.2">
      <c r="A261" s="14">
        <v>2</v>
      </c>
      <c r="B261" s="10" t="s">
        <v>23</v>
      </c>
      <c r="C261" s="114">
        <f t="shared" ref="C261" si="37">SUM(C262:C263)</f>
        <v>0</v>
      </c>
      <c r="D261" s="129">
        <f t="shared" ref="D261" si="38">SUM(D262:D263)</f>
        <v>0</v>
      </c>
      <c r="E261" s="464">
        <f t="shared" ref="E261" si="39">SUM(E262:E263)</f>
        <v>0</v>
      </c>
      <c r="F261" s="183">
        <f t="shared" ref="F261" si="40">SUM(F262:F263)</f>
        <v>0</v>
      </c>
      <c r="G261" s="211">
        <f t="shared" ref="G261" si="41">SUM(G262:G263)</f>
        <v>0</v>
      </c>
      <c r="H261" s="245">
        <f t="shared" ref="H261" si="42">SUM(H262:H263)</f>
        <v>0</v>
      </c>
      <c r="I261" s="276">
        <f t="shared" ref="I261" si="43">SUM(I262:I263)</f>
        <v>0</v>
      </c>
      <c r="J261" s="307">
        <f t="shared" ref="J261" si="44">SUM(J262:J263)</f>
        <v>0</v>
      </c>
      <c r="K261" s="464">
        <f t="shared" ref="K261" si="45">SUM(K262:K263)</f>
        <v>0</v>
      </c>
      <c r="L261" s="391">
        <f t="shared" ref="L261" si="46">SUM(L262:L263)</f>
        <v>0</v>
      </c>
      <c r="M261" s="429">
        <f t="shared" ref="M261" si="47">SUM(M262:M263)</f>
        <v>0</v>
      </c>
      <c r="N261" s="455">
        <f t="shared" ref="N261" si="48">SUM(N262:N263)</f>
        <v>0</v>
      </c>
    </row>
    <row r="262" spans="1:14" ht="15.95" customHeight="1" x14ac:dyDescent="0.2">
      <c r="A262" s="12"/>
      <c r="B262" s="13" t="s">
        <v>84</v>
      </c>
      <c r="C262" s="91">
        <v>0</v>
      </c>
      <c r="D262" s="91">
        <v>0</v>
      </c>
      <c r="E262" s="466">
        <v>0</v>
      </c>
      <c r="F262" s="91">
        <v>0</v>
      </c>
      <c r="G262" s="220">
        <v>0</v>
      </c>
      <c r="H262" s="254">
        <v>0</v>
      </c>
      <c r="I262" s="285">
        <v>0</v>
      </c>
      <c r="J262" s="316">
        <v>0</v>
      </c>
      <c r="K262" s="466">
        <v>0</v>
      </c>
      <c r="L262" s="400">
        <v>0</v>
      </c>
      <c r="M262" s="431">
        <v>0</v>
      </c>
      <c r="N262" s="457">
        <v>0</v>
      </c>
    </row>
    <row r="263" spans="1:14" x14ac:dyDescent="0.2">
      <c r="A263" s="12"/>
      <c r="B263" s="13" t="s">
        <v>85</v>
      </c>
      <c r="C263" s="91">
        <v>0</v>
      </c>
      <c r="D263" s="91">
        <v>0</v>
      </c>
      <c r="E263" s="466">
        <v>0</v>
      </c>
      <c r="F263" s="91">
        <v>0</v>
      </c>
      <c r="G263" s="220">
        <v>0</v>
      </c>
      <c r="H263" s="254">
        <v>0</v>
      </c>
      <c r="I263" s="285">
        <v>0</v>
      </c>
      <c r="J263" s="316">
        <v>0</v>
      </c>
      <c r="K263" s="466">
        <v>0</v>
      </c>
      <c r="L263" s="400">
        <v>0</v>
      </c>
      <c r="M263" s="431">
        <v>0</v>
      </c>
      <c r="N263" s="457">
        <v>0</v>
      </c>
    </row>
    <row r="264" spans="1:14" ht="15.75" x14ac:dyDescent="0.2">
      <c r="A264" s="9">
        <v>3</v>
      </c>
      <c r="B264" s="10" t="s">
        <v>54</v>
      </c>
      <c r="C264" s="112">
        <v>3</v>
      </c>
      <c r="D264" s="133">
        <v>2</v>
      </c>
      <c r="E264" s="462">
        <v>3</v>
      </c>
      <c r="F264" s="187">
        <v>1</v>
      </c>
      <c r="G264" s="215">
        <v>0</v>
      </c>
      <c r="H264" s="249">
        <v>0</v>
      </c>
      <c r="I264" s="280">
        <v>0</v>
      </c>
      <c r="J264" s="311">
        <v>0</v>
      </c>
      <c r="K264" s="462">
        <v>2</v>
      </c>
      <c r="L264" s="395">
        <v>0</v>
      </c>
      <c r="M264" s="427">
        <v>1</v>
      </c>
      <c r="N264" s="453">
        <v>4</v>
      </c>
    </row>
    <row r="265" spans="1:14" ht="15.75" x14ac:dyDescent="0.2">
      <c r="A265" s="14">
        <v>4</v>
      </c>
      <c r="B265" s="10" t="s">
        <v>53</v>
      </c>
      <c r="C265" s="114">
        <f t="shared" ref="C265" si="49">SUM(C266:C267)</f>
        <v>3</v>
      </c>
      <c r="D265" s="129">
        <f t="shared" ref="D265" si="50">SUM(D266:D267)</f>
        <v>2</v>
      </c>
      <c r="E265" s="464">
        <f t="shared" ref="E265" si="51">SUM(E266:E267)</f>
        <v>2</v>
      </c>
      <c r="F265" s="183">
        <f t="shared" ref="F265" si="52">SUM(F266:F267)</f>
        <v>1</v>
      </c>
      <c r="G265" s="211">
        <f t="shared" ref="G265" si="53">SUM(G266:G267)</f>
        <v>1</v>
      </c>
      <c r="H265" s="245">
        <f t="shared" ref="H265" si="54">SUM(H266:H267)</f>
        <v>0</v>
      </c>
      <c r="I265" s="276">
        <f t="shared" ref="I265" si="55">SUM(I266:I267)</f>
        <v>0</v>
      </c>
      <c r="J265" s="307">
        <f t="shared" ref="J265" si="56">SUM(J266:J267)</f>
        <v>0</v>
      </c>
      <c r="K265" s="464">
        <f t="shared" ref="K265" si="57">SUM(K266:K267)</f>
        <v>0</v>
      </c>
      <c r="L265" s="391">
        <f t="shared" ref="L265" si="58">SUM(L266:L267)</f>
        <v>0</v>
      </c>
      <c r="M265" s="429">
        <f t="shared" ref="M265" si="59">SUM(M266:M267)</f>
        <v>2</v>
      </c>
      <c r="N265" s="455">
        <f t="shared" ref="N265" si="60">SUM(N266:N267)</f>
        <v>3</v>
      </c>
    </row>
    <row r="266" spans="1:14" ht="15.75" x14ac:dyDescent="0.2">
      <c r="A266" s="14"/>
      <c r="B266" s="13" t="s">
        <v>84</v>
      </c>
      <c r="C266" s="112">
        <v>0</v>
      </c>
      <c r="D266" s="133">
        <v>0</v>
      </c>
      <c r="E266" s="462">
        <v>0</v>
      </c>
      <c r="F266" s="187">
        <v>0</v>
      </c>
      <c r="G266" s="215">
        <v>0</v>
      </c>
      <c r="H266" s="249">
        <v>0</v>
      </c>
      <c r="I266" s="280">
        <v>0</v>
      </c>
      <c r="J266" s="311">
        <v>0</v>
      </c>
      <c r="K266" s="462">
        <v>0</v>
      </c>
      <c r="L266" s="395">
        <v>0</v>
      </c>
      <c r="M266" s="427">
        <v>0</v>
      </c>
      <c r="N266" s="453">
        <v>0</v>
      </c>
    </row>
    <row r="267" spans="1:14" ht="15.75" x14ac:dyDescent="0.2">
      <c r="A267" s="14"/>
      <c r="B267" s="13" t="s">
        <v>85</v>
      </c>
      <c r="C267" s="112">
        <v>3</v>
      </c>
      <c r="D267" s="133">
        <v>2</v>
      </c>
      <c r="E267" s="462">
        <v>2</v>
      </c>
      <c r="F267" s="187">
        <v>1</v>
      </c>
      <c r="G267" s="215">
        <v>1</v>
      </c>
      <c r="H267" s="249">
        <v>0</v>
      </c>
      <c r="I267" s="280">
        <v>0</v>
      </c>
      <c r="J267" s="311">
        <v>0</v>
      </c>
      <c r="K267" s="462">
        <v>0</v>
      </c>
      <c r="L267" s="395">
        <v>0</v>
      </c>
      <c r="M267" s="427">
        <v>2</v>
      </c>
      <c r="N267" s="453">
        <v>3</v>
      </c>
    </row>
    <row r="268" spans="1:14" ht="15.75" x14ac:dyDescent="0.2">
      <c r="A268" s="14">
        <v>5</v>
      </c>
      <c r="B268" s="11" t="s">
        <v>55</v>
      </c>
      <c r="C268" s="112">
        <v>0</v>
      </c>
      <c r="D268" s="133">
        <v>0</v>
      </c>
      <c r="E268" s="462">
        <v>0</v>
      </c>
      <c r="F268" s="187">
        <v>0</v>
      </c>
      <c r="G268" s="215">
        <v>0</v>
      </c>
      <c r="H268" s="249">
        <v>0</v>
      </c>
      <c r="I268" s="280">
        <v>0</v>
      </c>
      <c r="J268" s="311">
        <v>0</v>
      </c>
      <c r="K268" s="462">
        <v>0</v>
      </c>
      <c r="L268" s="395">
        <v>0</v>
      </c>
      <c r="M268" s="427">
        <v>0</v>
      </c>
      <c r="N268" s="453">
        <v>0</v>
      </c>
    </row>
    <row r="269" spans="1:14" ht="12.75" customHeight="1" x14ac:dyDescent="0.2">
      <c r="A269" s="14">
        <v>6</v>
      </c>
      <c r="B269" s="10" t="s">
        <v>56</v>
      </c>
      <c r="C269" s="112">
        <v>0</v>
      </c>
      <c r="D269" s="133">
        <v>0</v>
      </c>
      <c r="E269" s="462">
        <v>0</v>
      </c>
      <c r="F269" s="187">
        <v>0</v>
      </c>
      <c r="G269" s="215">
        <v>0</v>
      </c>
      <c r="H269" s="249">
        <v>0</v>
      </c>
      <c r="I269" s="280">
        <v>0</v>
      </c>
      <c r="J269" s="311">
        <v>0</v>
      </c>
      <c r="K269" s="462">
        <v>0</v>
      </c>
      <c r="L269" s="395">
        <v>0</v>
      </c>
      <c r="M269" s="427">
        <v>0</v>
      </c>
      <c r="N269" s="453">
        <v>0</v>
      </c>
    </row>
    <row r="270" spans="1:14" ht="12.75" customHeight="1" x14ac:dyDescent="0.2">
      <c r="A270" s="14">
        <v>7</v>
      </c>
      <c r="B270" s="10" t="s">
        <v>57</v>
      </c>
      <c r="C270" s="112">
        <v>0</v>
      </c>
      <c r="D270" s="133">
        <v>0</v>
      </c>
      <c r="E270" s="462">
        <v>0</v>
      </c>
      <c r="F270" s="187">
        <v>0</v>
      </c>
      <c r="G270" s="215">
        <v>0</v>
      </c>
      <c r="H270" s="249">
        <v>0</v>
      </c>
      <c r="I270" s="280">
        <v>0</v>
      </c>
      <c r="J270" s="311">
        <v>0</v>
      </c>
      <c r="K270" s="462">
        <v>0</v>
      </c>
      <c r="L270" s="395">
        <v>0</v>
      </c>
      <c r="M270" s="427">
        <v>0</v>
      </c>
      <c r="N270" s="453">
        <v>0</v>
      </c>
    </row>
    <row r="271" spans="1:14" ht="15.75" x14ac:dyDescent="0.2">
      <c r="A271" s="14">
        <v>8</v>
      </c>
      <c r="B271" s="10" t="s">
        <v>58</v>
      </c>
      <c r="C271" s="112">
        <v>0</v>
      </c>
      <c r="D271" s="133">
        <v>0</v>
      </c>
      <c r="E271" s="462">
        <v>0</v>
      </c>
      <c r="F271" s="187">
        <v>0</v>
      </c>
      <c r="G271" s="215">
        <v>0</v>
      </c>
      <c r="H271" s="249">
        <v>0</v>
      </c>
      <c r="I271" s="280">
        <v>0</v>
      </c>
      <c r="J271" s="311">
        <v>0</v>
      </c>
      <c r="K271" s="462">
        <v>0</v>
      </c>
      <c r="L271" s="395">
        <v>0</v>
      </c>
      <c r="M271" s="427">
        <v>0</v>
      </c>
      <c r="N271" s="453">
        <v>0</v>
      </c>
    </row>
    <row r="272" spans="1:14" ht="21" customHeight="1" x14ac:dyDescent="0.2">
      <c r="A272" s="14">
        <v>9</v>
      </c>
      <c r="B272" s="10" t="s">
        <v>24</v>
      </c>
      <c r="C272" s="112">
        <v>0</v>
      </c>
      <c r="D272" s="133">
        <v>0</v>
      </c>
      <c r="E272" s="462">
        <v>0</v>
      </c>
      <c r="F272" s="187">
        <v>0</v>
      </c>
      <c r="G272" s="215">
        <v>0</v>
      </c>
      <c r="H272" s="249">
        <v>0</v>
      </c>
      <c r="I272" s="280">
        <v>0</v>
      </c>
      <c r="J272" s="311">
        <v>0</v>
      </c>
      <c r="K272" s="462">
        <v>0</v>
      </c>
      <c r="L272" s="395">
        <v>0</v>
      </c>
      <c r="M272" s="427">
        <v>0</v>
      </c>
      <c r="N272" s="453">
        <v>0</v>
      </c>
    </row>
    <row r="273" spans="1:14" ht="12.75" customHeight="1" x14ac:dyDescent="0.2">
      <c r="A273" s="14">
        <v>10</v>
      </c>
      <c r="B273" s="10" t="s">
        <v>25</v>
      </c>
      <c r="C273" s="112">
        <v>0</v>
      </c>
      <c r="D273" s="133">
        <v>0</v>
      </c>
      <c r="E273" s="462">
        <v>0</v>
      </c>
      <c r="F273" s="187">
        <v>0</v>
      </c>
      <c r="G273" s="215">
        <v>0</v>
      </c>
      <c r="H273" s="249">
        <v>0</v>
      </c>
      <c r="I273" s="280">
        <v>0</v>
      </c>
      <c r="J273" s="311">
        <v>0</v>
      </c>
      <c r="K273" s="462">
        <v>0</v>
      </c>
      <c r="L273" s="395">
        <v>0</v>
      </c>
      <c r="M273" s="427">
        <v>0</v>
      </c>
      <c r="N273" s="453">
        <v>0</v>
      </c>
    </row>
    <row r="274" spans="1:14" ht="13.5" customHeight="1" thickBot="1" x14ac:dyDescent="0.25">
      <c r="A274" s="40">
        <v>11</v>
      </c>
      <c r="B274" s="41" t="s">
        <v>59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61</v>
      </c>
    </row>
    <row r="277" spans="1:14" ht="12.75" customHeight="1" x14ac:dyDescent="0.2">
      <c r="A277" s="5"/>
      <c r="B277" s="15" t="s">
        <v>60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7"/>
    </row>
    <row r="280" spans="1:14" ht="12.75" customHeight="1" x14ac:dyDescent="0.2">
      <c r="A280" s="5"/>
      <c r="B280" s="27"/>
    </row>
    <row r="281" spans="1:14" ht="15.95" customHeight="1" x14ac:dyDescent="0.2">
      <c r="A281" s="471" t="s">
        <v>0</v>
      </c>
      <c r="B281" s="471"/>
      <c r="C281" s="509" t="s">
        <v>26</v>
      </c>
    </row>
    <row r="282" spans="1:14" ht="15.95" customHeight="1" x14ac:dyDescent="0.2">
      <c r="A282" s="471" t="s">
        <v>1</v>
      </c>
      <c r="B282" s="471"/>
      <c r="C282" s="509"/>
    </row>
    <row r="283" spans="1:14" ht="15.95" customHeight="1" x14ac:dyDescent="0.2">
      <c r="A283" s="471" t="s">
        <v>46</v>
      </c>
      <c r="B283" s="471"/>
    </row>
    <row r="284" spans="1:14" ht="15.95" customHeight="1" x14ac:dyDescent="0.3">
      <c r="C284" s="107"/>
    </row>
    <row r="285" spans="1:14" ht="15.95" customHeight="1" x14ac:dyDescent="0.2">
      <c r="C285" s="103"/>
    </row>
    <row r="286" spans="1:14" ht="15.95" customHeight="1" x14ac:dyDescent="0.2">
      <c r="A286" s="1" t="s">
        <v>47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5" t="s">
        <v>69</v>
      </c>
      <c r="B287" s="45"/>
    </row>
    <row r="288" spans="1:14" ht="15.95" customHeight="1" thickBot="1" x14ac:dyDescent="0.25">
      <c r="A288" s="45" t="s">
        <v>74</v>
      </c>
      <c r="B288" s="45"/>
    </row>
    <row r="289" spans="1:14" ht="15.95" customHeight="1" thickTop="1" x14ac:dyDescent="0.2">
      <c r="A289" s="472" t="s">
        <v>4</v>
      </c>
      <c r="B289" s="472" t="s">
        <v>5</v>
      </c>
      <c r="C289" s="109"/>
    </row>
    <row r="290" spans="1:14" ht="15.95" customHeight="1" x14ac:dyDescent="0.2">
      <c r="A290" s="473"/>
      <c r="B290" s="473"/>
      <c r="C290" s="105"/>
      <c r="D290" s="137"/>
      <c r="E290" s="458"/>
      <c r="F290" s="191"/>
      <c r="G290" s="219"/>
      <c r="H290" s="253"/>
      <c r="I290" s="284"/>
      <c r="J290" s="315"/>
      <c r="K290" s="458"/>
      <c r="L290" s="399"/>
      <c r="M290" s="423"/>
      <c r="N290" s="449"/>
    </row>
    <row r="291" spans="1:14" ht="15.95" customHeight="1" x14ac:dyDescent="0.2">
      <c r="A291" s="473"/>
      <c r="B291" s="473"/>
      <c r="C291" s="106" t="s">
        <v>37</v>
      </c>
      <c r="D291" s="134" t="s">
        <v>37</v>
      </c>
      <c r="E291" s="459" t="s">
        <v>37</v>
      </c>
      <c r="F291" s="188" t="s">
        <v>37</v>
      </c>
      <c r="G291" s="216" t="s">
        <v>37</v>
      </c>
      <c r="H291" s="250" t="s">
        <v>37</v>
      </c>
      <c r="I291" s="281" t="s">
        <v>37</v>
      </c>
      <c r="J291" s="312" t="s">
        <v>37</v>
      </c>
      <c r="K291" s="459" t="s">
        <v>37</v>
      </c>
      <c r="L291" s="396" t="s">
        <v>37</v>
      </c>
      <c r="M291" s="424" t="s">
        <v>37</v>
      </c>
      <c r="N291" s="450" t="s">
        <v>37</v>
      </c>
    </row>
    <row r="292" spans="1:14" ht="15.95" customHeight="1" x14ac:dyDescent="0.2">
      <c r="A292" s="473"/>
      <c r="B292" s="473"/>
      <c r="C292" s="110"/>
      <c r="D292" s="136"/>
      <c r="E292" s="460"/>
      <c r="F292" s="190"/>
      <c r="G292" s="218"/>
      <c r="H292" s="252"/>
      <c r="I292" s="283"/>
      <c r="J292" s="314"/>
      <c r="K292" s="460"/>
      <c r="L292" s="398"/>
      <c r="M292" s="425"/>
      <c r="N292" s="451"/>
    </row>
    <row r="293" spans="1:14" ht="15.95" customHeight="1" x14ac:dyDescent="0.2">
      <c r="A293" s="474"/>
      <c r="B293" s="474"/>
      <c r="C293" s="106"/>
      <c r="D293" s="134"/>
      <c r="E293" s="459"/>
      <c r="F293" s="188"/>
      <c r="G293" s="216"/>
      <c r="H293" s="250"/>
      <c r="I293" s="281"/>
      <c r="J293" s="312"/>
      <c r="K293" s="459"/>
      <c r="L293" s="396"/>
      <c r="M293" s="424"/>
      <c r="N293" s="450"/>
    </row>
    <row r="294" spans="1:14" s="8" customFormat="1" ht="15.95" customHeight="1" x14ac:dyDescent="0.2">
      <c r="A294" s="111" t="s">
        <v>10</v>
      </c>
      <c r="B294" s="111" t="s">
        <v>11</v>
      </c>
      <c r="C294" s="111" t="s">
        <v>42</v>
      </c>
      <c r="D294" s="135" t="s">
        <v>42</v>
      </c>
      <c r="E294" s="461" t="s">
        <v>42</v>
      </c>
      <c r="F294" s="189" t="s">
        <v>42</v>
      </c>
      <c r="G294" s="217" t="s">
        <v>42</v>
      </c>
      <c r="H294" s="251" t="s">
        <v>42</v>
      </c>
      <c r="I294" s="282" t="s">
        <v>42</v>
      </c>
      <c r="J294" s="313" t="s">
        <v>42</v>
      </c>
      <c r="K294" s="461" t="s">
        <v>42</v>
      </c>
      <c r="L294" s="397" t="s">
        <v>42</v>
      </c>
      <c r="M294" s="426" t="s">
        <v>42</v>
      </c>
      <c r="N294" s="452" t="s">
        <v>42</v>
      </c>
    </row>
    <row r="295" spans="1:14" s="16" customFormat="1" ht="15.95" customHeight="1" x14ac:dyDescent="0.2">
      <c r="A295" s="18">
        <v>1</v>
      </c>
      <c r="B295" s="19" t="s">
        <v>22</v>
      </c>
      <c r="C295" s="113">
        <f t="shared" ref="C295:N295" si="61">SUM(C296,C299,C300)</f>
        <v>0</v>
      </c>
      <c r="D295" s="131">
        <f t="shared" si="61"/>
        <v>2</v>
      </c>
      <c r="E295" s="463">
        <f t="shared" si="61"/>
        <v>0</v>
      </c>
      <c r="F295" s="185">
        <f t="shared" si="61"/>
        <v>0</v>
      </c>
      <c r="G295" s="213">
        <f t="shared" si="61"/>
        <v>2</v>
      </c>
      <c r="H295" s="209">
        <f t="shared" si="61"/>
        <v>8</v>
      </c>
      <c r="I295" s="61">
        <f t="shared" si="61"/>
        <v>0</v>
      </c>
      <c r="J295" s="209">
        <f t="shared" si="61"/>
        <v>2</v>
      </c>
      <c r="K295" s="363">
        <f t="shared" si="61"/>
        <v>0</v>
      </c>
      <c r="L295" s="363">
        <f t="shared" si="61"/>
        <v>5</v>
      </c>
      <c r="M295" s="61">
        <f t="shared" si="61"/>
        <v>5</v>
      </c>
      <c r="N295" s="61">
        <f t="shared" si="61"/>
        <v>20</v>
      </c>
    </row>
    <row r="296" spans="1:14" s="23" customFormat="1" ht="15.95" customHeight="1" x14ac:dyDescent="0.2">
      <c r="A296" s="14"/>
      <c r="B296" s="22" t="s">
        <v>50</v>
      </c>
      <c r="C296" s="90">
        <f t="shared" ref="C296:H296" si="62">SUM(C297:C298)</f>
        <v>0</v>
      </c>
      <c r="D296" s="90">
        <f t="shared" si="62"/>
        <v>2</v>
      </c>
      <c r="E296" s="90">
        <f>SUM(E297:E298)</f>
        <v>0</v>
      </c>
      <c r="F296" s="90">
        <f t="shared" si="62"/>
        <v>0</v>
      </c>
      <c r="G296" s="90">
        <f t="shared" si="62"/>
        <v>2</v>
      </c>
      <c r="H296" s="90">
        <f t="shared" si="62"/>
        <v>8</v>
      </c>
      <c r="I296" s="63">
        <f t="shared" ref="I296:N296" si="63">SUM(I297:I298)</f>
        <v>0</v>
      </c>
      <c r="J296" s="301">
        <f t="shared" si="63"/>
        <v>2</v>
      </c>
      <c r="K296" s="364">
        <f>SUM(K297:K298)</f>
        <v>0</v>
      </c>
      <c r="L296" s="389">
        <f t="shared" si="63"/>
        <v>5</v>
      </c>
      <c r="M296" s="63">
        <f t="shared" si="63"/>
        <v>5</v>
      </c>
      <c r="N296" s="63">
        <f t="shared" si="63"/>
        <v>20</v>
      </c>
    </row>
    <row r="297" spans="1:14" ht="15.95" customHeight="1" x14ac:dyDescent="0.2">
      <c r="A297" s="12"/>
      <c r="B297" s="13" t="s">
        <v>84</v>
      </c>
      <c r="C297" s="91">
        <v>0</v>
      </c>
      <c r="D297" s="91">
        <v>2</v>
      </c>
      <c r="E297" s="466">
        <v>0</v>
      </c>
      <c r="F297" s="91">
        <v>0</v>
      </c>
      <c r="G297" s="220">
        <v>0</v>
      </c>
      <c r="H297" s="254">
        <v>0</v>
      </c>
      <c r="I297" s="285">
        <v>0</v>
      </c>
      <c r="J297" s="272">
        <v>0</v>
      </c>
      <c r="K297" s="366">
        <v>0</v>
      </c>
      <c r="L297" s="366">
        <v>5</v>
      </c>
      <c r="M297" s="51">
        <v>5</v>
      </c>
      <c r="N297" s="51">
        <v>20</v>
      </c>
    </row>
    <row r="298" spans="1:14" ht="15.95" customHeight="1" x14ac:dyDescent="0.2">
      <c r="A298" s="12"/>
      <c r="B298" s="13" t="s">
        <v>85</v>
      </c>
      <c r="C298" s="91">
        <v>0</v>
      </c>
      <c r="D298" s="91">
        <v>0</v>
      </c>
      <c r="E298" s="466">
        <v>0</v>
      </c>
      <c r="F298" s="91">
        <v>0</v>
      </c>
      <c r="G298" s="220">
        <v>2</v>
      </c>
      <c r="H298" s="254">
        <v>8</v>
      </c>
      <c r="I298" s="285">
        <v>0</v>
      </c>
      <c r="J298" s="272">
        <v>2</v>
      </c>
      <c r="K298" s="366">
        <v>0</v>
      </c>
      <c r="L298" s="366">
        <v>0</v>
      </c>
      <c r="M298" s="51">
        <v>0</v>
      </c>
      <c r="N298" s="51">
        <v>0</v>
      </c>
    </row>
    <row r="299" spans="1:14" ht="14.25" x14ac:dyDescent="0.2">
      <c r="A299" s="12"/>
      <c r="B299" s="11" t="s">
        <v>51</v>
      </c>
      <c r="C299" s="114">
        <v>0</v>
      </c>
      <c r="D299" s="129">
        <v>0</v>
      </c>
      <c r="E299" s="464">
        <v>0</v>
      </c>
      <c r="F299" s="183">
        <v>0</v>
      </c>
      <c r="G299" s="211">
        <v>0</v>
      </c>
      <c r="H299" s="245">
        <v>0</v>
      </c>
      <c r="I299" s="276">
        <v>0</v>
      </c>
      <c r="J299" s="307">
        <v>0</v>
      </c>
      <c r="K299" s="358">
        <v>0</v>
      </c>
      <c r="L299" s="358">
        <v>0</v>
      </c>
      <c r="M299" s="429">
        <v>0</v>
      </c>
      <c r="N299" s="455">
        <v>0</v>
      </c>
    </row>
    <row r="300" spans="1:14" ht="14.25" x14ac:dyDescent="0.2">
      <c r="A300" s="12"/>
      <c r="B300" s="11" t="s">
        <v>52</v>
      </c>
      <c r="C300" s="114">
        <v>0</v>
      </c>
      <c r="D300" s="129">
        <v>0</v>
      </c>
      <c r="E300" s="464">
        <v>0</v>
      </c>
      <c r="F300" s="183">
        <v>0</v>
      </c>
      <c r="G300" s="211">
        <v>0</v>
      </c>
      <c r="H300" s="245">
        <v>0</v>
      </c>
      <c r="I300" s="276">
        <v>0</v>
      </c>
      <c r="J300" s="307">
        <v>0</v>
      </c>
      <c r="K300" s="358">
        <v>0</v>
      </c>
      <c r="L300" s="358">
        <v>0</v>
      </c>
      <c r="M300" s="429">
        <v>0</v>
      </c>
      <c r="N300" s="455">
        <v>0</v>
      </c>
    </row>
    <row r="301" spans="1:14" ht="15.75" x14ac:dyDescent="0.2">
      <c r="A301" s="14">
        <v>2</v>
      </c>
      <c r="B301" s="10" t="s">
        <v>23</v>
      </c>
      <c r="C301" s="114">
        <f t="shared" ref="C301:H301" si="64">SUM(C302:C303)</f>
        <v>0</v>
      </c>
      <c r="D301" s="129">
        <f t="shared" si="64"/>
        <v>1</v>
      </c>
      <c r="E301" s="464">
        <f>SUM(E302:E303)</f>
        <v>0</v>
      </c>
      <c r="F301" s="183">
        <f t="shared" si="64"/>
        <v>0</v>
      </c>
      <c r="G301" s="211">
        <f t="shared" si="64"/>
        <v>0</v>
      </c>
      <c r="H301" s="245">
        <f t="shared" si="64"/>
        <v>0</v>
      </c>
      <c r="I301" s="276">
        <f t="shared" ref="I301:N301" si="65">SUM(I302:I303)</f>
        <v>0</v>
      </c>
      <c r="J301" s="307">
        <f t="shared" si="65"/>
        <v>0</v>
      </c>
      <c r="K301" s="358">
        <f>SUM(K302:K303)</f>
        <v>0</v>
      </c>
      <c r="L301" s="358">
        <f t="shared" si="65"/>
        <v>10</v>
      </c>
      <c r="M301" s="429">
        <f t="shared" si="65"/>
        <v>5</v>
      </c>
      <c r="N301" s="455">
        <f t="shared" si="65"/>
        <v>15</v>
      </c>
    </row>
    <row r="302" spans="1:14" ht="15" x14ac:dyDescent="0.2">
      <c r="A302" s="12"/>
      <c r="B302" s="13" t="s">
        <v>84</v>
      </c>
      <c r="C302" s="91">
        <v>0</v>
      </c>
      <c r="D302" s="91">
        <v>0</v>
      </c>
      <c r="E302" s="466">
        <v>0</v>
      </c>
      <c r="F302" s="91">
        <v>0</v>
      </c>
      <c r="G302" s="220">
        <v>0</v>
      </c>
      <c r="H302" s="254">
        <v>0</v>
      </c>
      <c r="I302" s="285">
        <v>0</v>
      </c>
      <c r="J302" s="316">
        <v>0</v>
      </c>
      <c r="K302" s="367">
        <v>0</v>
      </c>
      <c r="L302" s="367">
        <v>10</v>
      </c>
      <c r="M302" s="431">
        <v>5</v>
      </c>
      <c r="N302" s="457">
        <v>15</v>
      </c>
    </row>
    <row r="303" spans="1:14" ht="15" x14ac:dyDescent="0.2">
      <c r="A303" s="12"/>
      <c r="B303" s="13" t="s">
        <v>85</v>
      </c>
      <c r="C303" s="91">
        <v>0</v>
      </c>
      <c r="D303" s="91">
        <v>1</v>
      </c>
      <c r="E303" s="466">
        <v>0</v>
      </c>
      <c r="F303" s="91">
        <v>0</v>
      </c>
      <c r="G303" s="220">
        <v>0</v>
      </c>
      <c r="H303" s="254">
        <v>0</v>
      </c>
      <c r="I303" s="285">
        <v>0</v>
      </c>
      <c r="J303" s="316">
        <v>0</v>
      </c>
      <c r="K303" s="367">
        <v>0</v>
      </c>
      <c r="L303" s="367">
        <v>0</v>
      </c>
      <c r="M303" s="431">
        <v>0</v>
      </c>
      <c r="N303" s="457">
        <v>0</v>
      </c>
    </row>
    <row r="304" spans="1:14" ht="15.75" x14ac:dyDescent="0.2">
      <c r="A304" s="9">
        <v>3</v>
      </c>
      <c r="B304" s="10" t="s">
        <v>54</v>
      </c>
      <c r="C304" s="112">
        <v>2</v>
      </c>
      <c r="D304" s="133">
        <v>1</v>
      </c>
      <c r="E304" s="462">
        <v>2</v>
      </c>
      <c r="F304" s="187">
        <v>2</v>
      </c>
      <c r="G304" s="215">
        <v>2</v>
      </c>
      <c r="H304" s="249">
        <v>2</v>
      </c>
      <c r="I304" s="280">
        <v>1</v>
      </c>
      <c r="J304" s="311">
        <v>0</v>
      </c>
      <c r="K304" s="358">
        <v>0</v>
      </c>
      <c r="L304" s="358">
        <v>1</v>
      </c>
      <c r="M304" s="429">
        <v>0</v>
      </c>
      <c r="N304" s="455">
        <v>1</v>
      </c>
    </row>
    <row r="305" spans="1:14" ht="12.75" customHeight="1" x14ac:dyDescent="0.2">
      <c r="A305" s="14">
        <v>4</v>
      </c>
      <c r="B305" s="10" t="s">
        <v>53</v>
      </c>
      <c r="C305" s="114">
        <f t="shared" ref="C305:N305" si="66">SUM(C306:C307)</f>
        <v>3</v>
      </c>
      <c r="D305" s="129">
        <f t="shared" si="66"/>
        <v>2</v>
      </c>
      <c r="E305" s="464">
        <f t="shared" si="66"/>
        <v>1</v>
      </c>
      <c r="F305" s="183">
        <f t="shared" si="66"/>
        <v>3</v>
      </c>
      <c r="G305" s="211">
        <f t="shared" si="66"/>
        <v>2</v>
      </c>
      <c r="H305" s="245">
        <f t="shared" si="66"/>
        <v>2</v>
      </c>
      <c r="I305" s="276">
        <f t="shared" si="66"/>
        <v>2</v>
      </c>
      <c r="J305" s="307">
        <f t="shared" si="66"/>
        <v>2</v>
      </c>
      <c r="K305" s="358">
        <f t="shared" si="66"/>
        <v>0</v>
      </c>
      <c r="L305" s="358">
        <f t="shared" si="66"/>
        <v>1</v>
      </c>
      <c r="M305" s="429">
        <f t="shared" si="66"/>
        <v>2</v>
      </c>
      <c r="N305" s="455">
        <f t="shared" si="66"/>
        <v>3</v>
      </c>
    </row>
    <row r="306" spans="1:14" ht="12.75" customHeight="1" x14ac:dyDescent="0.2">
      <c r="A306" s="14"/>
      <c r="B306" s="13" t="s">
        <v>84</v>
      </c>
      <c r="C306" s="112">
        <v>0</v>
      </c>
      <c r="D306" s="133">
        <v>0</v>
      </c>
      <c r="E306" s="462">
        <v>0</v>
      </c>
      <c r="F306" s="187">
        <v>0</v>
      </c>
      <c r="G306" s="215">
        <v>0</v>
      </c>
      <c r="H306" s="249">
        <v>0</v>
      </c>
      <c r="I306" s="280">
        <v>0</v>
      </c>
      <c r="J306" s="311">
        <v>0</v>
      </c>
      <c r="K306" s="358">
        <v>0</v>
      </c>
      <c r="L306" s="358">
        <v>0</v>
      </c>
      <c r="M306" s="429">
        <v>0</v>
      </c>
      <c r="N306" s="455">
        <v>0</v>
      </c>
    </row>
    <row r="307" spans="1:14" ht="15.75" x14ac:dyDescent="0.2">
      <c r="A307" s="14"/>
      <c r="B307" s="13" t="s">
        <v>85</v>
      </c>
      <c r="C307" s="112">
        <v>3</v>
      </c>
      <c r="D307" s="133">
        <v>2</v>
      </c>
      <c r="E307" s="462">
        <v>1</v>
      </c>
      <c r="F307" s="187">
        <v>3</v>
      </c>
      <c r="G307" s="215">
        <v>2</v>
      </c>
      <c r="H307" s="249">
        <v>2</v>
      </c>
      <c r="I307" s="280">
        <v>2</v>
      </c>
      <c r="J307" s="311">
        <v>2</v>
      </c>
      <c r="K307" s="358">
        <v>0</v>
      </c>
      <c r="L307" s="358">
        <v>1</v>
      </c>
      <c r="M307" s="429">
        <v>2</v>
      </c>
      <c r="N307" s="455">
        <v>3</v>
      </c>
    </row>
    <row r="308" spans="1:14" ht="21" customHeight="1" x14ac:dyDescent="0.2">
      <c r="A308" s="14">
        <v>5</v>
      </c>
      <c r="B308" s="11" t="s">
        <v>55</v>
      </c>
      <c r="C308" s="112">
        <v>1</v>
      </c>
      <c r="D308" s="133">
        <v>1</v>
      </c>
      <c r="E308" s="462">
        <v>1</v>
      </c>
      <c r="F308" s="187">
        <v>1</v>
      </c>
      <c r="G308" s="215">
        <v>1</v>
      </c>
      <c r="H308" s="249">
        <v>1</v>
      </c>
      <c r="I308" s="280">
        <v>1</v>
      </c>
      <c r="J308" s="311">
        <v>1</v>
      </c>
      <c r="K308" s="358">
        <v>0</v>
      </c>
      <c r="L308" s="358">
        <v>1</v>
      </c>
      <c r="M308" s="429">
        <v>0</v>
      </c>
      <c r="N308" s="455">
        <v>1</v>
      </c>
    </row>
    <row r="309" spans="1:14" ht="15.75" x14ac:dyDescent="0.2">
      <c r="A309" s="14">
        <v>6</v>
      </c>
      <c r="B309" s="10" t="s">
        <v>56</v>
      </c>
      <c r="C309" s="112">
        <v>1</v>
      </c>
      <c r="D309" s="133">
        <v>1</v>
      </c>
      <c r="E309" s="462">
        <v>2</v>
      </c>
      <c r="F309" s="187">
        <v>1</v>
      </c>
      <c r="G309" s="215">
        <v>1</v>
      </c>
      <c r="H309" s="249">
        <v>1</v>
      </c>
      <c r="I309" s="280">
        <v>1</v>
      </c>
      <c r="J309" s="311">
        <v>0</v>
      </c>
      <c r="K309" s="358">
        <v>0</v>
      </c>
      <c r="L309" s="358">
        <v>0</v>
      </c>
      <c r="M309" s="429">
        <v>0</v>
      </c>
      <c r="N309" s="455">
        <v>0</v>
      </c>
    </row>
    <row r="310" spans="1:14" ht="15.75" x14ac:dyDescent="0.2">
      <c r="A310" s="14">
        <v>7</v>
      </c>
      <c r="B310" s="10" t="s">
        <v>57</v>
      </c>
      <c r="C310" s="112">
        <v>0</v>
      </c>
      <c r="D310" s="133">
        <v>0</v>
      </c>
      <c r="E310" s="462">
        <v>0</v>
      </c>
      <c r="F310" s="187">
        <v>0</v>
      </c>
      <c r="G310" s="215">
        <v>0</v>
      </c>
      <c r="H310" s="249">
        <v>0</v>
      </c>
      <c r="I310" s="280">
        <v>0</v>
      </c>
      <c r="J310" s="311">
        <v>0</v>
      </c>
      <c r="K310" s="358">
        <v>0</v>
      </c>
      <c r="L310" s="358">
        <v>0</v>
      </c>
      <c r="M310" s="429">
        <v>0</v>
      </c>
      <c r="N310" s="455">
        <v>0</v>
      </c>
    </row>
    <row r="311" spans="1:14" ht="12.75" customHeight="1" x14ac:dyDescent="0.2">
      <c r="A311" s="14">
        <v>8</v>
      </c>
      <c r="B311" s="10" t="s">
        <v>58</v>
      </c>
      <c r="C311" s="112">
        <v>0</v>
      </c>
      <c r="D311" s="133">
        <v>0</v>
      </c>
      <c r="E311" s="462">
        <v>0</v>
      </c>
      <c r="F311" s="187">
        <v>0</v>
      </c>
      <c r="G311" s="215">
        <v>0</v>
      </c>
      <c r="H311" s="249">
        <v>0</v>
      </c>
      <c r="I311" s="280">
        <v>0</v>
      </c>
      <c r="J311" s="311">
        <v>0</v>
      </c>
      <c r="K311" s="358">
        <v>0</v>
      </c>
      <c r="L311" s="358">
        <v>0</v>
      </c>
      <c r="M311" s="429">
        <v>0</v>
      </c>
      <c r="N311" s="455">
        <v>0</v>
      </c>
    </row>
    <row r="312" spans="1:14" ht="13.5" customHeight="1" x14ac:dyDescent="0.2">
      <c r="A312" s="14">
        <v>9</v>
      </c>
      <c r="B312" s="10" t="s">
        <v>24</v>
      </c>
      <c r="C312" s="112">
        <v>0</v>
      </c>
      <c r="D312" s="133">
        <v>0</v>
      </c>
      <c r="E312" s="462">
        <v>0</v>
      </c>
      <c r="F312" s="187">
        <v>0</v>
      </c>
      <c r="G312" s="215">
        <v>0</v>
      </c>
      <c r="H312" s="249">
        <v>0</v>
      </c>
      <c r="I312" s="280">
        <v>0</v>
      </c>
      <c r="J312" s="311">
        <v>0</v>
      </c>
      <c r="K312" s="358">
        <v>0</v>
      </c>
      <c r="L312" s="358">
        <v>0</v>
      </c>
      <c r="M312" s="429">
        <v>0</v>
      </c>
      <c r="N312" s="455">
        <v>0</v>
      </c>
    </row>
    <row r="313" spans="1:14" ht="15" customHeight="1" x14ac:dyDescent="0.2">
      <c r="A313" s="14">
        <v>10</v>
      </c>
      <c r="B313" s="10" t="s">
        <v>25</v>
      </c>
      <c r="C313" s="112">
        <v>0</v>
      </c>
      <c r="D313" s="133">
        <v>0</v>
      </c>
      <c r="E313" s="462">
        <v>0</v>
      </c>
      <c r="F313" s="187">
        <v>0</v>
      </c>
      <c r="G313" s="215">
        <v>0</v>
      </c>
      <c r="H313" s="249">
        <v>0</v>
      </c>
      <c r="I313" s="280">
        <v>0</v>
      </c>
      <c r="J313" s="311">
        <v>0</v>
      </c>
      <c r="K313" s="358">
        <v>0</v>
      </c>
      <c r="L313" s="358">
        <v>0</v>
      </c>
      <c r="M313" s="429">
        <v>0</v>
      </c>
      <c r="N313" s="455">
        <v>0</v>
      </c>
    </row>
    <row r="314" spans="1:14" ht="12.75" customHeight="1" thickBot="1" x14ac:dyDescent="0.25">
      <c r="A314" s="40">
        <v>11</v>
      </c>
      <c r="B314" s="41" t="s">
        <v>59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369">
        <v>0</v>
      </c>
      <c r="L314" s="369">
        <v>0</v>
      </c>
      <c r="M314" s="430">
        <v>0</v>
      </c>
      <c r="N314" s="456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61</v>
      </c>
    </row>
    <row r="317" spans="1:14" ht="11.25" customHeight="1" x14ac:dyDescent="0.2">
      <c r="A317" s="5"/>
      <c r="B317" s="15" t="s">
        <v>60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7"/>
    </row>
    <row r="320" spans="1:14" ht="15.95" customHeight="1" x14ac:dyDescent="0.2">
      <c r="A320" s="5"/>
      <c r="B320" s="27"/>
    </row>
    <row r="321" spans="1:14" ht="15.95" customHeight="1" x14ac:dyDescent="0.2">
      <c r="A321" s="5"/>
      <c r="B321" s="27"/>
    </row>
    <row r="322" spans="1:14" ht="15.95" customHeight="1" x14ac:dyDescent="0.2">
      <c r="A322" s="471" t="s">
        <v>0</v>
      </c>
      <c r="B322" s="471"/>
      <c r="C322" s="509" t="s">
        <v>26</v>
      </c>
    </row>
    <row r="323" spans="1:14" ht="15.95" customHeight="1" x14ac:dyDescent="0.2">
      <c r="A323" s="471" t="s">
        <v>1</v>
      </c>
      <c r="B323" s="471"/>
      <c r="C323" s="509"/>
    </row>
    <row r="324" spans="1:14" ht="15.95" customHeight="1" x14ac:dyDescent="0.2">
      <c r="A324" s="471" t="s">
        <v>46</v>
      </c>
      <c r="B324" s="471"/>
    </row>
    <row r="325" spans="1:14" ht="15.95" customHeight="1" x14ac:dyDescent="0.3">
      <c r="C325" s="107"/>
    </row>
    <row r="326" spans="1:14" ht="15.95" customHeight="1" x14ac:dyDescent="0.2">
      <c r="C326" s="103"/>
    </row>
    <row r="327" spans="1:14" ht="15.95" customHeight="1" x14ac:dyDescent="0.2">
      <c r="A327" s="1" t="s">
        <v>47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69</v>
      </c>
    </row>
    <row r="329" spans="1:14" ht="15.95" customHeight="1" thickBot="1" x14ac:dyDescent="0.25">
      <c r="A329" s="45" t="s">
        <v>73</v>
      </c>
      <c r="B329" s="45"/>
      <c r="H329" s="45"/>
      <c r="I329" s="45"/>
      <c r="J329" s="45"/>
      <c r="K329" s="45"/>
      <c r="L329" s="45"/>
      <c r="M329" s="45"/>
      <c r="N329" s="45"/>
    </row>
    <row r="330" spans="1:14" ht="15.95" customHeight="1" thickTop="1" x14ac:dyDescent="0.2">
      <c r="A330" s="472" t="s">
        <v>4</v>
      </c>
      <c r="B330" s="472" t="s">
        <v>5</v>
      </c>
      <c r="C330" s="109"/>
    </row>
    <row r="331" spans="1:14" ht="15.95" customHeight="1" x14ac:dyDescent="0.2">
      <c r="A331" s="473"/>
      <c r="B331" s="473"/>
      <c r="C331" s="105"/>
      <c r="D331" s="137"/>
      <c r="E331" s="458"/>
      <c r="F331" s="191"/>
      <c r="G331" s="219"/>
      <c r="H331" s="253"/>
      <c r="I331" s="284"/>
      <c r="J331" s="315"/>
      <c r="K331" s="458"/>
      <c r="L331" s="399"/>
      <c r="M331" s="423"/>
      <c r="N331" s="449"/>
    </row>
    <row r="332" spans="1:14" ht="15.95" customHeight="1" x14ac:dyDescent="0.2">
      <c r="A332" s="473"/>
      <c r="B332" s="473"/>
      <c r="C332" s="106" t="s">
        <v>37</v>
      </c>
      <c r="D332" s="134" t="s">
        <v>37</v>
      </c>
      <c r="E332" s="459" t="s">
        <v>37</v>
      </c>
      <c r="F332" s="188" t="s">
        <v>37</v>
      </c>
      <c r="G332" s="216" t="s">
        <v>37</v>
      </c>
      <c r="H332" s="250" t="s">
        <v>37</v>
      </c>
      <c r="I332" s="281" t="s">
        <v>37</v>
      </c>
      <c r="J332" s="312" t="s">
        <v>37</v>
      </c>
      <c r="K332" s="459" t="s">
        <v>37</v>
      </c>
      <c r="L332" s="396" t="s">
        <v>37</v>
      </c>
      <c r="M332" s="424" t="s">
        <v>37</v>
      </c>
      <c r="N332" s="450" t="s">
        <v>37</v>
      </c>
    </row>
    <row r="333" spans="1:14" ht="15.95" customHeight="1" x14ac:dyDescent="0.2">
      <c r="A333" s="473"/>
      <c r="B333" s="473"/>
      <c r="C333" s="110"/>
      <c r="D333" s="136"/>
      <c r="E333" s="460"/>
      <c r="F333" s="190"/>
      <c r="G333" s="218"/>
      <c r="H333" s="252"/>
      <c r="I333" s="283"/>
      <c r="J333" s="314"/>
      <c r="K333" s="460"/>
      <c r="L333" s="398"/>
      <c r="M333" s="425"/>
      <c r="N333" s="451"/>
    </row>
    <row r="334" spans="1:14" ht="15.95" customHeight="1" x14ac:dyDescent="0.2">
      <c r="A334" s="474"/>
      <c r="B334" s="474"/>
      <c r="C334" s="106"/>
      <c r="D334" s="134"/>
      <c r="E334" s="459"/>
      <c r="F334" s="188"/>
      <c r="G334" s="216"/>
      <c r="H334" s="250"/>
      <c r="I334" s="281"/>
      <c r="J334" s="312"/>
      <c r="K334" s="459"/>
      <c r="L334" s="396"/>
      <c r="M334" s="424"/>
      <c r="N334" s="450"/>
    </row>
    <row r="335" spans="1:14" s="8" customFormat="1" ht="15.95" customHeight="1" x14ac:dyDescent="0.2">
      <c r="A335" s="111" t="s">
        <v>10</v>
      </c>
      <c r="B335" s="111" t="s">
        <v>11</v>
      </c>
      <c r="C335" s="111" t="s">
        <v>42</v>
      </c>
      <c r="D335" s="135" t="s">
        <v>42</v>
      </c>
      <c r="E335" s="461" t="s">
        <v>42</v>
      </c>
      <c r="F335" s="189" t="s">
        <v>42</v>
      </c>
      <c r="G335" s="217" t="s">
        <v>42</v>
      </c>
      <c r="H335" s="251" t="s">
        <v>42</v>
      </c>
      <c r="I335" s="282" t="s">
        <v>42</v>
      </c>
      <c r="J335" s="313" t="s">
        <v>42</v>
      </c>
      <c r="K335" s="461" t="s">
        <v>42</v>
      </c>
      <c r="L335" s="397" t="s">
        <v>42</v>
      </c>
      <c r="M335" s="426" t="s">
        <v>42</v>
      </c>
      <c r="N335" s="452" t="s">
        <v>42</v>
      </c>
    </row>
    <row r="336" spans="1:14" s="16" customFormat="1" ht="15.95" customHeight="1" x14ac:dyDescent="0.2">
      <c r="A336" s="18">
        <v>1</v>
      </c>
      <c r="B336" s="19" t="s">
        <v>22</v>
      </c>
      <c r="C336" s="113">
        <f t="shared" ref="C336:N336" si="67">SUM(C337,C340,C341)</f>
        <v>0</v>
      </c>
      <c r="D336" s="131">
        <f t="shared" si="67"/>
        <v>0</v>
      </c>
      <c r="E336" s="463">
        <f t="shared" si="67"/>
        <v>0</v>
      </c>
      <c r="F336" s="185">
        <f t="shared" si="67"/>
        <v>0</v>
      </c>
      <c r="G336" s="205">
        <f t="shared" si="67"/>
        <v>1.5</v>
      </c>
      <c r="H336" s="61">
        <f t="shared" si="67"/>
        <v>0</v>
      </c>
      <c r="I336" s="61">
        <f t="shared" si="67"/>
        <v>0</v>
      </c>
      <c r="J336" s="61">
        <f t="shared" si="67"/>
        <v>0</v>
      </c>
      <c r="K336" s="61">
        <f t="shared" si="67"/>
        <v>0</v>
      </c>
      <c r="L336" s="61">
        <f t="shared" si="67"/>
        <v>5</v>
      </c>
      <c r="M336" s="61">
        <f t="shared" si="67"/>
        <v>0</v>
      </c>
      <c r="N336" s="61">
        <f t="shared" si="67"/>
        <v>5</v>
      </c>
    </row>
    <row r="337" spans="1:14" s="23" customFormat="1" x14ac:dyDescent="0.2">
      <c r="A337" s="14"/>
      <c r="B337" s="22" t="s">
        <v>50</v>
      </c>
      <c r="C337" s="90">
        <f t="shared" ref="C337:H337" si="68">SUM(C338:C339)</f>
        <v>0</v>
      </c>
      <c r="D337" s="90">
        <f t="shared" si="68"/>
        <v>0</v>
      </c>
      <c r="E337" s="90">
        <f>SUM(E338:E339)</f>
        <v>0</v>
      </c>
      <c r="F337" s="90">
        <f t="shared" si="68"/>
        <v>0</v>
      </c>
      <c r="G337" s="90">
        <f t="shared" si="68"/>
        <v>0</v>
      </c>
      <c r="H337" s="90">
        <f t="shared" si="68"/>
        <v>0</v>
      </c>
      <c r="I337" s="90">
        <f t="shared" ref="I337:N337" si="69">SUM(I338:I339)</f>
        <v>0</v>
      </c>
      <c r="J337" s="90">
        <f t="shared" si="69"/>
        <v>0</v>
      </c>
      <c r="K337" s="90">
        <f>SUM(K338:K339)</f>
        <v>0</v>
      </c>
      <c r="L337" s="90">
        <f t="shared" si="69"/>
        <v>0</v>
      </c>
      <c r="M337" s="90">
        <f t="shared" si="69"/>
        <v>0</v>
      </c>
      <c r="N337" s="90">
        <f t="shared" si="69"/>
        <v>0</v>
      </c>
    </row>
    <row r="338" spans="1:14" x14ac:dyDescent="0.2">
      <c r="A338" s="12"/>
      <c r="B338" s="13" t="s">
        <v>84</v>
      </c>
      <c r="C338" s="91">
        <v>0</v>
      </c>
      <c r="D338" s="91">
        <v>0</v>
      </c>
      <c r="E338" s="466">
        <v>0</v>
      </c>
      <c r="F338" s="91">
        <v>0</v>
      </c>
      <c r="G338" s="220">
        <v>0</v>
      </c>
      <c r="H338" s="254">
        <v>0</v>
      </c>
      <c r="I338" s="285">
        <v>0</v>
      </c>
      <c r="J338" s="316">
        <v>0</v>
      </c>
      <c r="K338" s="466">
        <v>0</v>
      </c>
      <c r="L338" s="400">
        <v>0</v>
      </c>
      <c r="M338" s="431">
        <v>0</v>
      </c>
      <c r="N338" s="457">
        <v>0</v>
      </c>
    </row>
    <row r="339" spans="1:14" x14ac:dyDescent="0.2">
      <c r="A339" s="12"/>
      <c r="B339" s="13" t="s">
        <v>85</v>
      </c>
      <c r="C339" s="91">
        <v>0</v>
      </c>
      <c r="D339" s="91">
        <v>0</v>
      </c>
      <c r="E339" s="466">
        <v>0</v>
      </c>
      <c r="F339" s="91">
        <v>0</v>
      </c>
      <c r="G339" s="220">
        <v>0</v>
      </c>
      <c r="H339" s="254">
        <v>0</v>
      </c>
      <c r="I339" s="285">
        <v>0</v>
      </c>
      <c r="J339" s="316">
        <v>0</v>
      </c>
      <c r="K339" s="466">
        <v>0</v>
      </c>
      <c r="L339" s="400">
        <v>0</v>
      </c>
      <c r="M339" s="431">
        <v>0</v>
      </c>
      <c r="N339" s="457">
        <v>0</v>
      </c>
    </row>
    <row r="340" spans="1:14" x14ac:dyDescent="0.2">
      <c r="A340" s="12"/>
      <c r="B340" s="11" t="s">
        <v>51</v>
      </c>
      <c r="C340" s="114">
        <v>0</v>
      </c>
      <c r="D340" s="129">
        <v>0</v>
      </c>
      <c r="E340" s="464">
        <v>0</v>
      </c>
      <c r="F340" s="183">
        <v>0</v>
      </c>
      <c r="G340" s="46">
        <v>1.5</v>
      </c>
      <c r="H340" s="245">
        <v>0</v>
      </c>
      <c r="I340" s="276">
        <v>0</v>
      </c>
      <c r="J340" s="307">
        <v>0</v>
      </c>
      <c r="K340" s="464">
        <v>0</v>
      </c>
      <c r="L340" s="391">
        <v>5</v>
      </c>
      <c r="M340" s="208">
        <v>0</v>
      </c>
      <c r="N340" s="208">
        <v>5</v>
      </c>
    </row>
    <row r="341" spans="1:14" x14ac:dyDescent="0.2">
      <c r="A341" s="12"/>
      <c r="B341" s="11" t="s">
        <v>52</v>
      </c>
      <c r="C341" s="114">
        <v>0</v>
      </c>
      <c r="D341" s="129">
        <v>0</v>
      </c>
      <c r="E341" s="464">
        <v>0</v>
      </c>
      <c r="F341" s="183">
        <v>0</v>
      </c>
      <c r="G341" s="211">
        <v>0</v>
      </c>
      <c r="H341" s="245">
        <v>0</v>
      </c>
      <c r="I341" s="276">
        <v>0</v>
      </c>
      <c r="J341" s="307">
        <v>0</v>
      </c>
      <c r="K341" s="464">
        <v>0</v>
      </c>
      <c r="L341" s="391">
        <v>0</v>
      </c>
      <c r="M341" s="429">
        <v>0</v>
      </c>
      <c r="N341" s="455">
        <v>0</v>
      </c>
    </row>
    <row r="342" spans="1:14" ht="15.75" x14ac:dyDescent="0.2">
      <c r="A342" s="14">
        <v>2</v>
      </c>
      <c r="B342" s="10" t="s">
        <v>23</v>
      </c>
      <c r="C342" s="114">
        <f t="shared" ref="C342" si="70">SUM(C343:C344)</f>
        <v>0</v>
      </c>
      <c r="D342" s="129">
        <f t="shared" ref="D342" si="71">SUM(D343:D344)</f>
        <v>0</v>
      </c>
      <c r="E342" s="464">
        <f t="shared" ref="E342" si="72">SUM(E343:E344)</f>
        <v>0</v>
      </c>
      <c r="F342" s="183">
        <f t="shared" ref="F342" si="73">SUM(F343:F344)</f>
        <v>0</v>
      </c>
      <c r="G342" s="211">
        <f t="shared" ref="G342" si="74">SUM(G343:G344)</f>
        <v>0</v>
      </c>
      <c r="H342" s="245">
        <f t="shared" ref="H342" si="75">SUM(H343:H344)</f>
        <v>0</v>
      </c>
      <c r="I342" s="276">
        <f t="shared" ref="I342" si="76">SUM(I343:I344)</f>
        <v>0</v>
      </c>
      <c r="J342" s="307">
        <f t="shared" ref="J342" si="77">SUM(J343:J344)</f>
        <v>0</v>
      </c>
      <c r="K342" s="464">
        <f t="shared" ref="K342" si="78">SUM(K343:K344)</f>
        <v>0</v>
      </c>
      <c r="L342" s="391">
        <f t="shared" ref="L342" si="79">SUM(L343:L344)</f>
        <v>0</v>
      </c>
      <c r="M342" s="429">
        <f t="shared" ref="M342" si="80">SUM(M343:M344)</f>
        <v>0</v>
      </c>
      <c r="N342" s="455">
        <f t="shared" ref="N342" si="81">SUM(N343:N344)</f>
        <v>0</v>
      </c>
    </row>
    <row r="343" spans="1:14" ht="12.75" customHeight="1" x14ac:dyDescent="0.2">
      <c r="A343" s="12"/>
      <c r="B343" s="13" t="s">
        <v>84</v>
      </c>
      <c r="C343" s="91">
        <v>0</v>
      </c>
      <c r="D343" s="91">
        <v>0</v>
      </c>
      <c r="E343" s="466">
        <v>0</v>
      </c>
      <c r="F343" s="91">
        <v>0</v>
      </c>
      <c r="G343" s="220">
        <v>0</v>
      </c>
      <c r="H343" s="254">
        <v>0</v>
      </c>
      <c r="I343" s="285">
        <v>0</v>
      </c>
      <c r="J343" s="316">
        <v>0</v>
      </c>
      <c r="K343" s="466">
        <v>0</v>
      </c>
      <c r="L343" s="400">
        <v>0</v>
      </c>
      <c r="M343" s="431">
        <v>0</v>
      </c>
      <c r="N343" s="457">
        <v>0</v>
      </c>
    </row>
    <row r="344" spans="1:14" ht="12.75" customHeight="1" x14ac:dyDescent="0.2">
      <c r="A344" s="12"/>
      <c r="B344" s="13" t="s">
        <v>85</v>
      </c>
      <c r="C344" s="91">
        <v>0</v>
      </c>
      <c r="D344" s="91">
        <v>0</v>
      </c>
      <c r="E344" s="466">
        <v>0</v>
      </c>
      <c r="F344" s="91">
        <v>0</v>
      </c>
      <c r="G344" s="220">
        <v>0</v>
      </c>
      <c r="H344" s="254">
        <v>0</v>
      </c>
      <c r="I344" s="285">
        <v>0</v>
      </c>
      <c r="J344" s="316">
        <v>0</v>
      </c>
      <c r="K344" s="466">
        <v>0</v>
      </c>
      <c r="L344" s="400">
        <v>0</v>
      </c>
      <c r="M344" s="431">
        <v>0</v>
      </c>
      <c r="N344" s="457">
        <v>0</v>
      </c>
    </row>
    <row r="345" spans="1:14" ht="15.75" x14ac:dyDescent="0.2">
      <c r="A345" s="9">
        <v>3</v>
      </c>
      <c r="B345" s="10" t="s">
        <v>54</v>
      </c>
      <c r="C345" s="112">
        <v>0</v>
      </c>
      <c r="D345" s="133">
        <v>0</v>
      </c>
      <c r="E345" s="47">
        <v>0.5</v>
      </c>
      <c r="F345" s="187">
        <v>0</v>
      </c>
      <c r="G345" s="215">
        <v>0</v>
      </c>
      <c r="H345" s="249">
        <v>0</v>
      </c>
      <c r="I345" s="280">
        <v>0</v>
      </c>
      <c r="J345" s="311">
        <v>0</v>
      </c>
      <c r="K345" s="462">
        <v>0</v>
      </c>
      <c r="L345" s="395">
        <v>0</v>
      </c>
      <c r="M345" s="427">
        <v>0</v>
      </c>
      <c r="N345" s="453">
        <v>0</v>
      </c>
    </row>
    <row r="346" spans="1:14" ht="21" customHeight="1" x14ac:dyDescent="0.2">
      <c r="A346" s="14">
        <v>4</v>
      </c>
      <c r="B346" s="10" t="s">
        <v>53</v>
      </c>
      <c r="C346" s="114">
        <f t="shared" ref="C346" si="82">SUM(C347:C348)</f>
        <v>0</v>
      </c>
      <c r="D346" s="129">
        <f t="shared" ref="D346" si="83">SUM(D347:D348)</f>
        <v>0</v>
      </c>
      <c r="E346" s="464">
        <f t="shared" ref="E346" si="84">SUM(E347:E348)</f>
        <v>0</v>
      </c>
      <c r="F346" s="183">
        <f t="shared" ref="F346" si="85">SUM(F347:F348)</f>
        <v>12</v>
      </c>
      <c r="G346" s="211">
        <f t="shared" ref="G346" si="86">SUM(G347:G348)</f>
        <v>0</v>
      </c>
      <c r="H346" s="245">
        <f t="shared" ref="H346" si="87">SUM(H347:H348)</f>
        <v>0</v>
      </c>
      <c r="I346" s="276">
        <f t="shared" ref="I346" si="88">SUM(I347:I348)</f>
        <v>0</v>
      </c>
      <c r="J346" s="307">
        <f t="shared" ref="J346" si="89">SUM(J347:J348)</f>
        <v>0</v>
      </c>
      <c r="K346" s="464">
        <f t="shared" ref="K346" si="90">SUM(K347:K348)</f>
        <v>0</v>
      </c>
      <c r="L346" s="391">
        <f t="shared" ref="L346" si="91">SUM(L347:L348)</f>
        <v>0</v>
      </c>
      <c r="M346" s="429">
        <f t="shared" ref="M346" si="92">SUM(M347:M348)</f>
        <v>0</v>
      </c>
      <c r="N346" s="455">
        <f t="shared" ref="N346" si="93">SUM(N347:N348)</f>
        <v>0</v>
      </c>
    </row>
    <row r="347" spans="1:14" ht="15.75" x14ac:dyDescent="0.2">
      <c r="A347" s="14"/>
      <c r="B347" s="13" t="s">
        <v>84</v>
      </c>
      <c r="C347" s="112">
        <v>0</v>
      </c>
      <c r="D347" s="133">
        <v>0</v>
      </c>
      <c r="E347" s="462">
        <v>0</v>
      </c>
      <c r="F347" s="187">
        <v>0</v>
      </c>
      <c r="G347" s="215">
        <v>0</v>
      </c>
      <c r="H347" s="249">
        <v>0</v>
      </c>
      <c r="I347" s="280">
        <v>0</v>
      </c>
      <c r="J347" s="311">
        <v>0</v>
      </c>
      <c r="K347" s="462">
        <v>0</v>
      </c>
      <c r="L347" s="395">
        <v>0</v>
      </c>
      <c r="M347" s="427">
        <v>0</v>
      </c>
      <c r="N347" s="453">
        <v>0</v>
      </c>
    </row>
    <row r="348" spans="1:14" ht="15.75" x14ac:dyDescent="0.2">
      <c r="A348" s="14"/>
      <c r="B348" s="13" t="s">
        <v>85</v>
      </c>
      <c r="C348" s="112">
        <v>0</v>
      </c>
      <c r="D348" s="133">
        <v>0</v>
      </c>
      <c r="E348" s="462">
        <v>0</v>
      </c>
      <c r="F348" s="187">
        <v>12</v>
      </c>
      <c r="G348" s="215">
        <v>0</v>
      </c>
      <c r="H348" s="249">
        <v>0</v>
      </c>
      <c r="I348" s="280">
        <v>0</v>
      </c>
      <c r="J348" s="311">
        <v>0</v>
      </c>
      <c r="K348" s="462">
        <v>0</v>
      </c>
      <c r="L348" s="395">
        <v>0</v>
      </c>
      <c r="M348" s="427">
        <v>0</v>
      </c>
      <c r="N348" s="453">
        <v>0</v>
      </c>
    </row>
    <row r="349" spans="1:14" ht="12.75" customHeight="1" x14ac:dyDescent="0.2">
      <c r="A349" s="14">
        <v>5</v>
      </c>
      <c r="B349" s="11" t="s">
        <v>55</v>
      </c>
      <c r="C349" s="112">
        <v>0</v>
      </c>
      <c r="D349" s="133">
        <v>0</v>
      </c>
      <c r="E349" s="462">
        <v>0</v>
      </c>
      <c r="F349" s="187">
        <v>0</v>
      </c>
      <c r="G349" s="215">
        <v>0</v>
      </c>
      <c r="H349" s="249">
        <v>0</v>
      </c>
      <c r="I349" s="280">
        <v>0</v>
      </c>
      <c r="J349" s="311">
        <v>0</v>
      </c>
      <c r="K349" s="462">
        <v>0</v>
      </c>
      <c r="L349" s="395">
        <v>0</v>
      </c>
      <c r="M349" s="427">
        <v>0</v>
      </c>
      <c r="N349" s="453">
        <v>0</v>
      </c>
    </row>
    <row r="350" spans="1:14" ht="13.5" customHeight="1" x14ac:dyDescent="0.2">
      <c r="A350" s="14">
        <v>6</v>
      </c>
      <c r="B350" s="10" t="s">
        <v>56</v>
      </c>
      <c r="C350" s="112">
        <v>0</v>
      </c>
      <c r="D350" s="133">
        <v>0</v>
      </c>
      <c r="E350" s="152">
        <v>2.4</v>
      </c>
      <c r="F350" s="180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</row>
    <row r="351" spans="1:14" ht="15" customHeight="1" x14ac:dyDescent="0.2">
      <c r="A351" s="14">
        <v>7</v>
      </c>
      <c r="B351" s="10" t="s">
        <v>57</v>
      </c>
      <c r="C351" s="112">
        <v>0</v>
      </c>
      <c r="D351" s="133">
        <v>0</v>
      </c>
      <c r="E351" s="462">
        <v>0</v>
      </c>
      <c r="F351" s="187">
        <v>0</v>
      </c>
      <c r="G351" s="215">
        <v>0</v>
      </c>
      <c r="H351" s="249">
        <v>0</v>
      </c>
      <c r="I351" s="280">
        <v>0</v>
      </c>
      <c r="J351" s="311">
        <v>0</v>
      </c>
      <c r="K351" s="462">
        <v>0</v>
      </c>
      <c r="L351" s="395">
        <v>0</v>
      </c>
      <c r="M351" s="427">
        <v>0</v>
      </c>
      <c r="N351" s="453">
        <v>0</v>
      </c>
    </row>
    <row r="352" spans="1:14" ht="12.75" customHeight="1" x14ac:dyDescent="0.2">
      <c r="A352" s="14">
        <v>8</v>
      </c>
      <c r="B352" s="10" t="s">
        <v>58</v>
      </c>
      <c r="C352" s="112">
        <v>0</v>
      </c>
      <c r="D352" s="133">
        <v>0</v>
      </c>
      <c r="E352" s="462">
        <v>0</v>
      </c>
      <c r="F352" s="187">
        <v>0</v>
      </c>
      <c r="G352" s="215">
        <v>0</v>
      </c>
      <c r="H352" s="249">
        <v>0</v>
      </c>
      <c r="I352" s="280">
        <v>0</v>
      </c>
      <c r="J352" s="311">
        <v>0</v>
      </c>
      <c r="K352" s="462">
        <v>0</v>
      </c>
      <c r="L352" s="395">
        <v>0</v>
      </c>
      <c r="M352" s="427">
        <v>0</v>
      </c>
      <c r="N352" s="453">
        <v>0</v>
      </c>
    </row>
    <row r="353" spans="1:14" ht="12.75" customHeight="1" x14ac:dyDescent="0.2">
      <c r="A353" s="14">
        <v>9</v>
      </c>
      <c r="B353" s="10" t="s">
        <v>24</v>
      </c>
      <c r="C353" s="112">
        <v>0</v>
      </c>
      <c r="D353" s="133">
        <v>0</v>
      </c>
      <c r="E353" s="462">
        <v>0</v>
      </c>
      <c r="F353" s="187">
        <v>0</v>
      </c>
      <c r="G353" s="215">
        <v>0</v>
      </c>
      <c r="H353" s="249">
        <v>0</v>
      </c>
      <c r="I353" s="280">
        <v>0</v>
      </c>
      <c r="J353" s="311">
        <v>0</v>
      </c>
      <c r="K353" s="462">
        <v>0</v>
      </c>
      <c r="L353" s="395">
        <v>0</v>
      </c>
      <c r="M353" s="427">
        <v>0</v>
      </c>
      <c r="N353" s="453">
        <v>0</v>
      </c>
    </row>
    <row r="354" spans="1:14" ht="12.75" customHeight="1" x14ac:dyDescent="0.2">
      <c r="A354" s="14">
        <v>10</v>
      </c>
      <c r="B354" s="10" t="s">
        <v>25</v>
      </c>
      <c r="C354" s="112">
        <v>0</v>
      </c>
      <c r="D354" s="133">
        <v>0</v>
      </c>
      <c r="E354" s="462">
        <v>0</v>
      </c>
      <c r="F354" s="187">
        <v>0</v>
      </c>
      <c r="G354" s="215">
        <v>0</v>
      </c>
      <c r="H354" s="249">
        <v>0</v>
      </c>
      <c r="I354" s="280">
        <v>0</v>
      </c>
      <c r="J354" s="311">
        <v>0</v>
      </c>
      <c r="K354" s="462">
        <v>0</v>
      </c>
      <c r="L354" s="395">
        <v>0</v>
      </c>
      <c r="M354" s="427">
        <v>0</v>
      </c>
      <c r="N354" s="453">
        <v>0</v>
      </c>
    </row>
    <row r="355" spans="1:14" ht="11.25" customHeight="1" thickBot="1" x14ac:dyDescent="0.25">
      <c r="A355" s="40">
        <v>11</v>
      </c>
      <c r="B355" s="41" t="s">
        <v>59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</row>
    <row r="356" spans="1:14" ht="12.75" customHeight="1" thickTop="1" x14ac:dyDescent="0.2">
      <c r="A356" s="5"/>
      <c r="B356" s="27" t="s">
        <v>39</v>
      </c>
    </row>
    <row r="357" spans="1:14" ht="15.95" customHeight="1" x14ac:dyDescent="0.2">
      <c r="A357" s="5"/>
      <c r="B357" s="15" t="s">
        <v>61</v>
      </c>
    </row>
    <row r="358" spans="1:14" ht="15.95" customHeight="1" x14ac:dyDescent="0.2">
      <c r="A358" s="5"/>
      <c r="B358" s="15" t="s">
        <v>60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7"/>
    </row>
    <row r="361" spans="1:14" ht="15.95" customHeight="1" x14ac:dyDescent="0.2">
      <c r="A361" s="5"/>
      <c r="B361" s="27"/>
    </row>
    <row r="362" spans="1:14" ht="15.95" customHeight="1" x14ac:dyDescent="0.2">
      <c r="A362" s="5"/>
      <c r="B362" s="27"/>
    </row>
    <row r="363" spans="1:14" ht="15.95" customHeight="1" x14ac:dyDescent="0.2">
      <c r="A363" s="5"/>
      <c r="B363" s="27"/>
    </row>
    <row r="364" spans="1:14" ht="15.95" customHeight="1" x14ac:dyDescent="0.2">
      <c r="A364" s="471" t="s">
        <v>0</v>
      </c>
      <c r="B364" s="471"/>
      <c r="C364" s="509" t="s">
        <v>26</v>
      </c>
    </row>
    <row r="365" spans="1:14" ht="15.95" customHeight="1" x14ac:dyDescent="0.2">
      <c r="A365" s="471" t="s">
        <v>1</v>
      </c>
      <c r="B365" s="471"/>
      <c r="C365" s="509"/>
    </row>
    <row r="366" spans="1:14" ht="15.95" customHeight="1" x14ac:dyDescent="0.2">
      <c r="A366" s="471" t="s">
        <v>46</v>
      </c>
      <c r="B366" s="471"/>
    </row>
    <row r="367" spans="1:14" ht="15.95" customHeight="1" x14ac:dyDescent="0.3">
      <c r="C367" s="107"/>
    </row>
    <row r="368" spans="1:14" ht="15.95" customHeight="1" x14ac:dyDescent="0.2">
      <c r="C368" s="103"/>
    </row>
    <row r="369" spans="1:14" ht="15.95" customHeight="1" x14ac:dyDescent="0.2">
      <c r="A369" s="1" t="s">
        <v>47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69</v>
      </c>
    </row>
    <row r="371" spans="1:14" ht="15.95" customHeight="1" thickBot="1" x14ac:dyDescent="0.25">
      <c r="A371" s="45" t="s">
        <v>83</v>
      </c>
      <c r="B371" s="45"/>
      <c r="H371" s="45"/>
      <c r="I371" s="45"/>
      <c r="J371" s="45"/>
      <c r="K371" s="45"/>
      <c r="L371" s="45"/>
      <c r="M371" s="45"/>
      <c r="N371" s="45"/>
    </row>
    <row r="372" spans="1:14" ht="15.95" customHeight="1" thickTop="1" x14ac:dyDescent="0.2">
      <c r="A372" s="472" t="s">
        <v>4</v>
      </c>
      <c r="B372" s="472" t="s">
        <v>5</v>
      </c>
      <c r="C372" s="109"/>
    </row>
    <row r="373" spans="1:14" ht="15.95" customHeight="1" x14ac:dyDescent="0.2">
      <c r="A373" s="473"/>
      <c r="B373" s="473"/>
      <c r="C373" s="105"/>
      <c r="D373" s="137"/>
      <c r="E373" s="458"/>
      <c r="F373" s="191"/>
      <c r="G373" s="219"/>
      <c r="H373" s="253"/>
      <c r="I373" s="284"/>
      <c r="J373" s="315"/>
      <c r="K373" s="458"/>
      <c r="L373" s="399"/>
      <c r="M373" s="423"/>
      <c r="N373" s="449"/>
    </row>
    <row r="374" spans="1:14" ht="15.95" customHeight="1" x14ac:dyDescent="0.2">
      <c r="A374" s="473"/>
      <c r="B374" s="473"/>
      <c r="C374" s="106" t="s">
        <v>37</v>
      </c>
      <c r="D374" s="134" t="s">
        <v>37</v>
      </c>
      <c r="E374" s="459" t="s">
        <v>37</v>
      </c>
      <c r="F374" s="188" t="s">
        <v>37</v>
      </c>
      <c r="G374" s="216" t="s">
        <v>37</v>
      </c>
      <c r="H374" s="250" t="s">
        <v>37</v>
      </c>
      <c r="I374" s="281" t="s">
        <v>37</v>
      </c>
      <c r="J374" s="312" t="s">
        <v>37</v>
      </c>
      <c r="K374" s="459" t="s">
        <v>37</v>
      </c>
      <c r="L374" s="396" t="s">
        <v>37</v>
      </c>
      <c r="M374" s="424" t="s">
        <v>37</v>
      </c>
      <c r="N374" s="450" t="s">
        <v>37</v>
      </c>
    </row>
    <row r="375" spans="1:14" x14ac:dyDescent="0.2">
      <c r="A375" s="473"/>
      <c r="B375" s="473"/>
      <c r="C375" s="110"/>
      <c r="D375" s="136"/>
      <c r="E375" s="460"/>
      <c r="F375" s="190"/>
      <c r="G375" s="218"/>
      <c r="H375" s="252"/>
      <c r="I375" s="283"/>
      <c r="J375" s="314"/>
      <c r="K375" s="460"/>
      <c r="L375" s="398"/>
      <c r="M375" s="425"/>
      <c r="N375" s="451"/>
    </row>
    <row r="376" spans="1:14" x14ac:dyDescent="0.2">
      <c r="A376" s="474"/>
      <c r="B376" s="474"/>
      <c r="C376" s="106"/>
      <c r="D376" s="134"/>
      <c r="E376" s="459"/>
      <c r="F376" s="188"/>
      <c r="G376" s="216"/>
      <c r="H376" s="250"/>
      <c r="I376" s="281"/>
      <c r="J376" s="312"/>
      <c r="K376" s="459"/>
      <c r="L376" s="396"/>
      <c r="M376" s="424"/>
      <c r="N376" s="450"/>
    </row>
    <row r="377" spans="1:14" s="8" customFormat="1" ht="11.25" x14ac:dyDescent="0.2">
      <c r="A377" s="111" t="s">
        <v>10</v>
      </c>
      <c r="B377" s="111" t="s">
        <v>11</v>
      </c>
      <c r="C377" s="111" t="s">
        <v>42</v>
      </c>
      <c r="D377" s="135" t="s">
        <v>42</v>
      </c>
      <c r="E377" s="461" t="s">
        <v>42</v>
      </c>
      <c r="F377" s="189" t="s">
        <v>42</v>
      </c>
      <c r="G377" s="217" t="s">
        <v>42</v>
      </c>
      <c r="H377" s="251" t="s">
        <v>42</v>
      </c>
      <c r="I377" s="282" t="s">
        <v>42</v>
      </c>
      <c r="J377" s="313" t="s">
        <v>42</v>
      </c>
      <c r="K377" s="461" t="s">
        <v>42</v>
      </c>
      <c r="L377" s="397" t="s">
        <v>42</v>
      </c>
      <c r="M377" s="426" t="s">
        <v>42</v>
      </c>
      <c r="N377" s="452" t="s">
        <v>42</v>
      </c>
    </row>
    <row r="378" spans="1:14" s="16" customFormat="1" ht="15.75" x14ac:dyDescent="0.2">
      <c r="A378" s="18">
        <v>1</v>
      </c>
      <c r="B378" s="19" t="s">
        <v>22</v>
      </c>
      <c r="C378" s="61">
        <f t="shared" ref="C378:N378" si="94">SUM(C379,C382,C383)</f>
        <v>0</v>
      </c>
      <c r="D378" s="61">
        <f t="shared" si="94"/>
        <v>0</v>
      </c>
      <c r="E378" s="61">
        <f t="shared" si="94"/>
        <v>0</v>
      </c>
      <c r="F378" s="61">
        <f t="shared" si="94"/>
        <v>0</v>
      </c>
      <c r="G378" s="61">
        <f t="shared" si="94"/>
        <v>0</v>
      </c>
      <c r="H378" s="61">
        <f t="shared" si="94"/>
        <v>90</v>
      </c>
      <c r="I378" s="61">
        <f t="shared" si="94"/>
        <v>93</v>
      </c>
      <c r="J378" s="61">
        <f t="shared" si="94"/>
        <v>0</v>
      </c>
      <c r="K378" s="363">
        <f t="shared" si="94"/>
        <v>60</v>
      </c>
      <c r="L378" s="363">
        <f t="shared" si="94"/>
        <v>114</v>
      </c>
      <c r="M378" s="61">
        <f t="shared" si="94"/>
        <v>151</v>
      </c>
      <c r="N378" s="61">
        <f t="shared" si="94"/>
        <v>227</v>
      </c>
    </row>
    <row r="379" spans="1:14" s="23" customFormat="1" ht="14.25" x14ac:dyDescent="0.2">
      <c r="A379" s="14"/>
      <c r="B379" s="22" t="s">
        <v>50</v>
      </c>
      <c r="C379" s="63">
        <f t="shared" ref="C379:H379" si="95">SUM(C380:C381)</f>
        <v>0</v>
      </c>
      <c r="D379" s="63">
        <f t="shared" si="95"/>
        <v>0</v>
      </c>
      <c r="E379" s="63">
        <f>SUM(E380:E381)</f>
        <v>0</v>
      </c>
      <c r="F379" s="63">
        <f t="shared" si="95"/>
        <v>0</v>
      </c>
      <c r="G379" s="63">
        <f t="shared" si="95"/>
        <v>0</v>
      </c>
      <c r="H379" s="63">
        <f t="shared" si="95"/>
        <v>90</v>
      </c>
      <c r="I379" s="63">
        <f t="shared" ref="I379:N379" si="96">SUM(I380:I381)</f>
        <v>93</v>
      </c>
      <c r="J379" s="63">
        <f t="shared" si="96"/>
        <v>0</v>
      </c>
      <c r="K379" s="364">
        <f>SUM(K380:K381)</f>
        <v>60</v>
      </c>
      <c r="L379" s="364">
        <f t="shared" si="96"/>
        <v>114</v>
      </c>
      <c r="M379" s="63">
        <f t="shared" si="96"/>
        <v>151</v>
      </c>
      <c r="N379" s="63">
        <f t="shared" si="96"/>
        <v>227</v>
      </c>
    </row>
    <row r="380" spans="1:14" ht="15" x14ac:dyDescent="0.2">
      <c r="A380" s="12"/>
      <c r="B380" s="13" t="s">
        <v>84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90</v>
      </c>
      <c r="I380" s="51">
        <v>93</v>
      </c>
      <c r="J380" s="51">
        <v>0</v>
      </c>
      <c r="K380" s="366">
        <v>60</v>
      </c>
      <c r="L380" s="366">
        <v>114</v>
      </c>
      <c r="M380" s="51">
        <v>151</v>
      </c>
      <c r="N380" s="51">
        <v>227</v>
      </c>
    </row>
    <row r="381" spans="1:14" ht="12.75" customHeight="1" x14ac:dyDescent="0.2">
      <c r="A381" s="12"/>
      <c r="B381" s="13" t="s">
        <v>85</v>
      </c>
      <c r="C381" s="51">
        <v>0</v>
      </c>
      <c r="D381" s="51">
        <v>0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366">
        <v>0</v>
      </c>
      <c r="L381" s="366">
        <v>0</v>
      </c>
      <c r="M381" s="51">
        <v>0</v>
      </c>
      <c r="N381" s="51">
        <v>0</v>
      </c>
    </row>
    <row r="382" spans="1:14" ht="12.75" customHeight="1" x14ac:dyDescent="0.2">
      <c r="A382" s="12"/>
      <c r="B382" s="11" t="s">
        <v>51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365">
        <v>0</v>
      </c>
      <c r="L382" s="365">
        <v>0</v>
      </c>
      <c r="M382" s="64">
        <v>0</v>
      </c>
      <c r="N382" s="64">
        <v>0</v>
      </c>
    </row>
    <row r="383" spans="1:14" ht="14.25" x14ac:dyDescent="0.2">
      <c r="A383" s="12"/>
      <c r="B383" s="11" t="s">
        <v>52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365">
        <v>0</v>
      </c>
      <c r="L383" s="365">
        <v>0</v>
      </c>
      <c r="M383" s="64">
        <v>0</v>
      </c>
      <c r="N383" s="64">
        <v>0</v>
      </c>
    </row>
    <row r="384" spans="1:14" ht="15.75" customHeight="1" x14ac:dyDescent="0.2">
      <c r="A384" s="14">
        <v>2</v>
      </c>
      <c r="B384" s="10" t="s">
        <v>23</v>
      </c>
      <c r="C384" s="64">
        <f t="shared" ref="C384" si="97">SUM(C385:C386)</f>
        <v>0</v>
      </c>
      <c r="D384" s="64">
        <f t="shared" ref="D384" si="98">SUM(D385:D386)</f>
        <v>65</v>
      </c>
      <c r="E384" s="64">
        <f t="shared" ref="E384" si="99">SUM(E385:E386)</f>
        <v>35</v>
      </c>
      <c r="F384" s="64">
        <f t="shared" ref="F384" si="100">SUM(F385:F386)</f>
        <v>31</v>
      </c>
      <c r="G384" s="64">
        <f t="shared" ref="G384" si="101">SUM(G385:G386)</f>
        <v>0</v>
      </c>
      <c r="H384" s="64">
        <f t="shared" ref="H384" si="102">SUM(H385:H386)</f>
        <v>0</v>
      </c>
      <c r="I384" s="64">
        <f t="shared" ref="I384" si="103">SUM(I385:I386)</f>
        <v>1</v>
      </c>
      <c r="J384" s="305">
        <f t="shared" ref="J384" si="104">SUM(J385:J386)</f>
        <v>15</v>
      </c>
      <c r="K384" s="365">
        <f t="shared" ref="K384" si="105">SUM(K385:K386)</f>
        <v>83</v>
      </c>
      <c r="L384" s="365">
        <f t="shared" ref="L384" si="106">SUM(L385:L386)</f>
        <v>175</v>
      </c>
      <c r="M384" s="64">
        <f t="shared" ref="M384" si="107">SUM(M385:M386)</f>
        <v>172</v>
      </c>
      <c r="N384" s="64">
        <f t="shared" ref="N384" si="108">SUM(N385:N386)</f>
        <v>10</v>
      </c>
    </row>
    <row r="385" spans="1:14" ht="15" x14ac:dyDescent="0.2">
      <c r="A385" s="12"/>
      <c r="B385" s="13" t="s">
        <v>84</v>
      </c>
      <c r="C385" s="51">
        <v>0</v>
      </c>
      <c r="D385" s="51">
        <v>65</v>
      </c>
      <c r="E385" s="51">
        <v>35</v>
      </c>
      <c r="F385" s="51">
        <v>31</v>
      </c>
      <c r="G385" s="51">
        <v>0</v>
      </c>
      <c r="H385" s="51">
        <v>0</v>
      </c>
      <c r="I385" s="51">
        <v>1</v>
      </c>
      <c r="J385" s="304">
        <v>15</v>
      </c>
      <c r="K385" s="366">
        <v>83</v>
      </c>
      <c r="L385" s="366">
        <v>160</v>
      </c>
      <c r="M385" s="51">
        <v>172</v>
      </c>
      <c r="N385" s="51">
        <v>10</v>
      </c>
    </row>
    <row r="386" spans="1:14" ht="15" x14ac:dyDescent="0.2">
      <c r="A386" s="12"/>
      <c r="B386" s="13" t="s">
        <v>85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366">
        <v>0</v>
      </c>
      <c r="L386" s="366">
        <v>15</v>
      </c>
      <c r="M386" s="51">
        <v>0</v>
      </c>
      <c r="N386" s="51">
        <v>0</v>
      </c>
    </row>
    <row r="387" spans="1:14" ht="12.75" customHeight="1" x14ac:dyDescent="0.2">
      <c r="A387" s="9">
        <v>3</v>
      </c>
      <c r="B387" s="10" t="s">
        <v>54</v>
      </c>
      <c r="C387" s="66">
        <v>0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365">
        <v>0</v>
      </c>
      <c r="L387" s="365">
        <v>0</v>
      </c>
      <c r="M387" s="64">
        <v>0</v>
      </c>
      <c r="N387" s="64">
        <v>0</v>
      </c>
    </row>
    <row r="388" spans="1:14" ht="13.5" customHeight="1" x14ac:dyDescent="0.2">
      <c r="A388" s="14">
        <v>4</v>
      </c>
      <c r="B388" s="10" t="s">
        <v>53</v>
      </c>
      <c r="C388" s="64">
        <f t="shared" ref="C388" si="109">SUM(C389:C390)</f>
        <v>0</v>
      </c>
      <c r="D388" s="64">
        <f t="shared" ref="D388:N388" si="110">SUM(D389:D390)</f>
        <v>0</v>
      </c>
      <c r="E388" s="64">
        <f t="shared" si="110"/>
        <v>0</v>
      </c>
      <c r="F388" s="64">
        <f t="shared" si="110"/>
        <v>0</v>
      </c>
      <c r="G388" s="64">
        <f t="shared" si="110"/>
        <v>0</v>
      </c>
      <c r="H388" s="64">
        <f t="shared" si="110"/>
        <v>0</v>
      </c>
      <c r="I388" s="64">
        <f t="shared" si="110"/>
        <v>0</v>
      </c>
      <c r="J388" s="64">
        <f t="shared" si="110"/>
        <v>0</v>
      </c>
      <c r="K388" s="365">
        <f t="shared" si="110"/>
        <v>0</v>
      </c>
      <c r="L388" s="365">
        <f t="shared" si="110"/>
        <v>2</v>
      </c>
      <c r="M388" s="64">
        <f t="shared" si="110"/>
        <v>0</v>
      </c>
      <c r="N388" s="64">
        <f t="shared" si="110"/>
        <v>0</v>
      </c>
    </row>
    <row r="389" spans="1:14" ht="15" customHeight="1" x14ac:dyDescent="0.2">
      <c r="A389" s="14"/>
      <c r="B389" s="13" t="s">
        <v>84</v>
      </c>
      <c r="C389" s="66">
        <v>0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365">
        <v>0</v>
      </c>
      <c r="L389" s="365">
        <v>0</v>
      </c>
      <c r="M389" s="64">
        <v>0</v>
      </c>
      <c r="N389" s="64">
        <v>0</v>
      </c>
    </row>
    <row r="390" spans="1:14" ht="12.75" customHeight="1" x14ac:dyDescent="0.2">
      <c r="A390" s="14"/>
      <c r="B390" s="13" t="s">
        <v>85</v>
      </c>
      <c r="C390" s="66">
        <v>0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365">
        <v>0</v>
      </c>
      <c r="L390" s="365">
        <v>2</v>
      </c>
      <c r="M390" s="64">
        <v>0</v>
      </c>
      <c r="N390" s="64">
        <v>0</v>
      </c>
    </row>
    <row r="391" spans="1:14" ht="12.75" customHeight="1" x14ac:dyDescent="0.2">
      <c r="A391" s="14">
        <v>5</v>
      </c>
      <c r="B391" s="11" t="s">
        <v>55</v>
      </c>
      <c r="C391" s="112">
        <v>0</v>
      </c>
      <c r="D391" s="133">
        <v>0</v>
      </c>
      <c r="E391" s="462">
        <v>0</v>
      </c>
      <c r="F391" s="187">
        <v>0</v>
      </c>
      <c r="G391" s="215">
        <v>0</v>
      </c>
      <c r="H391" s="249">
        <v>0</v>
      </c>
      <c r="I391" s="280">
        <v>0</v>
      </c>
      <c r="J391" s="311">
        <v>0</v>
      </c>
      <c r="K391" s="358">
        <v>0</v>
      </c>
      <c r="L391" s="358">
        <v>0</v>
      </c>
      <c r="M391" s="429">
        <v>0</v>
      </c>
      <c r="N391" s="455">
        <v>0</v>
      </c>
    </row>
    <row r="392" spans="1:14" ht="12.75" customHeight="1" x14ac:dyDescent="0.2">
      <c r="A392" s="14">
        <v>6</v>
      </c>
      <c r="B392" s="10" t="s">
        <v>56</v>
      </c>
      <c r="C392" s="112">
        <v>0</v>
      </c>
      <c r="D392" s="133">
        <v>0</v>
      </c>
      <c r="E392" s="462">
        <v>0</v>
      </c>
      <c r="F392" s="187">
        <v>0</v>
      </c>
      <c r="G392" s="215">
        <v>0</v>
      </c>
      <c r="H392" s="249">
        <v>0</v>
      </c>
      <c r="I392" s="280">
        <v>0</v>
      </c>
      <c r="J392" s="311">
        <v>0</v>
      </c>
      <c r="K392" s="358">
        <v>0</v>
      </c>
      <c r="L392" s="358">
        <v>0</v>
      </c>
      <c r="M392" s="429">
        <v>0</v>
      </c>
      <c r="N392" s="455">
        <v>0</v>
      </c>
    </row>
    <row r="393" spans="1:14" ht="11.25" customHeight="1" x14ac:dyDescent="0.2">
      <c r="A393" s="14">
        <v>7</v>
      </c>
      <c r="B393" s="10" t="s">
        <v>57</v>
      </c>
      <c r="C393" s="112">
        <v>0</v>
      </c>
      <c r="D393" s="133">
        <v>0</v>
      </c>
      <c r="E393" s="462">
        <v>0</v>
      </c>
      <c r="F393" s="187">
        <v>0</v>
      </c>
      <c r="G393" s="215">
        <v>0</v>
      </c>
      <c r="H393" s="249">
        <v>0</v>
      </c>
      <c r="I393" s="280">
        <v>0</v>
      </c>
      <c r="J393" s="311">
        <v>0</v>
      </c>
      <c r="K393" s="358">
        <v>0</v>
      </c>
      <c r="L393" s="358">
        <v>0</v>
      </c>
      <c r="M393" s="429">
        <v>0</v>
      </c>
      <c r="N393" s="455">
        <v>0</v>
      </c>
    </row>
    <row r="394" spans="1:14" ht="12.75" customHeight="1" x14ac:dyDescent="0.2">
      <c r="A394" s="14">
        <v>8</v>
      </c>
      <c r="B394" s="10" t="s">
        <v>58</v>
      </c>
      <c r="C394" s="112">
        <v>0</v>
      </c>
      <c r="D394" s="133">
        <v>0</v>
      </c>
      <c r="E394" s="462">
        <v>0</v>
      </c>
      <c r="F394" s="187">
        <v>0</v>
      </c>
      <c r="G394" s="215">
        <v>0</v>
      </c>
      <c r="H394" s="249">
        <v>0</v>
      </c>
      <c r="I394" s="280">
        <v>0</v>
      </c>
      <c r="J394" s="311">
        <v>0</v>
      </c>
      <c r="K394" s="358">
        <v>0</v>
      </c>
      <c r="L394" s="358">
        <v>0</v>
      </c>
      <c r="M394" s="429">
        <v>0</v>
      </c>
      <c r="N394" s="455">
        <v>0</v>
      </c>
    </row>
    <row r="395" spans="1:14" ht="15.95" customHeight="1" x14ac:dyDescent="0.2">
      <c r="A395" s="14">
        <v>9</v>
      </c>
      <c r="B395" s="10" t="s">
        <v>24</v>
      </c>
      <c r="C395" s="112">
        <v>0</v>
      </c>
      <c r="D395" s="133">
        <v>0</v>
      </c>
      <c r="E395" s="462">
        <v>0</v>
      </c>
      <c r="F395" s="187">
        <v>0</v>
      </c>
      <c r="G395" s="215">
        <v>0</v>
      </c>
      <c r="H395" s="249">
        <v>0</v>
      </c>
      <c r="I395" s="280">
        <v>0</v>
      </c>
      <c r="J395" s="311">
        <v>0</v>
      </c>
      <c r="K395" s="358">
        <v>0</v>
      </c>
      <c r="L395" s="358">
        <v>0</v>
      </c>
      <c r="M395" s="429">
        <v>0</v>
      </c>
      <c r="N395" s="455">
        <v>0</v>
      </c>
    </row>
    <row r="396" spans="1:14" ht="15.95" customHeight="1" x14ac:dyDescent="0.2">
      <c r="A396" s="14">
        <v>10</v>
      </c>
      <c r="B396" s="10" t="s">
        <v>25</v>
      </c>
      <c r="C396" s="112">
        <v>0</v>
      </c>
      <c r="D396" s="133">
        <v>0</v>
      </c>
      <c r="E396" s="462">
        <v>0</v>
      </c>
      <c r="F396" s="187">
        <v>0</v>
      </c>
      <c r="G396" s="215">
        <v>0</v>
      </c>
      <c r="H396" s="249">
        <v>0</v>
      </c>
      <c r="I396" s="280">
        <v>0</v>
      </c>
      <c r="J396" s="311">
        <v>0</v>
      </c>
      <c r="K396" s="358">
        <v>0</v>
      </c>
      <c r="L396" s="358">
        <v>0</v>
      </c>
      <c r="M396" s="429">
        <v>0</v>
      </c>
      <c r="N396" s="455">
        <v>0</v>
      </c>
    </row>
    <row r="397" spans="1:14" ht="15.95" customHeight="1" thickBot="1" x14ac:dyDescent="0.25">
      <c r="A397" s="40">
        <v>11</v>
      </c>
      <c r="B397" s="41" t="s">
        <v>59</v>
      </c>
      <c r="C397" s="42">
        <v>0</v>
      </c>
      <c r="D397" s="42"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369">
        <v>0</v>
      </c>
      <c r="L397" s="369">
        <v>0</v>
      </c>
      <c r="M397" s="430">
        <v>0</v>
      </c>
      <c r="N397" s="456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61</v>
      </c>
    </row>
    <row r="400" spans="1:14" ht="15.95" customHeight="1" x14ac:dyDescent="0.2">
      <c r="A400" s="5"/>
      <c r="B400" s="15" t="s">
        <v>60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7"/>
    </row>
    <row r="403" spans="1:14" ht="15.95" customHeight="1" x14ac:dyDescent="0.2">
      <c r="A403" s="5"/>
      <c r="B403" s="27"/>
    </row>
    <row r="404" spans="1:14" ht="15.95" customHeight="1" x14ac:dyDescent="0.2">
      <c r="A404" s="471" t="s">
        <v>0</v>
      </c>
      <c r="B404" s="471"/>
      <c r="C404" s="509" t="s">
        <v>26</v>
      </c>
    </row>
    <row r="405" spans="1:14" ht="15.95" customHeight="1" x14ac:dyDescent="0.2">
      <c r="A405" s="471" t="s">
        <v>1</v>
      </c>
      <c r="B405" s="471"/>
      <c r="C405" s="509"/>
    </row>
    <row r="406" spans="1:14" ht="15.95" customHeight="1" x14ac:dyDescent="0.2">
      <c r="A406" s="471" t="s">
        <v>46</v>
      </c>
      <c r="B406" s="471"/>
    </row>
    <row r="407" spans="1:14" ht="15.95" customHeight="1" x14ac:dyDescent="0.3">
      <c r="C407" s="107"/>
    </row>
    <row r="408" spans="1:14" ht="15.95" customHeight="1" x14ac:dyDescent="0.2">
      <c r="C408" s="103"/>
    </row>
    <row r="409" spans="1:14" ht="15.95" customHeight="1" x14ac:dyDescent="0.2">
      <c r="A409" s="1" t="s">
        <v>47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1" t="s">
        <v>69</v>
      </c>
    </row>
    <row r="411" spans="1:14" ht="15.95" customHeight="1" thickBot="1" x14ac:dyDescent="0.25">
      <c r="A411" s="101" t="s">
        <v>77</v>
      </c>
      <c r="B411" s="101"/>
    </row>
    <row r="412" spans="1:14" ht="15.95" customHeight="1" thickTop="1" x14ac:dyDescent="0.2">
      <c r="A412" s="472" t="s">
        <v>4</v>
      </c>
      <c r="B412" s="472" t="s">
        <v>5</v>
      </c>
      <c r="C412" s="109"/>
    </row>
    <row r="413" spans="1:14" ht="12.75" customHeight="1" x14ac:dyDescent="0.2">
      <c r="A413" s="473"/>
      <c r="B413" s="473"/>
      <c r="C413" s="105"/>
      <c r="D413" s="137"/>
      <c r="E413" s="458"/>
      <c r="F413" s="191"/>
      <c r="G413" s="219"/>
      <c r="H413" s="253"/>
      <c r="I413" s="284"/>
      <c r="J413" s="315"/>
      <c r="K413" s="458"/>
      <c r="L413" s="399"/>
      <c r="M413" s="423"/>
      <c r="N413" s="449"/>
    </row>
    <row r="414" spans="1:14" x14ac:dyDescent="0.2">
      <c r="A414" s="473"/>
      <c r="B414" s="473"/>
      <c r="C414" s="106" t="s">
        <v>37</v>
      </c>
      <c r="D414" s="134" t="s">
        <v>37</v>
      </c>
      <c r="E414" s="459" t="s">
        <v>37</v>
      </c>
      <c r="F414" s="188" t="s">
        <v>37</v>
      </c>
      <c r="G414" s="216" t="s">
        <v>37</v>
      </c>
      <c r="H414" s="250" t="s">
        <v>37</v>
      </c>
      <c r="I414" s="281" t="s">
        <v>37</v>
      </c>
      <c r="J414" s="312" t="s">
        <v>37</v>
      </c>
      <c r="K414" s="459" t="s">
        <v>37</v>
      </c>
      <c r="L414" s="396" t="s">
        <v>37</v>
      </c>
      <c r="M414" s="424" t="s">
        <v>37</v>
      </c>
      <c r="N414" s="450" t="s">
        <v>37</v>
      </c>
    </row>
    <row r="415" spans="1:14" x14ac:dyDescent="0.2">
      <c r="A415" s="473"/>
      <c r="B415" s="473"/>
      <c r="C415" s="110"/>
      <c r="D415" s="136"/>
      <c r="E415" s="460"/>
      <c r="F415" s="190"/>
      <c r="G415" s="218"/>
      <c r="H415" s="252"/>
      <c r="I415" s="283"/>
      <c r="J415" s="314"/>
      <c r="K415" s="460"/>
      <c r="L415" s="398"/>
      <c r="M415" s="425"/>
      <c r="N415" s="451"/>
    </row>
    <row r="416" spans="1:14" x14ac:dyDescent="0.2">
      <c r="A416" s="474"/>
      <c r="B416" s="474"/>
      <c r="C416" s="106"/>
      <c r="D416" s="134"/>
      <c r="E416" s="459"/>
      <c r="F416" s="188"/>
      <c r="G416" s="216"/>
      <c r="H416" s="250"/>
      <c r="I416" s="281"/>
      <c r="J416" s="312"/>
      <c r="K416" s="459"/>
      <c r="L416" s="396"/>
      <c r="M416" s="424"/>
      <c r="N416" s="450"/>
    </row>
    <row r="417" spans="1:14" s="8" customFormat="1" ht="11.25" x14ac:dyDescent="0.2">
      <c r="A417" s="111" t="s">
        <v>10</v>
      </c>
      <c r="B417" s="111" t="s">
        <v>11</v>
      </c>
      <c r="C417" s="111" t="s">
        <v>42</v>
      </c>
      <c r="D417" s="135" t="s">
        <v>42</v>
      </c>
      <c r="E417" s="461" t="s">
        <v>42</v>
      </c>
      <c r="F417" s="189" t="s">
        <v>42</v>
      </c>
      <c r="G417" s="217" t="s">
        <v>42</v>
      </c>
      <c r="H417" s="251" t="s">
        <v>42</v>
      </c>
      <c r="I417" s="282" t="s">
        <v>42</v>
      </c>
      <c r="J417" s="313" t="s">
        <v>42</v>
      </c>
      <c r="K417" s="461" t="s">
        <v>42</v>
      </c>
      <c r="L417" s="397" t="s">
        <v>42</v>
      </c>
      <c r="M417" s="426" t="s">
        <v>42</v>
      </c>
      <c r="N417" s="452" t="s">
        <v>42</v>
      </c>
    </row>
    <row r="418" spans="1:14" s="16" customFormat="1" ht="15.75" x14ac:dyDescent="0.2">
      <c r="A418" s="18">
        <v>1</v>
      </c>
      <c r="B418" s="19" t="s">
        <v>22</v>
      </c>
      <c r="C418" s="113">
        <f t="shared" ref="C418:H418" si="111">SUM(C419,C422,C423)</f>
        <v>0</v>
      </c>
      <c r="D418" s="131">
        <f t="shared" si="111"/>
        <v>0</v>
      </c>
      <c r="E418" s="463">
        <f>SUM(E419,E422,E423)</f>
        <v>0</v>
      </c>
      <c r="F418" s="185">
        <f t="shared" si="111"/>
        <v>0</v>
      </c>
      <c r="G418" s="213">
        <f t="shared" si="111"/>
        <v>0</v>
      </c>
      <c r="H418" s="247">
        <f t="shared" si="111"/>
        <v>0</v>
      </c>
      <c r="I418" s="278">
        <f t="shared" ref="I418:N418" si="112">SUM(I419,I422,I423)</f>
        <v>0</v>
      </c>
      <c r="J418" s="302">
        <f t="shared" si="112"/>
        <v>10</v>
      </c>
      <c r="K418" s="363">
        <f>SUM(K419,K422,K423)</f>
        <v>0</v>
      </c>
      <c r="L418" s="363">
        <f t="shared" si="112"/>
        <v>26</v>
      </c>
      <c r="M418" s="61">
        <f t="shared" si="112"/>
        <v>50</v>
      </c>
      <c r="N418" s="61">
        <f t="shared" si="112"/>
        <v>0</v>
      </c>
    </row>
    <row r="419" spans="1:14" s="23" customFormat="1" ht="12.75" customHeight="1" x14ac:dyDescent="0.2">
      <c r="A419" s="14"/>
      <c r="B419" s="22" t="s">
        <v>50</v>
      </c>
      <c r="C419" s="90">
        <f t="shared" ref="C419:H419" si="113">SUM(C420:C421)</f>
        <v>0</v>
      </c>
      <c r="D419" s="90">
        <f t="shared" si="113"/>
        <v>0</v>
      </c>
      <c r="E419" s="90">
        <f>SUM(E420:E421)</f>
        <v>0</v>
      </c>
      <c r="F419" s="90">
        <f t="shared" si="113"/>
        <v>0</v>
      </c>
      <c r="G419" s="90">
        <f t="shared" si="113"/>
        <v>0</v>
      </c>
      <c r="H419" s="90">
        <f t="shared" si="113"/>
        <v>0</v>
      </c>
      <c r="I419" s="90">
        <f t="shared" ref="I419:N419" si="114">SUM(I420:I421)</f>
        <v>0</v>
      </c>
      <c r="J419" s="303">
        <f t="shared" si="114"/>
        <v>10</v>
      </c>
      <c r="K419" s="364">
        <f>SUM(K420:K421)</f>
        <v>0</v>
      </c>
      <c r="L419" s="364">
        <f t="shared" si="114"/>
        <v>26</v>
      </c>
      <c r="M419" s="63">
        <f t="shared" si="114"/>
        <v>50</v>
      </c>
      <c r="N419" s="63">
        <f t="shared" si="114"/>
        <v>0</v>
      </c>
    </row>
    <row r="420" spans="1:14" ht="12.75" customHeight="1" x14ac:dyDescent="0.2">
      <c r="A420" s="12"/>
      <c r="B420" s="13" t="s">
        <v>84</v>
      </c>
      <c r="C420" s="91">
        <v>0</v>
      </c>
      <c r="D420" s="91">
        <v>0</v>
      </c>
      <c r="E420" s="466">
        <v>0</v>
      </c>
      <c r="F420" s="91">
        <v>0</v>
      </c>
      <c r="G420" s="220">
        <v>0</v>
      </c>
      <c r="H420" s="254">
        <v>0</v>
      </c>
      <c r="I420" s="285">
        <v>0</v>
      </c>
      <c r="J420" s="304">
        <v>10</v>
      </c>
      <c r="K420" s="366">
        <v>0</v>
      </c>
      <c r="L420" s="366">
        <v>26</v>
      </c>
      <c r="M420" s="51">
        <v>50</v>
      </c>
      <c r="N420" s="51">
        <v>0</v>
      </c>
    </row>
    <row r="421" spans="1:14" ht="15" x14ac:dyDescent="0.2">
      <c r="A421" s="12"/>
      <c r="B421" s="13" t="s">
        <v>85</v>
      </c>
      <c r="C421" s="91">
        <v>0</v>
      </c>
      <c r="D421" s="91">
        <v>0</v>
      </c>
      <c r="E421" s="466">
        <v>0</v>
      </c>
      <c r="F421" s="91">
        <v>0</v>
      </c>
      <c r="G421" s="220">
        <v>0</v>
      </c>
      <c r="H421" s="254">
        <v>0</v>
      </c>
      <c r="I421" s="285">
        <v>0</v>
      </c>
      <c r="J421" s="316">
        <v>0</v>
      </c>
      <c r="K421" s="367">
        <v>0</v>
      </c>
      <c r="L421" s="367">
        <v>0</v>
      </c>
      <c r="M421" s="431">
        <v>0</v>
      </c>
      <c r="N421" s="457">
        <v>0</v>
      </c>
    </row>
    <row r="422" spans="1:14" ht="21" customHeight="1" x14ac:dyDescent="0.2">
      <c r="A422" s="12"/>
      <c r="B422" s="11" t="s">
        <v>51</v>
      </c>
      <c r="C422" s="114">
        <v>0</v>
      </c>
      <c r="D422" s="129">
        <v>0</v>
      </c>
      <c r="E422" s="464">
        <v>0</v>
      </c>
      <c r="F422" s="183">
        <v>0</v>
      </c>
      <c r="G422" s="211">
        <v>0</v>
      </c>
      <c r="H422" s="245">
        <v>0</v>
      </c>
      <c r="I422" s="276">
        <v>0</v>
      </c>
      <c r="J422" s="307">
        <v>0</v>
      </c>
      <c r="K422" s="358">
        <v>0</v>
      </c>
      <c r="L422" s="358">
        <v>0</v>
      </c>
      <c r="M422" s="429">
        <v>0</v>
      </c>
      <c r="N422" s="455">
        <v>0</v>
      </c>
    </row>
    <row r="423" spans="1:14" ht="14.25" x14ac:dyDescent="0.2">
      <c r="A423" s="12"/>
      <c r="B423" s="11" t="s">
        <v>52</v>
      </c>
      <c r="C423" s="114">
        <v>0</v>
      </c>
      <c r="D423" s="129">
        <v>0</v>
      </c>
      <c r="E423" s="464">
        <v>0</v>
      </c>
      <c r="F423" s="183">
        <v>0</v>
      </c>
      <c r="G423" s="211">
        <v>0</v>
      </c>
      <c r="H423" s="245">
        <v>0</v>
      </c>
      <c r="I423" s="276">
        <v>0</v>
      </c>
      <c r="J423" s="307">
        <v>0</v>
      </c>
      <c r="K423" s="358">
        <v>0</v>
      </c>
      <c r="L423" s="358">
        <v>0</v>
      </c>
      <c r="M423" s="429">
        <v>0</v>
      </c>
      <c r="N423" s="455">
        <v>0</v>
      </c>
    </row>
    <row r="424" spans="1:14" ht="15.75" x14ac:dyDescent="0.2">
      <c r="A424" s="14">
        <v>2</v>
      </c>
      <c r="B424" s="10" t="s">
        <v>23</v>
      </c>
      <c r="C424" s="64">
        <f t="shared" ref="C424" si="115">SUM(C425:C426)</f>
        <v>0</v>
      </c>
      <c r="D424" s="64">
        <f t="shared" ref="D424" si="116">SUM(D425:D426)</f>
        <v>0</v>
      </c>
      <c r="E424" s="64">
        <f t="shared" ref="E424" si="117">SUM(E425:E426)</f>
        <v>0</v>
      </c>
      <c r="F424" s="64">
        <f t="shared" ref="F424" si="118">SUM(F425:F426)</f>
        <v>0</v>
      </c>
      <c r="G424" s="64">
        <f t="shared" ref="G424" si="119">SUM(G425:G426)</f>
        <v>0</v>
      </c>
      <c r="H424" s="64">
        <f t="shared" ref="H424" si="120">SUM(H425:H426)</f>
        <v>0</v>
      </c>
      <c r="I424" s="64">
        <f t="shared" ref="I424" si="121">SUM(I425:I426)</f>
        <v>0</v>
      </c>
      <c r="J424" s="64">
        <f t="shared" ref="J424" si="122">SUM(J425:J426)</f>
        <v>0</v>
      </c>
      <c r="K424" s="365">
        <f t="shared" ref="K424" si="123">SUM(K425:K426)</f>
        <v>0</v>
      </c>
      <c r="L424" s="365">
        <f t="shared" ref="L424" si="124">SUM(L425:L426)</f>
        <v>40</v>
      </c>
      <c r="M424" s="64">
        <f t="shared" ref="M424" si="125">SUM(M425:M426)</f>
        <v>20</v>
      </c>
      <c r="N424" s="64">
        <f t="shared" ref="N424" si="126">SUM(N425:N426)</f>
        <v>0</v>
      </c>
    </row>
    <row r="425" spans="1:14" ht="12.75" customHeight="1" x14ac:dyDescent="0.2">
      <c r="A425" s="12"/>
      <c r="B425" s="13" t="s">
        <v>84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366">
        <v>0</v>
      </c>
      <c r="L425" s="366">
        <v>40</v>
      </c>
      <c r="M425" s="51">
        <v>20</v>
      </c>
      <c r="N425" s="51">
        <v>0</v>
      </c>
    </row>
    <row r="426" spans="1:14" ht="13.5" customHeight="1" x14ac:dyDescent="0.2">
      <c r="A426" s="12"/>
      <c r="B426" s="13" t="s">
        <v>85</v>
      </c>
      <c r="C426" s="91">
        <v>0</v>
      </c>
      <c r="D426" s="91">
        <v>0</v>
      </c>
      <c r="E426" s="466">
        <v>0</v>
      </c>
      <c r="F426" s="91">
        <v>0</v>
      </c>
      <c r="G426" s="220">
        <v>0</v>
      </c>
      <c r="H426" s="254">
        <v>0</v>
      </c>
      <c r="I426" s="285">
        <v>0</v>
      </c>
      <c r="J426" s="316">
        <v>0</v>
      </c>
      <c r="K426" s="367">
        <v>0</v>
      </c>
      <c r="L426" s="367">
        <v>0</v>
      </c>
      <c r="M426" s="431">
        <v>0</v>
      </c>
      <c r="N426" s="457">
        <v>0</v>
      </c>
    </row>
    <row r="427" spans="1:14" ht="15" customHeight="1" x14ac:dyDescent="0.2">
      <c r="A427" s="9">
        <v>3</v>
      </c>
      <c r="B427" s="10" t="s">
        <v>54</v>
      </c>
      <c r="C427" s="112">
        <v>0</v>
      </c>
      <c r="D427" s="133">
        <v>0</v>
      </c>
      <c r="E427" s="462">
        <v>0</v>
      </c>
      <c r="F427" s="187">
        <v>0</v>
      </c>
      <c r="G427" s="215">
        <v>0</v>
      </c>
      <c r="H427" s="249">
        <v>0</v>
      </c>
      <c r="I427" s="280">
        <v>0</v>
      </c>
      <c r="J427" s="311">
        <v>0</v>
      </c>
      <c r="K427" s="358">
        <v>0</v>
      </c>
      <c r="L427" s="358">
        <v>0</v>
      </c>
      <c r="M427" s="429">
        <v>0</v>
      </c>
      <c r="N427" s="455">
        <v>0</v>
      </c>
    </row>
    <row r="428" spans="1:14" ht="12.75" customHeight="1" x14ac:dyDescent="0.2">
      <c r="A428" s="14">
        <v>4</v>
      </c>
      <c r="B428" s="10" t="s">
        <v>53</v>
      </c>
      <c r="C428" s="114">
        <f t="shared" ref="C428" si="127">SUM(C429:C430)</f>
        <v>0</v>
      </c>
      <c r="D428" s="129">
        <f t="shared" ref="D428" si="128">SUM(D429:D430)</f>
        <v>0</v>
      </c>
      <c r="E428" s="464">
        <f t="shared" ref="E428" si="129">SUM(E429:E430)</f>
        <v>0</v>
      </c>
      <c r="F428" s="183">
        <f t="shared" ref="F428" si="130">SUM(F429:F430)</f>
        <v>0</v>
      </c>
      <c r="G428" s="211">
        <f t="shared" ref="G428" si="131">SUM(G429:G430)</f>
        <v>0</v>
      </c>
      <c r="H428" s="245">
        <f t="shared" ref="H428" si="132">SUM(H429:H430)</f>
        <v>0</v>
      </c>
      <c r="I428" s="276">
        <f t="shared" ref="I428" si="133">SUM(I429:I430)</f>
        <v>0</v>
      </c>
      <c r="J428" s="307">
        <f t="shared" ref="J428" si="134">SUM(J429:J430)</f>
        <v>0</v>
      </c>
      <c r="K428" s="358">
        <f t="shared" ref="K428" si="135">SUM(K429:K430)</f>
        <v>0</v>
      </c>
      <c r="L428" s="358">
        <f t="shared" ref="L428" si="136">SUM(L429:L430)</f>
        <v>0</v>
      </c>
      <c r="M428" s="429">
        <f t="shared" ref="M428" si="137">SUM(M429:M430)</f>
        <v>0</v>
      </c>
      <c r="N428" s="455">
        <f t="shared" ref="N428" si="138">SUM(N429:N430)</f>
        <v>0</v>
      </c>
    </row>
    <row r="429" spans="1:14" ht="12.75" customHeight="1" x14ac:dyDescent="0.2">
      <c r="A429" s="14"/>
      <c r="B429" s="13" t="s">
        <v>84</v>
      </c>
      <c r="C429" s="91">
        <v>0</v>
      </c>
      <c r="D429" s="91">
        <v>0</v>
      </c>
      <c r="E429" s="466">
        <v>0</v>
      </c>
      <c r="F429" s="91">
        <v>0</v>
      </c>
      <c r="G429" s="220">
        <v>0</v>
      </c>
      <c r="H429" s="254">
        <v>0</v>
      </c>
      <c r="I429" s="285">
        <v>0</v>
      </c>
      <c r="J429" s="316">
        <v>0</v>
      </c>
      <c r="K429" s="367">
        <v>0</v>
      </c>
      <c r="L429" s="367">
        <v>0</v>
      </c>
      <c r="M429" s="431">
        <v>0</v>
      </c>
      <c r="N429" s="457">
        <v>0</v>
      </c>
    </row>
    <row r="430" spans="1:14" ht="12.75" customHeight="1" x14ac:dyDescent="0.2">
      <c r="A430" s="14"/>
      <c r="B430" s="13" t="s">
        <v>85</v>
      </c>
      <c r="C430" s="91">
        <v>0</v>
      </c>
      <c r="D430" s="91">
        <v>0</v>
      </c>
      <c r="E430" s="466">
        <v>0</v>
      </c>
      <c r="F430" s="91">
        <v>0</v>
      </c>
      <c r="G430" s="220">
        <v>0</v>
      </c>
      <c r="H430" s="254">
        <v>0</v>
      </c>
      <c r="I430" s="285">
        <v>0</v>
      </c>
      <c r="J430" s="316">
        <v>0</v>
      </c>
      <c r="K430" s="367">
        <v>0</v>
      </c>
      <c r="L430" s="367">
        <v>0</v>
      </c>
      <c r="M430" s="431">
        <v>0</v>
      </c>
      <c r="N430" s="457">
        <v>0</v>
      </c>
    </row>
    <row r="431" spans="1:14" ht="11.25" customHeight="1" x14ac:dyDescent="0.2">
      <c r="A431" s="14">
        <v>5</v>
      </c>
      <c r="B431" s="11" t="s">
        <v>55</v>
      </c>
      <c r="C431" s="112">
        <v>0</v>
      </c>
      <c r="D431" s="133">
        <v>0</v>
      </c>
      <c r="E431" s="462">
        <v>0</v>
      </c>
      <c r="F431" s="187">
        <v>0</v>
      </c>
      <c r="G431" s="215">
        <v>0</v>
      </c>
      <c r="H431" s="249">
        <v>0</v>
      </c>
      <c r="I431" s="280">
        <v>0</v>
      </c>
      <c r="J431" s="311">
        <v>0</v>
      </c>
      <c r="K431" s="358">
        <v>0</v>
      </c>
      <c r="L431" s="358">
        <v>0</v>
      </c>
      <c r="M431" s="429">
        <v>0</v>
      </c>
      <c r="N431" s="455">
        <v>0</v>
      </c>
    </row>
    <row r="432" spans="1:14" ht="12.75" customHeight="1" x14ac:dyDescent="0.2">
      <c r="A432" s="14">
        <v>6</v>
      </c>
      <c r="B432" s="10" t="s">
        <v>56</v>
      </c>
      <c r="C432" s="112">
        <v>0</v>
      </c>
      <c r="D432" s="133">
        <v>0</v>
      </c>
      <c r="E432" s="462">
        <v>0</v>
      </c>
      <c r="F432" s="187">
        <v>0</v>
      </c>
      <c r="G432" s="215">
        <v>0</v>
      </c>
      <c r="H432" s="249">
        <v>0</v>
      </c>
      <c r="I432" s="280">
        <v>0</v>
      </c>
      <c r="J432" s="311">
        <v>0</v>
      </c>
      <c r="K432" s="358">
        <v>0</v>
      </c>
      <c r="L432" s="358">
        <v>0</v>
      </c>
      <c r="M432" s="429">
        <v>0</v>
      </c>
      <c r="N432" s="455">
        <v>0</v>
      </c>
    </row>
    <row r="433" spans="1:14" ht="15.95" customHeight="1" x14ac:dyDescent="0.2">
      <c r="A433" s="14">
        <v>7</v>
      </c>
      <c r="B433" s="10" t="s">
        <v>57</v>
      </c>
      <c r="C433" s="112">
        <v>0</v>
      </c>
      <c r="D433" s="133">
        <v>0</v>
      </c>
      <c r="E433" s="462">
        <v>0</v>
      </c>
      <c r="F433" s="187">
        <v>0</v>
      </c>
      <c r="G433" s="215">
        <v>0</v>
      </c>
      <c r="H433" s="249">
        <v>0</v>
      </c>
      <c r="I433" s="280">
        <v>0</v>
      </c>
      <c r="J433" s="311">
        <v>0</v>
      </c>
      <c r="K433" s="358">
        <v>0</v>
      </c>
      <c r="L433" s="358">
        <v>0</v>
      </c>
      <c r="M433" s="429">
        <v>0</v>
      </c>
      <c r="N433" s="455">
        <v>0</v>
      </c>
    </row>
    <row r="434" spans="1:14" ht="15.95" customHeight="1" x14ac:dyDescent="0.2">
      <c r="A434" s="14">
        <v>8</v>
      </c>
      <c r="B434" s="10" t="s">
        <v>58</v>
      </c>
      <c r="C434" s="112">
        <v>0</v>
      </c>
      <c r="D434" s="133">
        <v>0</v>
      </c>
      <c r="E434" s="462">
        <v>0</v>
      </c>
      <c r="F434" s="187">
        <v>0</v>
      </c>
      <c r="G434" s="215">
        <v>0</v>
      </c>
      <c r="H434" s="249">
        <v>0</v>
      </c>
      <c r="I434" s="280">
        <v>0</v>
      </c>
      <c r="J434" s="311">
        <v>0</v>
      </c>
      <c r="K434" s="358">
        <v>0</v>
      </c>
      <c r="L434" s="358">
        <v>0</v>
      </c>
      <c r="M434" s="429">
        <v>0</v>
      </c>
      <c r="N434" s="455">
        <v>0</v>
      </c>
    </row>
    <row r="435" spans="1:14" ht="15.95" customHeight="1" x14ac:dyDescent="0.2">
      <c r="A435" s="14">
        <v>9</v>
      </c>
      <c r="B435" s="10" t="s">
        <v>24</v>
      </c>
      <c r="C435" s="112">
        <v>0</v>
      </c>
      <c r="D435" s="133">
        <v>0</v>
      </c>
      <c r="E435" s="462">
        <v>0</v>
      </c>
      <c r="F435" s="187">
        <v>0</v>
      </c>
      <c r="G435" s="215">
        <v>0</v>
      </c>
      <c r="H435" s="249">
        <v>0</v>
      </c>
      <c r="I435" s="280">
        <v>0</v>
      </c>
      <c r="J435" s="311">
        <v>0</v>
      </c>
      <c r="K435" s="358">
        <v>0</v>
      </c>
      <c r="L435" s="358">
        <v>0</v>
      </c>
      <c r="M435" s="429">
        <v>0</v>
      </c>
      <c r="N435" s="455">
        <v>0</v>
      </c>
    </row>
    <row r="436" spans="1:14" ht="15.95" customHeight="1" x14ac:dyDescent="0.2">
      <c r="A436" s="14">
        <v>10</v>
      </c>
      <c r="B436" s="10" t="s">
        <v>25</v>
      </c>
      <c r="C436" s="112">
        <v>0</v>
      </c>
      <c r="D436" s="133">
        <v>0</v>
      </c>
      <c r="E436" s="462">
        <v>0</v>
      </c>
      <c r="F436" s="187">
        <v>0</v>
      </c>
      <c r="G436" s="215">
        <v>0</v>
      </c>
      <c r="H436" s="249">
        <v>0</v>
      </c>
      <c r="I436" s="280">
        <v>0</v>
      </c>
      <c r="J436" s="311">
        <v>0</v>
      </c>
      <c r="K436" s="358">
        <v>0</v>
      </c>
      <c r="L436" s="358">
        <v>0</v>
      </c>
      <c r="M436" s="429">
        <v>0</v>
      </c>
      <c r="N436" s="455">
        <v>0</v>
      </c>
    </row>
    <row r="437" spans="1:14" ht="15.95" customHeight="1" thickBot="1" x14ac:dyDescent="0.25">
      <c r="A437" s="40">
        <v>11</v>
      </c>
      <c r="B437" s="41" t="s">
        <v>59</v>
      </c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369">
        <v>0</v>
      </c>
      <c r="L437" s="369">
        <v>0</v>
      </c>
      <c r="M437" s="430">
        <v>0</v>
      </c>
      <c r="N437" s="456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61</v>
      </c>
    </row>
    <row r="440" spans="1:14" ht="15.95" customHeight="1" x14ac:dyDescent="0.2">
      <c r="A440" s="5"/>
      <c r="B440" s="15" t="s">
        <v>60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7"/>
    </row>
    <row r="443" spans="1:14" ht="15.95" customHeight="1" x14ac:dyDescent="0.2">
      <c r="A443" s="5"/>
      <c r="B443" s="27"/>
    </row>
    <row r="444" spans="1:14" ht="15.95" customHeight="1" x14ac:dyDescent="0.2">
      <c r="A444" s="5"/>
      <c r="B444" s="27"/>
    </row>
    <row r="445" spans="1:14" ht="15.95" customHeight="1" x14ac:dyDescent="0.2">
      <c r="A445" s="5"/>
      <c r="B445" s="27"/>
    </row>
    <row r="446" spans="1:14" ht="15.95" customHeight="1" x14ac:dyDescent="0.2">
      <c r="A446" s="5"/>
      <c r="B446" s="27"/>
    </row>
    <row r="447" spans="1:14" ht="15.95" customHeight="1" x14ac:dyDescent="0.2">
      <c r="A447" s="5"/>
      <c r="B447" s="27"/>
    </row>
    <row r="448" spans="1:14" ht="15.95" customHeight="1" x14ac:dyDescent="0.2">
      <c r="A448" s="471" t="s">
        <v>0</v>
      </c>
      <c r="B448" s="471"/>
      <c r="C448" s="509" t="s">
        <v>26</v>
      </c>
    </row>
    <row r="449" spans="1:14" ht="15.95" customHeight="1" x14ac:dyDescent="0.2">
      <c r="A449" s="471" t="s">
        <v>1</v>
      </c>
      <c r="B449" s="471"/>
      <c r="C449" s="509"/>
    </row>
    <row r="450" spans="1:14" ht="15.95" customHeight="1" x14ac:dyDescent="0.2">
      <c r="A450" s="471" t="s">
        <v>46</v>
      </c>
      <c r="B450" s="471"/>
    </row>
    <row r="451" spans="1:14" ht="12.75" customHeight="1" x14ac:dyDescent="0.3">
      <c r="C451" s="107"/>
    </row>
    <row r="452" spans="1:14" ht="12.75" customHeight="1" x14ac:dyDescent="0.2">
      <c r="C452" s="103"/>
    </row>
    <row r="453" spans="1:14" ht="12.75" customHeight="1" x14ac:dyDescent="0.2">
      <c r="A453" s="1" t="s">
        <v>47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69</v>
      </c>
    </row>
    <row r="455" spans="1:14" ht="13.5" customHeight="1" thickBot="1" x14ac:dyDescent="0.25">
      <c r="A455" s="45" t="s">
        <v>76</v>
      </c>
      <c r="B455" s="45"/>
      <c r="H455" s="45"/>
      <c r="I455" s="45"/>
      <c r="J455" s="45"/>
      <c r="K455" s="45"/>
      <c r="L455" s="45"/>
      <c r="M455" s="45"/>
      <c r="N455" s="45"/>
    </row>
    <row r="456" spans="1:14" ht="16.5" thickTop="1" x14ac:dyDescent="0.2">
      <c r="A456" s="472" t="s">
        <v>4</v>
      </c>
      <c r="B456" s="472" t="s">
        <v>5</v>
      </c>
      <c r="C456" s="109"/>
    </row>
    <row r="457" spans="1:14" ht="12.75" customHeight="1" x14ac:dyDescent="0.2">
      <c r="A457" s="473"/>
      <c r="B457" s="473"/>
      <c r="C457" s="105"/>
      <c r="D457" s="137"/>
      <c r="E457" s="458"/>
      <c r="F457" s="191"/>
      <c r="G457" s="219"/>
      <c r="H457" s="253"/>
      <c r="I457" s="284"/>
      <c r="J457" s="315"/>
      <c r="K457" s="458"/>
      <c r="L457" s="399"/>
      <c r="M457" s="423"/>
      <c r="N457" s="449"/>
    </row>
    <row r="458" spans="1:14" ht="12.75" customHeight="1" x14ac:dyDescent="0.2">
      <c r="A458" s="473"/>
      <c r="B458" s="473"/>
      <c r="C458" s="106" t="s">
        <v>37</v>
      </c>
      <c r="D458" s="134" t="s">
        <v>37</v>
      </c>
      <c r="E458" s="459" t="s">
        <v>37</v>
      </c>
      <c r="F458" s="188" t="s">
        <v>37</v>
      </c>
      <c r="G458" s="216" t="s">
        <v>37</v>
      </c>
      <c r="H458" s="250" t="s">
        <v>37</v>
      </c>
      <c r="I458" s="281" t="s">
        <v>37</v>
      </c>
      <c r="J458" s="312" t="s">
        <v>37</v>
      </c>
      <c r="K458" s="459" t="s">
        <v>37</v>
      </c>
      <c r="L458" s="396" t="s">
        <v>37</v>
      </c>
      <c r="M458" s="424" t="s">
        <v>37</v>
      </c>
      <c r="N458" s="450" t="s">
        <v>37</v>
      </c>
    </row>
    <row r="459" spans="1:14" x14ac:dyDescent="0.2">
      <c r="A459" s="473"/>
      <c r="B459" s="473"/>
      <c r="C459" s="110"/>
      <c r="D459" s="136"/>
      <c r="E459" s="460"/>
      <c r="F459" s="190"/>
      <c r="G459" s="218"/>
      <c r="H459" s="252"/>
      <c r="I459" s="283"/>
      <c r="J459" s="314"/>
      <c r="K459" s="460"/>
      <c r="L459" s="398"/>
      <c r="M459" s="425"/>
      <c r="N459" s="451"/>
    </row>
    <row r="460" spans="1:14" ht="21" customHeight="1" x14ac:dyDescent="0.2">
      <c r="A460" s="474"/>
      <c r="B460" s="474"/>
      <c r="C460" s="106"/>
      <c r="D460" s="134"/>
      <c r="E460" s="459"/>
      <c r="F460" s="188"/>
      <c r="G460" s="216"/>
      <c r="H460" s="250"/>
      <c r="I460" s="281"/>
      <c r="J460" s="312"/>
      <c r="K460" s="459"/>
      <c r="L460" s="396"/>
      <c r="M460" s="424"/>
      <c r="N460" s="450"/>
    </row>
    <row r="461" spans="1:14" s="8" customFormat="1" ht="11.25" x14ac:dyDescent="0.2">
      <c r="A461" s="111" t="s">
        <v>10</v>
      </c>
      <c r="B461" s="111" t="s">
        <v>11</v>
      </c>
      <c r="C461" s="111" t="s">
        <v>42</v>
      </c>
      <c r="D461" s="135" t="s">
        <v>42</v>
      </c>
      <c r="E461" s="461" t="s">
        <v>42</v>
      </c>
      <c r="F461" s="189" t="s">
        <v>42</v>
      </c>
      <c r="G461" s="217" t="s">
        <v>42</v>
      </c>
      <c r="H461" s="251" t="s">
        <v>42</v>
      </c>
      <c r="I461" s="282" t="s">
        <v>42</v>
      </c>
      <c r="J461" s="313" t="s">
        <v>42</v>
      </c>
      <c r="K461" s="461" t="s">
        <v>42</v>
      </c>
      <c r="L461" s="397" t="s">
        <v>42</v>
      </c>
      <c r="M461" s="426" t="s">
        <v>42</v>
      </c>
      <c r="N461" s="452" t="s">
        <v>42</v>
      </c>
    </row>
    <row r="462" spans="1:14" s="16" customFormat="1" ht="12.75" customHeight="1" x14ac:dyDescent="0.2">
      <c r="A462" s="18">
        <v>1</v>
      </c>
      <c r="B462" s="19" t="s">
        <v>22</v>
      </c>
      <c r="C462" s="113">
        <f t="shared" ref="C462:N462" si="139">SUM(C463,C466,C467)</f>
        <v>0</v>
      </c>
      <c r="D462" s="131">
        <f t="shared" si="139"/>
        <v>15</v>
      </c>
      <c r="E462" s="463">
        <f t="shared" si="139"/>
        <v>0</v>
      </c>
      <c r="F462" s="185">
        <f t="shared" si="139"/>
        <v>15</v>
      </c>
      <c r="G462" s="213">
        <f t="shared" si="139"/>
        <v>0</v>
      </c>
      <c r="H462" s="247">
        <f t="shared" si="139"/>
        <v>0</v>
      </c>
      <c r="I462" s="278">
        <f t="shared" si="139"/>
        <v>1</v>
      </c>
      <c r="J462" s="61">
        <f t="shared" si="139"/>
        <v>0</v>
      </c>
      <c r="K462" s="61">
        <f t="shared" si="139"/>
        <v>77</v>
      </c>
      <c r="L462" s="61">
        <f t="shared" si="139"/>
        <v>49</v>
      </c>
      <c r="M462" s="61">
        <f t="shared" si="139"/>
        <v>97</v>
      </c>
      <c r="N462" s="61">
        <f t="shared" si="139"/>
        <v>155</v>
      </c>
    </row>
    <row r="463" spans="1:14" s="23" customFormat="1" ht="12.75" customHeight="1" x14ac:dyDescent="0.2">
      <c r="A463" s="14"/>
      <c r="B463" s="22" t="s">
        <v>50</v>
      </c>
      <c r="C463" s="90">
        <f t="shared" ref="C463:H463" si="140">SUM(C464:C465)</f>
        <v>0</v>
      </c>
      <c r="D463" s="90">
        <f t="shared" si="140"/>
        <v>15</v>
      </c>
      <c r="E463" s="90">
        <f>SUM(E464:E465)</f>
        <v>0</v>
      </c>
      <c r="F463" s="90">
        <f t="shared" si="140"/>
        <v>15</v>
      </c>
      <c r="G463" s="90">
        <f t="shared" si="140"/>
        <v>0</v>
      </c>
      <c r="H463" s="90">
        <f t="shared" si="140"/>
        <v>0</v>
      </c>
      <c r="I463" s="90">
        <f t="shared" ref="I463:N463" si="141">SUM(I464:I465)</f>
        <v>0</v>
      </c>
      <c r="J463" s="63">
        <f t="shared" si="141"/>
        <v>0</v>
      </c>
      <c r="K463" s="63">
        <f>SUM(K464:K465)</f>
        <v>77</v>
      </c>
      <c r="L463" s="63">
        <f t="shared" si="141"/>
        <v>49</v>
      </c>
      <c r="M463" s="63">
        <f t="shared" si="141"/>
        <v>97</v>
      </c>
      <c r="N463" s="63">
        <f t="shared" si="141"/>
        <v>155</v>
      </c>
    </row>
    <row r="464" spans="1:14" ht="15" customHeight="1" x14ac:dyDescent="0.2">
      <c r="A464" s="12"/>
      <c r="B464" s="13" t="s">
        <v>84</v>
      </c>
      <c r="C464" s="91">
        <v>0</v>
      </c>
      <c r="D464" s="91">
        <v>0</v>
      </c>
      <c r="E464" s="466">
        <v>0</v>
      </c>
      <c r="F464" s="91">
        <v>15</v>
      </c>
      <c r="G464" s="220">
        <v>0</v>
      </c>
      <c r="H464" s="254">
        <v>0</v>
      </c>
      <c r="I464" s="285">
        <v>0</v>
      </c>
      <c r="J464" s="51">
        <v>0</v>
      </c>
      <c r="K464" s="51">
        <v>77</v>
      </c>
      <c r="L464" s="51">
        <v>49</v>
      </c>
      <c r="M464" s="51">
        <v>97</v>
      </c>
      <c r="N464" s="51">
        <v>155</v>
      </c>
    </row>
    <row r="465" spans="1:14" x14ac:dyDescent="0.2">
      <c r="A465" s="12"/>
      <c r="B465" s="13" t="s">
        <v>85</v>
      </c>
      <c r="C465" s="91">
        <v>0</v>
      </c>
      <c r="D465" s="91">
        <v>15</v>
      </c>
      <c r="E465" s="466">
        <v>0</v>
      </c>
      <c r="F465" s="91">
        <v>0</v>
      </c>
      <c r="G465" s="220">
        <v>0</v>
      </c>
      <c r="H465" s="254">
        <v>0</v>
      </c>
      <c r="I465" s="285">
        <v>0</v>
      </c>
      <c r="J465" s="316">
        <v>0</v>
      </c>
      <c r="K465" s="466">
        <v>0</v>
      </c>
      <c r="L465" s="400">
        <v>0</v>
      </c>
      <c r="M465" s="431">
        <v>0</v>
      </c>
      <c r="N465" s="457">
        <v>0</v>
      </c>
    </row>
    <row r="466" spans="1:14" x14ac:dyDescent="0.2">
      <c r="A466" s="12"/>
      <c r="B466" s="11" t="s">
        <v>51</v>
      </c>
      <c r="C466" s="114">
        <v>0</v>
      </c>
      <c r="D466" s="129">
        <v>0</v>
      </c>
      <c r="E466" s="464">
        <v>0</v>
      </c>
      <c r="F466" s="183">
        <v>0</v>
      </c>
      <c r="G466" s="211">
        <v>0</v>
      </c>
      <c r="H466" s="245">
        <v>0</v>
      </c>
      <c r="I466" s="276">
        <v>0</v>
      </c>
      <c r="J466" s="307">
        <v>0</v>
      </c>
      <c r="K466" s="464">
        <v>0</v>
      </c>
      <c r="L466" s="391">
        <v>0</v>
      </c>
      <c r="M466" s="429">
        <v>0</v>
      </c>
      <c r="N466" s="455">
        <v>0</v>
      </c>
    </row>
    <row r="467" spans="1:14" x14ac:dyDescent="0.2">
      <c r="A467" s="12"/>
      <c r="B467" s="11" t="s">
        <v>52</v>
      </c>
      <c r="C467" s="114">
        <v>0</v>
      </c>
      <c r="D467" s="129">
        <v>0</v>
      </c>
      <c r="E467" s="464">
        <v>0</v>
      </c>
      <c r="F467" s="183">
        <v>0</v>
      </c>
      <c r="G467" s="211">
        <v>0</v>
      </c>
      <c r="H467" s="245">
        <v>0</v>
      </c>
      <c r="I467" s="276">
        <v>1</v>
      </c>
      <c r="J467" s="307">
        <v>0</v>
      </c>
      <c r="K467" s="464">
        <v>0</v>
      </c>
      <c r="L467" s="391">
        <v>0</v>
      </c>
      <c r="M467" s="429">
        <v>0</v>
      </c>
      <c r="N467" s="455">
        <v>0</v>
      </c>
    </row>
    <row r="468" spans="1:14" ht="15.75" x14ac:dyDescent="0.2">
      <c r="A468" s="14">
        <v>2</v>
      </c>
      <c r="B468" s="10" t="s">
        <v>23</v>
      </c>
      <c r="C468" s="114">
        <f t="shared" ref="C468" si="142">SUM(C469:C470)</f>
        <v>0</v>
      </c>
      <c r="D468" s="129">
        <f t="shared" ref="D468" si="143">SUM(D469:D470)</f>
        <v>0</v>
      </c>
      <c r="E468" s="464">
        <f t="shared" ref="E468" si="144">SUM(E469:E470)</f>
        <v>0</v>
      </c>
      <c r="F468" s="183">
        <f t="shared" ref="F468" si="145">SUM(F469:F470)</f>
        <v>0</v>
      </c>
      <c r="G468" s="211">
        <f t="shared" ref="G468" si="146">SUM(G469:G470)</f>
        <v>0</v>
      </c>
      <c r="H468" s="245">
        <f t="shared" ref="H468" si="147">SUM(H469:H470)</f>
        <v>0</v>
      </c>
      <c r="I468" s="276">
        <f t="shared" ref="I468" si="148">SUM(I469:I470)</f>
        <v>0</v>
      </c>
      <c r="J468" s="307">
        <f t="shared" ref="J468" si="149">SUM(J469:J470)</f>
        <v>13</v>
      </c>
      <c r="K468" s="464">
        <f t="shared" ref="K468" si="150">SUM(K469:K470)</f>
        <v>73</v>
      </c>
      <c r="L468" s="391">
        <f t="shared" ref="L468" si="151">SUM(L469:L470)</f>
        <v>51</v>
      </c>
      <c r="M468" s="429">
        <f t="shared" ref="M468" si="152">SUM(M469:M470)</f>
        <v>27</v>
      </c>
      <c r="N468" s="455">
        <f t="shared" ref="N468" si="153">SUM(N469:N470)</f>
        <v>11</v>
      </c>
    </row>
    <row r="469" spans="1:14" x14ac:dyDescent="0.2">
      <c r="A469" s="12"/>
      <c r="B469" s="13" t="s">
        <v>84</v>
      </c>
      <c r="C469" s="91">
        <v>0</v>
      </c>
      <c r="D469" s="91">
        <v>0</v>
      </c>
      <c r="E469" s="466">
        <v>0</v>
      </c>
      <c r="F469" s="91">
        <v>0</v>
      </c>
      <c r="G469" s="220">
        <v>0</v>
      </c>
      <c r="H469" s="254">
        <v>0</v>
      </c>
      <c r="I469" s="285">
        <v>0</v>
      </c>
      <c r="J469" s="316">
        <v>13</v>
      </c>
      <c r="K469" s="466">
        <v>73</v>
      </c>
      <c r="L469" s="400">
        <v>51</v>
      </c>
      <c r="M469" s="431">
        <v>27</v>
      </c>
      <c r="N469" s="457">
        <v>11</v>
      </c>
    </row>
    <row r="470" spans="1:14" ht="12.75" customHeight="1" x14ac:dyDescent="0.2">
      <c r="A470" s="12"/>
      <c r="B470" s="13" t="s">
        <v>85</v>
      </c>
      <c r="C470" s="91">
        <v>0</v>
      </c>
      <c r="D470" s="91">
        <v>0</v>
      </c>
      <c r="E470" s="466">
        <v>0</v>
      </c>
      <c r="F470" s="91">
        <v>0</v>
      </c>
      <c r="G470" s="220">
        <v>0</v>
      </c>
      <c r="H470" s="254">
        <v>0</v>
      </c>
      <c r="I470" s="285">
        <v>0</v>
      </c>
      <c r="J470" s="316">
        <v>0</v>
      </c>
      <c r="K470" s="466">
        <v>0</v>
      </c>
      <c r="L470" s="400">
        <v>0</v>
      </c>
      <c r="M470" s="431">
        <v>0</v>
      </c>
      <c r="N470" s="457">
        <v>0</v>
      </c>
    </row>
    <row r="471" spans="1:14" ht="12.75" customHeight="1" x14ac:dyDescent="0.2">
      <c r="A471" s="9">
        <v>3</v>
      </c>
      <c r="B471" s="10" t="s">
        <v>54</v>
      </c>
      <c r="C471" s="112">
        <v>0</v>
      </c>
      <c r="D471" s="133">
        <v>0</v>
      </c>
      <c r="E471" s="462">
        <v>1</v>
      </c>
      <c r="F471" s="187">
        <v>0</v>
      </c>
      <c r="G471" s="215">
        <v>0</v>
      </c>
      <c r="H471" s="249">
        <v>0</v>
      </c>
      <c r="I471" s="280">
        <v>0</v>
      </c>
      <c r="J471" s="311">
        <v>0</v>
      </c>
      <c r="K471" s="462">
        <v>0</v>
      </c>
      <c r="L471" s="395">
        <v>0</v>
      </c>
      <c r="M471" s="427">
        <v>0</v>
      </c>
      <c r="N471" s="453">
        <v>0</v>
      </c>
    </row>
    <row r="472" spans="1:14" ht="15.75" x14ac:dyDescent="0.2">
      <c r="A472" s="14">
        <v>4</v>
      </c>
      <c r="B472" s="10" t="s">
        <v>53</v>
      </c>
      <c r="C472" s="114">
        <f t="shared" ref="C472" si="154">SUM(C473:C474)</f>
        <v>1</v>
      </c>
      <c r="D472" s="129">
        <f t="shared" ref="D472" si="155">SUM(D473:D474)</f>
        <v>0</v>
      </c>
      <c r="E472" s="464">
        <f t="shared" ref="E472" si="156">SUM(E473:E474)</f>
        <v>1</v>
      </c>
      <c r="F472" s="183">
        <f t="shared" ref="F472" si="157">SUM(F473:F474)</f>
        <v>1</v>
      </c>
      <c r="G472" s="211">
        <f t="shared" ref="G472" si="158">SUM(G473:G474)</f>
        <v>0</v>
      </c>
      <c r="H472" s="245">
        <f t="shared" ref="H472" si="159">SUM(H473:H474)</f>
        <v>0</v>
      </c>
      <c r="I472" s="276">
        <f t="shared" ref="I472" si="160">SUM(I473:I474)</f>
        <v>0</v>
      </c>
      <c r="J472" s="307">
        <f t="shared" ref="J472" si="161">SUM(J473:J474)</f>
        <v>0</v>
      </c>
      <c r="K472" s="464">
        <f t="shared" ref="K472" si="162">SUM(K473:K474)</f>
        <v>0</v>
      </c>
      <c r="L472" s="391">
        <f t="shared" ref="L472" si="163">SUM(L473:L474)</f>
        <v>0</v>
      </c>
      <c r="M472" s="429">
        <f t="shared" ref="M472" si="164">SUM(M473:M474)</f>
        <v>0</v>
      </c>
      <c r="N472" s="455">
        <f t="shared" ref="N472" si="165">SUM(N473:N474)</f>
        <v>0</v>
      </c>
    </row>
    <row r="473" spans="1:14" ht="15.75" customHeight="1" x14ac:dyDescent="0.2">
      <c r="A473" s="14"/>
      <c r="B473" s="13" t="s">
        <v>84</v>
      </c>
      <c r="C473" s="112">
        <v>0</v>
      </c>
      <c r="D473" s="133">
        <v>0</v>
      </c>
      <c r="E473" s="462">
        <v>0</v>
      </c>
      <c r="F473" s="187">
        <v>0</v>
      </c>
      <c r="G473" s="215">
        <v>0</v>
      </c>
      <c r="H473" s="249">
        <v>0</v>
      </c>
      <c r="I473" s="280">
        <v>0</v>
      </c>
      <c r="J473" s="311">
        <v>0</v>
      </c>
      <c r="K473" s="462">
        <v>0</v>
      </c>
      <c r="L473" s="395">
        <v>0</v>
      </c>
      <c r="M473" s="427">
        <v>0</v>
      </c>
      <c r="N473" s="453">
        <v>0</v>
      </c>
    </row>
    <row r="474" spans="1:14" ht="15.75" x14ac:dyDescent="0.2">
      <c r="A474" s="14"/>
      <c r="B474" s="13" t="s">
        <v>85</v>
      </c>
      <c r="C474" s="112">
        <v>1</v>
      </c>
      <c r="D474" s="133">
        <v>0</v>
      </c>
      <c r="E474" s="462">
        <v>1</v>
      </c>
      <c r="F474" s="187">
        <v>1</v>
      </c>
      <c r="G474" s="215">
        <v>0</v>
      </c>
      <c r="H474" s="249">
        <v>0</v>
      </c>
      <c r="I474" s="280">
        <v>0</v>
      </c>
      <c r="J474" s="311">
        <v>0</v>
      </c>
      <c r="K474" s="462">
        <v>0</v>
      </c>
      <c r="L474" s="395">
        <v>0</v>
      </c>
      <c r="M474" s="427">
        <v>0</v>
      </c>
      <c r="N474" s="453">
        <v>0</v>
      </c>
    </row>
    <row r="475" spans="1:14" ht="15.75" x14ac:dyDescent="0.2">
      <c r="A475" s="14">
        <v>5</v>
      </c>
      <c r="B475" s="11" t="s">
        <v>55</v>
      </c>
      <c r="C475" s="112">
        <v>0</v>
      </c>
      <c r="D475" s="133">
        <v>0</v>
      </c>
      <c r="E475" s="462">
        <v>0</v>
      </c>
      <c r="F475" s="187">
        <v>0</v>
      </c>
      <c r="G475" s="215">
        <v>0</v>
      </c>
      <c r="H475" s="249">
        <v>0</v>
      </c>
      <c r="I475" s="280">
        <v>0</v>
      </c>
      <c r="J475" s="311">
        <v>0</v>
      </c>
      <c r="K475" s="462">
        <v>0</v>
      </c>
      <c r="L475" s="395">
        <v>0</v>
      </c>
      <c r="M475" s="427">
        <v>0</v>
      </c>
      <c r="N475" s="453">
        <v>0</v>
      </c>
    </row>
    <row r="476" spans="1:14" ht="12.75" customHeight="1" x14ac:dyDescent="0.2">
      <c r="A476" s="14">
        <v>6</v>
      </c>
      <c r="B476" s="10" t="s">
        <v>56</v>
      </c>
      <c r="C476" s="112">
        <v>0</v>
      </c>
      <c r="D476" s="133">
        <v>0</v>
      </c>
      <c r="E476" s="462">
        <v>0</v>
      </c>
      <c r="F476" s="187">
        <v>0</v>
      </c>
      <c r="G476" s="215">
        <v>0</v>
      </c>
      <c r="H476" s="249">
        <v>0</v>
      </c>
      <c r="I476" s="280">
        <v>0</v>
      </c>
      <c r="J476" s="311">
        <v>0</v>
      </c>
      <c r="K476" s="462">
        <v>0</v>
      </c>
      <c r="L476" s="395">
        <v>0</v>
      </c>
      <c r="M476" s="427">
        <v>0</v>
      </c>
      <c r="N476" s="453">
        <v>0</v>
      </c>
    </row>
    <row r="477" spans="1:14" ht="13.5" customHeight="1" x14ac:dyDescent="0.2">
      <c r="A477" s="14">
        <v>7</v>
      </c>
      <c r="B477" s="10" t="s">
        <v>57</v>
      </c>
      <c r="C477" s="112">
        <v>0</v>
      </c>
      <c r="D477" s="133">
        <v>0</v>
      </c>
      <c r="E477" s="462">
        <v>0</v>
      </c>
      <c r="F477" s="187">
        <v>0</v>
      </c>
      <c r="G477" s="215">
        <v>0</v>
      </c>
      <c r="H477" s="249">
        <v>0</v>
      </c>
      <c r="I477" s="280">
        <v>0</v>
      </c>
      <c r="J477" s="311">
        <v>0</v>
      </c>
      <c r="K477" s="462">
        <v>0</v>
      </c>
      <c r="L477" s="395">
        <v>0</v>
      </c>
      <c r="M477" s="427">
        <v>0</v>
      </c>
      <c r="N477" s="453">
        <v>0</v>
      </c>
    </row>
    <row r="478" spans="1:14" ht="15" customHeight="1" x14ac:dyDescent="0.2">
      <c r="A478" s="14">
        <v>8</v>
      </c>
      <c r="B478" s="10" t="s">
        <v>58</v>
      </c>
      <c r="C478" s="112">
        <v>0</v>
      </c>
      <c r="D478" s="133">
        <v>0</v>
      </c>
      <c r="E478" s="462">
        <v>0</v>
      </c>
      <c r="F478" s="187">
        <v>0</v>
      </c>
      <c r="G478" s="215">
        <v>0</v>
      </c>
      <c r="H478" s="249">
        <v>0</v>
      </c>
      <c r="I478" s="280">
        <v>0</v>
      </c>
      <c r="J478" s="311">
        <v>0</v>
      </c>
      <c r="K478" s="462">
        <v>0</v>
      </c>
      <c r="L478" s="395">
        <v>0</v>
      </c>
      <c r="M478" s="427">
        <v>0</v>
      </c>
      <c r="N478" s="453">
        <v>0</v>
      </c>
    </row>
    <row r="479" spans="1:14" ht="12.75" customHeight="1" x14ac:dyDescent="0.2">
      <c r="A479" s="14">
        <v>9</v>
      </c>
      <c r="B479" s="10" t="s">
        <v>24</v>
      </c>
      <c r="C479" s="112">
        <v>0</v>
      </c>
      <c r="D479" s="133">
        <v>0</v>
      </c>
      <c r="E479" s="462">
        <v>0</v>
      </c>
      <c r="F479" s="187">
        <v>0</v>
      </c>
      <c r="G479" s="215">
        <v>0</v>
      </c>
      <c r="H479" s="249">
        <v>0</v>
      </c>
      <c r="I479" s="280">
        <v>0</v>
      </c>
      <c r="J479" s="311">
        <v>0</v>
      </c>
      <c r="K479" s="462">
        <v>0</v>
      </c>
      <c r="L479" s="395">
        <v>0</v>
      </c>
      <c r="M479" s="427">
        <v>0</v>
      </c>
      <c r="N479" s="453">
        <v>0</v>
      </c>
    </row>
    <row r="480" spans="1:14" ht="12.75" customHeight="1" x14ac:dyDescent="0.2">
      <c r="A480" s="14">
        <v>10</v>
      </c>
      <c r="B480" s="10" t="s">
        <v>25</v>
      </c>
      <c r="C480" s="112">
        <v>0</v>
      </c>
      <c r="D480" s="133">
        <v>0</v>
      </c>
      <c r="E480" s="462">
        <v>0</v>
      </c>
      <c r="F480" s="187">
        <v>0</v>
      </c>
      <c r="G480" s="215">
        <v>0</v>
      </c>
      <c r="H480" s="249">
        <v>0</v>
      </c>
      <c r="I480" s="280">
        <v>0</v>
      </c>
      <c r="J480" s="311">
        <v>0</v>
      </c>
      <c r="K480" s="462">
        <v>0</v>
      </c>
      <c r="L480" s="395">
        <v>0</v>
      </c>
      <c r="M480" s="427">
        <v>0</v>
      </c>
      <c r="N480" s="453">
        <v>0</v>
      </c>
    </row>
    <row r="481" spans="1:14" ht="15.95" customHeight="1" thickBot="1" x14ac:dyDescent="0.25">
      <c r="A481" s="40">
        <v>11</v>
      </c>
      <c r="B481" s="41" t="s">
        <v>59</v>
      </c>
      <c r="C481" s="42">
        <v>0</v>
      </c>
      <c r="D481" s="42">
        <v>0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61</v>
      </c>
    </row>
    <row r="484" spans="1:14" ht="15.95" customHeight="1" x14ac:dyDescent="0.2">
      <c r="A484" s="5"/>
      <c r="B484" s="15" t="s">
        <v>60</v>
      </c>
    </row>
    <row r="485" spans="1:14" ht="15.95" customHeight="1" x14ac:dyDescent="0.2">
      <c r="A485" s="5"/>
      <c r="B485" s="15" t="s">
        <v>40</v>
      </c>
    </row>
    <row r="486" spans="1:14" ht="15.95" customHeight="1" x14ac:dyDescent="0.2">
      <c r="A486" s="5"/>
      <c r="B486" s="27"/>
    </row>
    <row r="487" spans="1:14" ht="15.95" customHeight="1" x14ac:dyDescent="0.2">
      <c r="A487" s="5"/>
      <c r="B487" s="27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71" t="s">
        <v>0</v>
      </c>
      <c r="B490" s="471"/>
      <c r="C490" s="509"/>
    </row>
    <row r="491" spans="1:14" ht="12.75" customHeight="1" x14ac:dyDescent="0.2">
      <c r="A491" s="471" t="s">
        <v>1</v>
      </c>
      <c r="B491" s="471"/>
      <c r="C491" s="509"/>
    </row>
    <row r="492" spans="1:14" ht="12.75" customHeight="1" x14ac:dyDescent="0.2">
      <c r="A492" s="471" t="s">
        <v>46</v>
      </c>
      <c r="B492" s="471"/>
    </row>
    <row r="493" spans="1:14" ht="22.5" x14ac:dyDescent="0.3">
      <c r="C493" s="107"/>
    </row>
    <row r="494" spans="1:14" x14ac:dyDescent="0.2">
      <c r="C494" s="103"/>
    </row>
    <row r="495" spans="1:14" ht="12.75" customHeight="1" x14ac:dyDescent="0.2">
      <c r="A495" s="1" t="s">
        <v>47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3.5" customHeight="1" thickBot="1" x14ac:dyDescent="0.25">
      <c r="A496" s="1" t="s">
        <v>69</v>
      </c>
    </row>
    <row r="497" spans="1:16" ht="16.5" thickTop="1" x14ac:dyDescent="0.2">
      <c r="A497" s="535" t="s">
        <v>4</v>
      </c>
      <c r="B497" s="472" t="s">
        <v>5</v>
      </c>
      <c r="C497" s="109"/>
    </row>
    <row r="498" spans="1:16" x14ac:dyDescent="0.2">
      <c r="A498" s="536"/>
      <c r="B498" s="473"/>
      <c r="C498" s="105"/>
      <c r="D498" s="137"/>
      <c r="E498" s="458"/>
      <c r="F498" s="191"/>
      <c r="G498" s="219"/>
      <c r="H498" s="253"/>
      <c r="I498" s="284"/>
      <c r="J498" s="315"/>
      <c r="K498" s="458"/>
      <c r="L498" s="399"/>
      <c r="M498" s="423"/>
      <c r="N498" s="449"/>
    </row>
    <row r="499" spans="1:16" x14ac:dyDescent="0.2">
      <c r="A499" s="536"/>
      <c r="B499" s="473"/>
      <c r="C499" s="106" t="s">
        <v>37</v>
      </c>
      <c r="D499" s="134" t="s">
        <v>37</v>
      </c>
      <c r="E499" s="459" t="s">
        <v>37</v>
      </c>
      <c r="F499" s="188" t="s">
        <v>37</v>
      </c>
      <c r="G499" s="216" t="s">
        <v>37</v>
      </c>
      <c r="H499" s="250" t="s">
        <v>37</v>
      </c>
      <c r="I499" s="281" t="s">
        <v>37</v>
      </c>
      <c r="J499" s="312" t="s">
        <v>37</v>
      </c>
      <c r="K499" s="459" t="s">
        <v>37</v>
      </c>
      <c r="L499" s="396" t="s">
        <v>37</v>
      </c>
      <c r="M499" s="424" t="s">
        <v>37</v>
      </c>
      <c r="N499" s="450" t="s">
        <v>37</v>
      </c>
    </row>
    <row r="500" spans="1:16" x14ac:dyDescent="0.2">
      <c r="A500" s="536"/>
      <c r="B500" s="473"/>
      <c r="C500" s="110"/>
      <c r="D500" s="136"/>
      <c r="E500" s="460"/>
      <c r="F500" s="190"/>
      <c r="G500" s="218"/>
      <c r="H500" s="252"/>
      <c r="I500" s="283"/>
      <c r="J500" s="314"/>
      <c r="K500" s="460"/>
      <c r="L500" s="398"/>
      <c r="M500" s="425"/>
      <c r="N500" s="451"/>
    </row>
    <row r="501" spans="1:16" x14ac:dyDescent="0.2">
      <c r="A501" s="537"/>
      <c r="B501" s="474"/>
      <c r="C501" s="106"/>
      <c r="D501" s="134"/>
      <c r="E501" s="459"/>
      <c r="F501" s="188"/>
      <c r="G501" s="216"/>
      <c r="H501" s="250"/>
      <c r="I501" s="281"/>
      <c r="J501" s="312"/>
      <c r="K501" s="459"/>
      <c r="L501" s="396"/>
      <c r="M501" s="424"/>
      <c r="N501" s="450"/>
    </row>
    <row r="502" spans="1:16" s="8" customFormat="1" ht="11.25" x14ac:dyDescent="0.2">
      <c r="A502" s="28" t="s">
        <v>10</v>
      </c>
      <c r="B502" s="111" t="s">
        <v>11</v>
      </c>
      <c r="C502" s="111" t="s">
        <v>42</v>
      </c>
      <c r="D502" s="135" t="s">
        <v>42</v>
      </c>
      <c r="E502" s="461" t="s">
        <v>42</v>
      </c>
      <c r="F502" s="189" t="s">
        <v>42</v>
      </c>
      <c r="G502" s="217" t="s">
        <v>42</v>
      </c>
      <c r="H502" s="251" t="s">
        <v>42</v>
      </c>
      <c r="I502" s="282" t="s">
        <v>42</v>
      </c>
      <c r="J502" s="313" t="s">
        <v>42</v>
      </c>
      <c r="K502" s="461" t="s">
        <v>42</v>
      </c>
      <c r="L502" s="397" t="s">
        <v>42</v>
      </c>
      <c r="M502" s="426" t="s">
        <v>42</v>
      </c>
      <c r="N502" s="452" t="s">
        <v>42</v>
      </c>
    </row>
    <row r="503" spans="1:16" s="16" customFormat="1" ht="15.75" x14ac:dyDescent="0.2">
      <c r="A503" s="18">
        <v>1</v>
      </c>
      <c r="B503" s="19" t="s">
        <v>22</v>
      </c>
      <c r="C503" s="205">
        <f t="shared" ref="C503:N518" si="166">SUM(C15,C55,C95,C135,C175,C215,C255,C295,C336,C378,C418,C462)</f>
        <v>0</v>
      </c>
      <c r="D503" s="205">
        <f t="shared" si="166"/>
        <v>20</v>
      </c>
      <c r="E503" s="165">
        <f t="shared" si="166"/>
        <v>9</v>
      </c>
      <c r="F503" s="205">
        <f t="shared" si="166"/>
        <v>15</v>
      </c>
      <c r="G503" s="165">
        <f t="shared" si="166"/>
        <v>11.5</v>
      </c>
      <c r="H503" s="165">
        <f t="shared" si="166"/>
        <v>110</v>
      </c>
      <c r="I503" s="165">
        <f t="shared" si="166"/>
        <v>100</v>
      </c>
      <c r="J503" s="165">
        <f t="shared" si="166"/>
        <v>33</v>
      </c>
      <c r="K503" s="205">
        <f t="shared" si="166"/>
        <v>325</v>
      </c>
      <c r="L503" s="241">
        <f t="shared" si="166"/>
        <v>333</v>
      </c>
      <c r="M503" s="241">
        <f t="shared" si="166"/>
        <v>394</v>
      </c>
      <c r="N503" s="241">
        <f t="shared" si="166"/>
        <v>715</v>
      </c>
      <c r="O503" s="467">
        <f>SUM(C503:N503)</f>
        <v>2065.5</v>
      </c>
      <c r="P503" s="468"/>
    </row>
    <row r="504" spans="1:16" s="23" customFormat="1" x14ac:dyDescent="0.2">
      <c r="A504" s="14"/>
      <c r="B504" s="22" t="s">
        <v>50</v>
      </c>
      <c r="C504" s="46">
        <f t="shared" si="166"/>
        <v>0</v>
      </c>
      <c r="D504" s="46">
        <f t="shared" si="166"/>
        <v>19</v>
      </c>
      <c r="E504" s="46">
        <f t="shared" si="166"/>
        <v>8</v>
      </c>
      <c r="F504" s="46">
        <f t="shared" si="166"/>
        <v>15</v>
      </c>
      <c r="G504" s="46">
        <f t="shared" si="166"/>
        <v>8</v>
      </c>
      <c r="H504" s="46">
        <f t="shared" si="166"/>
        <v>110</v>
      </c>
      <c r="I504" s="46">
        <f t="shared" si="166"/>
        <v>98</v>
      </c>
      <c r="J504" s="46">
        <f t="shared" si="166"/>
        <v>32</v>
      </c>
      <c r="K504" s="46">
        <f t="shared" si="166"/>
        <v>325</v>
      </c>
      <c r="L504" s="46">
        <f t="shared" si="166"/>
        <v>328</v>
      </c>
      <c r="M504" s="46">
        <f t="shared" si="166"/>
        <v>394</v>
      </c>
      <c r="N504" s="46">
        <f t="shared" si="166"/>
        <v>710</v>
      </c>
      <c r="O504" s="467">
        <f t="shared" ref="O504:O522" si="167">SUM(C504:N504)</f>
        <v>2047</v>
      </c>
    </row>
    <row r="505" spans="1:16" x14ac:dyDescent="0.2">
      <c r="A505" s="12"/>
      <c r="B505" s="13" t="s">
        <v>84</v>
      </c>
      <c r="C505" s="46">
        <f t="shared" si="166"/>
        <v>0</v>
      </c>
      <c r="D505" s="46">
        <f t="shared" si="166"/>
        <v>2</v>
      </c>
      <c r="E505" s="46">
        <f t="shared" si="166"/>
        <v>0</v>
      </c>
      <c r="F505" s="46">
        <f t="shared" si="166"/>
        <v>15</v>
      </c>
      <c r="G505" s="46">
        <f t="shared" si="166"/>
        <v>0</v>
      </c>
      <c r="H505" s="46">
        <f t="shared" si="166"/>
        <v>100</v>
      </c>
      <c r="I505" s="46">
        <f t="shared" si="166"/>
        <v>94</v>
      </c>
      <c r="J505" s="46">
        <f t="shared" si="166"/>
        <v>29</v>
      </c>
      <c r="K505" s="46">
        <f t="shared" si="166"/>
        <v>286</v>
      </c>
      <c r="L505" s="46">
        <f t="shared" si="166"/>
        <v>328</v>
      </c>
      <c r="M505" s="46">
        <f t="shared" si="166"/>
        <v>394</v>
      </c>
      <c r="N505" s="46">
        <f t="shared" si="166"/>
        <v>710</v>
      </c>
      <c r="O505" s="467">
        <f t="shared" si="167"/>
        <v>1958</v>
      </c>
    </row>
    <row r="506" spans="1:16" x14ac:dyDescent="0.2">
      <c r="A506" s="12"/>
      <c r="B506" s="13" t="s">
        <v>85</v>
      </c>
      <c r="C506" s="46">
        <f t="shared" si="166"/>
        <v>0</v>
      </c>
      <c r="D506" s="46">
        <f t="shared" si="166"/>
        <v>17</v>
      </c>
      <c r="E506" s="46">
        <f t="shared" si="166"/>
        <v>8</v>
      </c>
      <c r="F506" s="46">
        <f t="shared" si="166"/>
        <v>0</v>
      </c>
      <c r="G506" s="46">
        <f t="shared" si="166"/>
        <v>8</v>
      </c>
      <c r="H506" s="46">
        <f t="shared" si="166"/>
        <v>10</v>
      </c>
      <c r="I506" s="46">
        <f t="shared" si="166"/>
        <v>4</v>
      </c>
      <c r="J506" s="46">
        <f t="shared" si="166"/>
        <v>3</v>
      </c>
      <c r="K506" s="46">
        <f t="shared" si="166"/>
        <v>39</v>
      </c>
      <c r="L506" s="46">
        <f t="shared" si="166"/>
        <v>0</v>
      </c>
      <c r="M506" s="46">
        <f t="shared" si="166"/>
        <v>0</v>
      </c>
      <c r="N506" s="46">
        <f t="shared" si="166"/>
        <v>0</v>
      </c>
      <c r="O506" s="467">
        <f t="shared" si="167"/>
        <v>89</v>
      </c>
    </row>
    <row r="507" spans="1:16" x14ac:dyDescent="0.2">
      <c r="A507" s="12"/>
      <c r="B507" s="11" t="s">
        <v>51</v>
      </c>
      <c r="C507" s="46">
        <f t="shared" si="166"/>
        <v>0</v>
      </c>
      <c r="D507" s="46">
        <f t="shared" si="166"/>
        <v>1</v>
      </c>
      <c r="E507" s="46">
        <f t="shared" si="166"/>
        <v>1</v>
      </c>
      <c r="F507" s="46">
        <f t="shared" si="166"/>
        <v>0</v>
      </c>
      <c r="G507" s="46">
        <f t="shared" si="166"/>
        <v>3.5</v>
      </c>
      <c r="H507" s="46">
        <f t="shared" si="166"/>
        <v>0</v>
      </c>
      <c r="I507" s="46">
        <f t="shared" si="166"/>
        <v>1</v>
      </c>
      <c r="J507" s="46">
        <f t="shared" si="166"/>
        <v>1</v>
      </c>
      <c r="K507" s="46">
        <f t="shared" si="166"/>
        <v>0</v>
      </c>
      <c r="L507" s="46">
        <f t="shared" si="166"/>
        <v>5</v>
      </c>
      <c r="M507" s="46">
        <f t="shared" si="166"/>
        <v>0</v>
      </c>
      <c r="N507" s="46">
        <f t="shared" si="166"/>
        <v>5</v>
      </c>
      <c r="O507" s="467">
        <f t="shared" si="167"/>
        <v>17.5</v>
      </c>
    </row>
    <row r="508" spans="1:16" x14ac:dyDescent="0.2">
      <c r="A508" s="12"/>
      <c r="B508" s="11" t="s">
        <v>52</v>
      </c>
      <c r="C508" s="46">
        <f t="shared" si="166"/>
        <v>0</v>
      </c>
      <c r="D508" s="46">
        <f t="shared" si="166"/>
        <v>0</v>
      </c>
      <c r="E508" s="46">
        <f t="shared" si="166"/>
        <v>0</v>
      </c>
      <c r="F508" s="46">
        <f t="shared" si="166"/>
        <v>0</v>
      </c>
      <c r="G508" s="46">
        <f t="shared" si="166"/>
        <v>0</v>
      </c>
      <c r="H508" s="46">
        <f t="shared" si="166"/>
        <v>0</v>
      </c>
      <c r="I508" s="46">
        <f t="shared" si="166"/>
        <v>1</v>
      </c>
      <c r="J508" s="46">
        <f t="shared" si="166"/>
        <v>0</v>
      </c>
      <c r="K508" s="46">
        <f t="shared" si="166"/>
        <v>0</v>
      </c>
      <c r="L508" s="46">
        <f t="shared" si="166"/>
        <v>0</v>
      </c>
      <c r="M508" s="46">
        <f t="shared" si="166"/>
        <v>0</v>
      </c>
      <c r="N508" s="46">
        <f t="shared" si="166"/>
        <v>0</v>
      </c>
      <c r="O508" s="467">
        <f t="shared" si="167"/>
        <v>1</v>
      </c>
    </row>
    <row r="509" spans="1:16" ht="15.75" x14ac:dyDescent="0.2">
      <c r="A509" s="14">
        <v>2</v>
      </c>
      <c r="B509" s="10" t="s">
        <v>23</v>
      </c>
      <c r="C509" s="206">
        <f t="shared" si="166"/>
        <v>0</v>
      </c>
      <c r="D509" s="206">
        <f t="shared" si="166"/>
        <v>89</v>
      </c>
      <c r="E509" s="153">
        <f t="shared" si="166"/>
        <v>83</v>
      </c>
      <c r="F509" s="206">
        <f t="shared" si="166"/>
        <v>71</v>
      </c>
      <c r="G509" s="153">
        <f t="shared" si="166"/>
        <v>0</v>
      </c>
      <c r="H509" s="181">
        <f t="shared" si="166"/>
        <v>0</v>
      </c>
      <c r="I509" s="153">
        <f t="shared" si="166"/>
        <v>10</v>
      </c>
      <c r="J509" s="153">
        <f t="shared" si="166"/>
        <v>28</v>
      </c>
      <c r="K509" s="206">
        <f t="shared" si="166"/>
        <v>266</v>
      </c>
      <c r="L509" s="181">
        <f t="shared" si="166"/>
        <v>294</v>
      </c>
      <c r="M509" s="181">
        <f t="shared" si="166"/>
        <v>251</v>
      </c>
      <c r="N509" s="181">
        <f t="shared" si="166"/>
        <v>51</v>
      </c>
      <c r="O509" s="467">
        <f t="shared" si="167"/>
        <v>1143</v>
      </c>
    </row>
    <row r="510" spans="1:16" x14ac:dyDescent="0.2">
      <c r="A510" s="12"/>
      <c r="B510" s="13" t="s">
        <v>84</v>
      </c>
      <c r="C510" s="46">
        <f t="shared" si="166"/>
        <v>0</v>
      </c>
      <c r="D510" s="46">
        <f t="shared" si="166"/>
        <v>87</v>
      </c>
      <c r="E510" s="46">
        <f t="shared" si="166"/>
        <v>83</v>
      </c>
      <c r="F510" s="46">
        <f t="shared" si="166"/>
        <v>71</v>
      </c>
      <c r="G510" s="46">
        <f t="shared" si="166"/>
        <v>0</v>
      </c>
      <c r="H510" s="46">
        <f t="shared" si="166"/>
        <v>0</v>
      </c>
      <c r="I510" s="46">
        <f t="shared" si="166"/>
        <v>1</v>
      </c>
      <c r="J510" s="46">
        <f t="shared" si="166"/>
        <v>28</v>
      </c>
      <c r="K510" s="46">
        <f t="shared" si="166"/>
        <v>266</v>
      </c>
      <c r="L510" s="46">
        <f t="shared" si="166"/>
        <v>279</v>
      </c>
      <c r="M510" s="46">
        <f t="shared" si="166"/>
        <v>251</v>
      </c>
      <c r="N510" s="46">
        <f t="shared" si="166"/>
        <v>51</v>
      </c>
      <c r="O510" s="467">
        <f t="shared" si="167"/>
        <v>1117</v>
      </c>
    </row>
    <row r="511" spans="1:16" x14ac:dyDescent="0.2">
      <c r="A511" s="12"/>
      <c r="B511" s="13" t="s">
        <v>85</v>
      </c>
      <c r="C511" s="46">
        <f t="shared" si="166"/>
        <v>0</v>
      </c>
      <c r="D511" s="46">
        <f t="shared" si="166"/>
        <v>2</v>
      </c>
      <c r="E511" s="46">
        <f t="shared" si="166"/>
        <v>0</v>
      </c>
      <c r="F511" s="46">
        <f t="shared" si="166"/>
        <v>0</v>
      </c>
      <c r="G511" s="46">
        <f t="shared" si="166"/>
        <v>0</v>
      </c>
      <c r="H511" s="46">
        <f t="shared" si="166"/>
        <v>0</v>
      </c>
      <c r="I511" s="46">
        <f t="shared" si="166"/>
        <v>9</v>
      </c>
      <c r="J511" s="46">
        <f t="shared" si="166"/>
        <v>0</v>
      </c>
      <c r="K511" s="46">
        <f t="shared" si="166"/>
        <v>0</v>
      </c>
      <c r="L511" s="46">
        <f t="shared" si="166"/>
        <v>15</v>
      </c>
      <c r="M511" s="46">
        <f t="shared" si="166"/>
        <v>0</v>
      </c>
      <c r="N511" s="46">
        <f t="shared" si="166"/>
        <v>0</v>
      </c>
      <c r="O511" s="467">
        <f t="shared" si="167"/>
        <v>26</v>
      </c>
    </row>
    <row r="512" spans="1:16" ht="15.75" x14ac:dyDescent="0.2">
      <c r="A512" s="9">
        <v>3</v>
      </c>
      <c r="B512" s="10" t="s">
        <v>54</v>
      </c>
      <c r="C512" s="46">
        <f t="shared" si="166"/>
        <v>9</v>
      </c>
      <c r="D512" s="46">
        <f t="shared" si="166"/>
        <v>9</v>
      </c>
      <c r="E512" s="46">
        <f t="shared" si="166"/>
        <v>10.5</v>
      </c>
      <c r="F512" s="46">
        <f t="shared" si="166"/>
        <v>7</v>
      </c>
      <c r="G512" s="46">
        <f t="shared" si="166"/>
        <v>3</v>
      </c>
      <c r="H512" s="46">
        <f t="shared" si="166"/>
        <v>7</v>
      </c>
      <c r="I512" s="46">
        <f t="shared" si="166"/>
        <v>4</v>
      </c>
      <c r="J512" s="46">
        <f t="shared" si="166"/>
        <v>1</v>
      </c>
      <c r="K512" s="46">
        <f t="shared" si="166"/>
        <v>4</v>
      </c>
      <c r="L512" s="46">
        <f t="shared" si="166"/>
        <v>6</v>
      </c>
      <c r="M512" s="46">
        <f t="shared" si="166"/>
        <v>4</v>
      </c>
      <c r="N512" s="46">
        <f t="shared" si="166"/>
        <v>7</v>
      </c>
      <c r="O512" s="467">
        <f t="shared" si="167"/>
        <v>71.5</v>
      </c>
      <c r="P512" s="470"/>
    </row>
    <row r="513" spans="1:15" ht="15.75" x14ac:dyDescent="0.2">
      <c r="A513" s="14">
        <v>4</v>
      </c>
      <c r="B513" s="10" t="s">
        <v>53</v>
      </c>
      <c r="C513" s="46">
        <f t="shared" si="166"/>
        <v>16</v>
      </c>
      <c r="D513" s="46">
        <f t="shared" si="166"/>
        <v>19</v>
      </c>
      <c r="E513" s="46">
        <f t="shared" si="166"/>
        <v>16</v>
      </c>
      <c r="F513" s="46">
        <f t="shared" si="166"/>
        <v>24</v>
      </c>
      <c r="G513" s="46">
        <f t="shared" si="166"/>
        <v>7</v>
      </c>
      <c r="H513" s="46">
        <f t="shared" si="166"/>
        <v>11</v>
      </c>
      <c r="I513" s="46">
        <f t="shared" si="166"/>
        <v>6</v>
      </c>
      <c r="J513" s="46">
        <f t="shared" si="166"/>
        <v>3</v>
      </c>
      <c r="K513" s="46">
        <f t="shared" si="166"/>
        <v>6</v>
      </c>
      <c r="L513" s="46">
        <f t="shared" si="166"/>
        <v>17</v>
      </c>
      <c r="M513" s="46">
        <f t="shared" si="166"/>
        <v>12</v>
      </c>
      <c r="N513" s="46">
        <f t="shared" si="166"/>
        <v>10</v>
      </c>
      <c r="O513" s="467">
        <f t="shared" si="167"/>
        <v>147</v>
      </c>
    </row>
    <row r="514" spans="1:15" x14ac:dyDescent="0.2">
      <c r="A514" s="14"/>
      <c r="B514" s="13" t="s">
        <v>84</v>
      </c>
      <c r="C514" s="46">
        <f t="shared" si="166"/>
        <v>0</v>
      </c>
      <c r="D514" s="46">
        <f t="shared" si="166"/>
        <v>0</v>
      </c>
      <c r="E514" s="46">
        <f t="shared" si="166"/>
        <v>0</v>
      </c>
      <c r="F514" s="46">
        <f t="shared" si="166"/>
        <v>0</v>
      </c>
      <c r="G514" s="46">
        <f t="shared" si="166"/>
        <v>0</v>
      </c>
      <c r="H514" s="46">
        <f t="shared" si="166"/>
        <v>0</v>
      </c>
      <c r="I514" s="46">
        <f t="shared" si="166"/>
        <v>0</v>
      </c>
      <c r="J514" s="46">
        <f t="shared" si="166"/>
        <v>0</v>
      </c>
      <c r="K514" s="46">
        <f t="shared" si="166"/>
        <v>0</v>
      </c>
      <c r="L514" s="46">
        <f t="shared" si="166"/>
        <v>0</v>
      </c>
      <c r="M514" s="46">
        <f t="shared" si="166"/>
        <v>0</v>
      </c>
      <c r="N514" s="46">
        <f t="shared" si="166"/>
        <v>0</v>
      </c>
      <c r="O514" s="467">
        <f t="shared" si="167"/>
        <v>0</v>
      </c>
    </row>
    <row r="515" spans="1:15" x14ac:dyDescent="0.2">
      <c r="A515" s="14"/>
      <c r="B515" s="13" t="s">
        <v>85</v>
      </c>
      <c r="C515" s="46">
        <f t="shared" si="166"/>
        <v>16</v>
      </c>
      <c r="D515" s="46">
        <f t="shared" si="166"/>
        <v>19</v>
      </c>
      <c r="E515" s="46">
        <f t="shared" si="166"/>
        <v>16</v>
      </c>
      <c r="F515" s="46">
        <f t="shared" si="166"/>
        <v>24</v>
      </c>
      <c r="G515" s="46">
        <f t="shared" si="166"/>
        <v>7</v>
      </c>
      <c r="H515" s="46">
        <f t="shared" si="166"/>
        <v>11</v>
      </c>
      <c r="I515" s="46">
        <f t="shared" si="166"/>
        <v>6</v>
      </c>
      <c r="J515" s="46">
        <f t="shared" si="166"/>
        <v>3</v>
      </c>
      <c r="K515" s="46">
        <f t="shared" si="166"/>
        <v>6</v>
      </c>
      <c r="L515" s="46">
        <f t="shared" si="166"/>
        <v>17</v>
      </c>
      <c r="M515" s="46">
        <f t="shared" si="166"/>
        <v>12</v>
      </c>
      <c r="N515" s="46">
        <f t="shared" si="166"/>
        <v>10</v>
      </c>
      <c r="O515" s="467">
        <f t="shared" si="167"/>
        <v>147</v>
      </c>
    </row>
    <row r="516" spans="1:15" x14ac:dyDescent="0.2">
      <c r="A516" s="14">
        <v>5</v>
      </c>
      <c r="B516" s="11" t="s">
        <v>55</v>
      </c>
      <c r="C516" s="46">
        <f t="shared" si="166"/>
        <v>3</v>
      </c>
      <c r="D516" s="46">
        <f t="shared" si="166"/>
        <v>4</v>
      </c>
      <c r="E516" s="46">
        <f t="shared" si="166"/>
        <v>4</v>
      </c>
      <c r="F516" s="46">
        <f t="shared" si="166"/>
        <v>2</v>
      </c>
      <c r="G516" s="46">
        <f t="shared" si="166"/>
        <v>3</v>
      </c>
      <c r="H516" s="46">
        <f t="shared" si="166"/>
        <v>3</v>
      </c>
      <c r="I516" s="46">
        <f t="shared" si="166"/>
        <v>2</v>
      </c>
      <c r="J516" s="46">
        <f t="shared" si="166"/>
        <v>1</v>
      </c>
      <c r="K516" s="46">
        <f t="shared" si="166"/>
        <v>1</v>
      </c>
      <c r="L516" s="46">
        <f t="shared" si="166"/>
        <v>3</v>
      </c>
      <c r="M516" s="46">
        <f t="shared" si="166"/>
        <v>2</v>
      </c>
      <c r="N516" s="46">
        <f t="shared" si="166"/>
        <v>4</v>
      </c>
      <c r="O516" s="467">
        <f t="shared" si="167"/>
        <v>32</v>
      </c>
    </row>
    <row r="517" spans="1:15" ht="15.75" x14ac:dyDescent="0.2">
      <c r="A517" s="14">
        <v>6</v>
      </c>
      <c r="B517" s="10" t="s">
        <v>56</v>
      </c>
      <c r="C517" s="46">
        <f t="shared" si="166"/>
        <v>2</v>
      </c>
      <c r="D517" s="46">
        <f t="shared" si="166"/>
        <v>3</v>
      </c>
      <c r="E517" s="46">
        <f t="shared" si="166"/>
        <v>6.4</v>
      </c>
      <c r="F517" s="46">
        <f t="shared" si="166"/>
        <v>1</v>
      </c>
      <c r="G517" s="46">
        <f t="shared" si="166"/>
        <v>3</v>
      </c>
      <c r="H517" s="46">
        <f t="shared" si="166"/>
        <v>3</v>
      </c>
      <c r="I517" s="46">
        <f t="shared" si="166"/>
        <v>1</v>
      </c>
      <c r="J517" s="46">
        <f t="shared" si="166"/>
        <v>0</v>
      </c>
      <c r="K517" s="46">
        <f t="shared" si="166"/>
        <v>1</v>
      </c>
      <c r="L517" s="46">
        <f t="shared" si="166"/>
        <v>1</v>
      </c>
      <c r="M517" s="46">
        <f t="shared" si="166"/>
        <v>0</v>
      </c>
      <c r="N517" s="46">
        <f t="shared" si="166"/>
        <v>1</v>
      </c>
      <c r="O517" s="467">
        <f t="shared" si="167"/>
        <v>22.4</v>
      </c>
    </row>
    <row r="518" spans="1:15" ht="15.75" x14ac:dyDescent="0.2">
      <c r="A518" s="14">
        <v>7</v>
      </c>
      <c r="B518" s="10" t="s">
        <v>57</v>
      </c>
      <c r="C518" s="46">
        <f t="shared" si="166"/>
        <v>0</v>
      </c>
      <c r="D518" s="46">
        <f t="shared" si="166"/>
        <v>0</v>
      </c>
      <c r="E518" s="46">
        <f t="shared" si="166"/>
        <v>0</v>
      </c>
      <c r="F518" s="46">
        <f t="shared" si="166"/>
        <v>0</v>
      </c>
      <c r="G518" s="46">
        <f t="shared" si="166"/>
        <v>0</v>
      </c>
      <c r="H518" s="46">
        <f t="shared" si="166"/>
        <v>0</v>
      </c>
      <c r="I518" s="46">
        <f t="shared" si="166"/>
        <v>0</v>
      </c>
      <c r="J518" s="46">
        <f t="shared" si="166"/>
        <v>0</v>
      </c>
      <c r="K518" s="46">
        <f t="shared" si="166"/>
        <v>0</v>
      </c>
      <c r="L518" s="46">
        <f t="shared" si="166"/>
        <v>0</v>
      </c>
      <c r="M518" s="46">
        <f t="shared" si="166"/>
        <v>0</v>
      </c>
      <c r="N518" s="46">
        <f t="shared" si="166"/>
        <v>0</v>
      </c>
      <c r="O518" s="467">
        <f t="shared" si="167"/>
        <v>0</v>
      </c>
    </row>
    <row r="519" spans="1:15" ht="15.75" x14ac:dyDescent="0.2">
      <c r="A519" s="14">
        <v>8</v>
      </c>
      <c r="B519" s="10" t="s">
        <v>58</v>
      </c>
      <c r="C519" s="46">
        <f t="shared" ref="C519:N522" si="168">SUM(C31,C71,C111,C151,C191,C231,C271,C311,C352,C394,C434,C478)</f>
        <v>0</v>
      </c>
      <c r="D519" s="46">
        <f t="shared" si="168"/>
        <v>0</v>
      </c>
      <c r="E519" s="46">
        <f t="shared" si="168"/>
        <v>0</v>
      </c>
      <c r="F519" s="46">
        <f t="shared" si="168"/>
        <v>0</v>
      </c>
      <c r="G519" s="46">
        <f t="shared" si="168"/>
        <v>0</v>
      </c>
      <c r="H519" s="46">
        <f t="shared" si="168"/>
        <v>0</v>
      </c>
      <c r="I519" s="46">
        <f t="shared" si="168"/>
        <v>0</v>
      </c>
      <c r="J519" s="46">
        <f t="shared" si="168"/>
        <v>0</v>
      </c>
      <c r="K519" s="46">
        <f t="shared" si="168"/>
        <v>0</v>
      </c>
      <c r="L519" s="46">
        <f t="shared" si="168"/>
        <v>0</v>
      </c>
      <c r="M519" s="46">
        <f t="shared" si="168"/>
        <v>0</v>
      </c>
      <c r="N519" s="46">
        <f t="shared" si="168"/>
        <v>0</v>
      </c>
      <c r="O519" s="467">
        <f t="shared" si="167"/>
        <v>0</v>
      </c>
    </row>
    <row r="520" spans="1:15" ht="15.75" x14ac:dyDescent="0.2">
      <c r="A520" s="14">
        <v>9</v>
      </c>
      <c r="B520" s="10" t="s">
        <v>24</v>
      </c>
      <c r="C520" s="46">
        <f t="shared" si="168"/>
        <v>0</v>
      </c>
      <c r="D520" s="46">
        <f t="shared" si="168"/>
        <v>0</v>
      </c>
      <c r="E520" s="46">
        <f t="shared" si="168"/>
        <v>0</v>
      </c>
      <c r="F520" s="46">
        <f t="shared" si="168"/>
        <v>0</v>
      </c>
      <c r="G520" s="46">
        <f t="shared" si="168"/>
        <v>0</v>
      </c>
      <c r="H520" s="46">
        <f t="shared" si="168"/>
        <v>0</v>
      </c>
      <c r="I520" s="46">
        <f t="shared" si="168"/>
        <v>0</v>
      </c>
      <c r="J520" s="46">
        <f t="shared" si="168"/>
        <v>0</v>
      </c>
      <c r="K520" s="46">
        <f t="shared" si="168"/>
        <v>0</v>
      </c>
      <c r="L520" s="46">
        <f t="shared" si="168"/>
        <v>0</v>
      </c>
      <c r="M520" s="46">
        <f t="shared" si="168"/>
        <v>0</v>
      </c>
      <c r="N520" s="46">
        <f t="shared" si="168"/>
        <v>0</v>
      </c>
      <c r="O520" s="467">
        <f t="shared" si="167"/>
        <v>0</v>
      </c>
    </row>
    <row r="521" spans="1:15" ht="15.75" x14ac:dyDescent="0.2">
      <c r="A521" s="14">
        <v>10</v>
      </c>
      <c r="B521" s="10" t="s">
        <v>25</v>
      </c>
      <c r="C521" s="46">
        <f t="shared" si="168"/>
        <v>0</v>
      </c>
      <c r="D521" s="46">
        <f t="shared" si="168"/>
        <v>0</v>
      </c>
      <c r="E521" s="46">
        <f t="shared" si="168"/>
        <v>0</v>
      </c>
      <c r="F521" s="46">
        <f t="shared" si="168"/>
        <v>0</v>
      </c>
      <c r="G521" s="46">
        <f t="shared" si="168"/>
        <v>0</v>
      </c>
      <c r="H521" s="46">
        <f t="shared" si="168"/>
        <v>0</v>
      </c>
      <c r="I521" s="46">
        <f t="shared" si="168"/>
        <v>0</v>
      </c>
      <c r="J521" s="46">
        <f t="shared" si="168"/>
        <v>0</v>
      </c>
      <c r="K521" s="46">
        <f t="shared" si="168"/>
        <v>0</v>
      </c>
      <c r="L521" s="46">
        <f t="shared" si="168"/>
        <v>0</v>
      </c>
      <c r="M521" s="46">
        <f t="shared" si="168"/>
        <v>0</v>
      </c>
      <c r="N521" s="46">
        <f t="shared" si="168"/>
        <v>0</v>
      </c>
      <c r="O521" s="467">
        <f t="shared" si="167"/>
        <v>0</v>
      </c>
    </row>
    <row r="522" spans="1:15" ht="16.5" thickBot="1" x14ac:dyDescent="0.25">
      <c r="A522" s="40">
        <v>11</v>
      </c>
      <c r="B522" s="41" t="s">
        <v>59</v>
      </c>
      <c r="C522" s="57">
        <f t="shared" si="168"/>
        <v>0</v>
      </c>
      <c r="D522" s="57">
        <f t="shared" si="168"/>
        <v>0</v>
      </c>
      <c r="E522" s="57">
        <f t="shared" si="168"/>
        <v>0</v>
      </c>
      <c r="F522" s="57">
        <f t="shared" si="168"/>
        <v>0</v>
      </c>
      <c r="G522" s="57">
        <f t="shared" si="168"/>
        <v>0</v>
      </c>
      <c r="H522" s="57">
        <f t="shared" si="168"/>
        <v>0</v>
      </c>
      <c r="I522" s="57">
        <f t="shared" si="168"/>
        <v>0</v>
      </c>
      <c r="J522" s="57">
        <f t="shared" si="168"/>
        <v>0</v>
      </c>
      <c r="K522" s="57">
        <f t="shared" si="168"/>
        <v>0</v>
      </c>
      <c r="L522" s="57">
        <f t="shared" si="168"/>
        <v>0</v>
      </c>
      <c r="M522" s="57">
        <f t="shared" si="168"/>
        <v>0</v>
      </c>
      <c r="N522" s="57">
        <f t="shared" si="168"/>
        <v>0</v>
      </c>
      <c r="O522" s="467">
        <f t="shared" si="167"/>
        <v>0</v>
      </c>
    </row>
    <row r="523" spans="1:15" ht="13.5" thickTop="1" x14ac:dyDescent="0.2">
      <c r="A523" s="29"/>
      <c r="B523" s="27" t="s">
        <v>39</v>
      </c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</row>
    <row r="524" spans="1:15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</sheetData>
  <mergeCells count="78">
    <mergeCell ref="A89:A93"/>
    <mergeCell ref="B89:B93"/>
    <mergeCell ref="A82:B82"/>
    <mergeCell ref="A83:B83"/>
    <mergeCell ref="A129:A133"/>
    <mergeCell ref="B129:B133"/>
    <mergeCell ref="A121:B121"/>
    <mergeCell ref="A122:B122"/>
    <mergeCell ref="A123:B123"/>
    <mergeCell ref="C121:C122"/>
    <mergeCell ref="C81:C82"/>
    <mergeCell ref="C41:C42"/>
    <mergeCell ref="C1:C2"/>
    <mergeCell ref="A406:B406"/>
    <mergeCell ref="A9:A13"/>
    <mergeCell ref="B9:B13"/>
    <mergeCell ref="A1:B1"/>
    <mergeCell ref="A2:B2"/>
    <mergeCell ref="A3:B3"/>
    <mergeCell ref="A49:A53"/>
    <mergeCell ref="B49:B53"/>
    <mergeCell ref="A81:B81"/>
    <mergeCell ref="A41:B41"/>
    <mergeCell ref="A42:B42"/>
    <mergeCell ref="A43:B43"/>
    <mergeCell ref="C201:C202"/>
    <mergeCell ref="A202:B202"/>
    <mergeCell ref="A203:B203"/>
    <mergeCell ref="C161:C162"/>
    <mergeCell ref="A163:B163"/>
    <mergeCell ref="A161:B161"/>
    <mergeCell ref="A162:B162"/>
    <mergeCell ref="A169:A173"/>
    <mergeCell ref="B169:B173"/>
    <mergeCell ref="A201:B201"/>
    <mergeCell ref="C241:C242"/>
    <mergeCell ref="A242:B242"/>
    <mergeCell ref="A243:B243"/>
    <mergeCell ref="A209:A213"/>
    <mergeCell ref="B209:B213"/>
    <mergeCell ref="A241:B241"/>
    <mergeCell ref="C281:C282"/>
    <mergeCell ref="A282:B282"/>
    <mergeCell ref="A283:B283"/>
    <mergeCell ref="A249:A253"/>
    <mergeCell ref="B249:B253"/>
    <mergeCell ref="A281:B281"/>
    <mergeCell ref="C322:C323"/>
    <mergeCell ref="A323:B323"/>
    <mergeCell ref="A324:B324"/>
    <mergeCell ref="A289:A293"/>
    <mergeCell ref="B289:B293"/>
    <mergeCell ref="A322:B322"/>
    <mergeCell ref="C364:C365"/>
    <mergeCell ref="A365:B365"/>
    <mergeCell ref="A366:B366"/>
    <mergeCell ref="A330:A334"/>
    <mergeCell ref="B330:B334"/>
    <mergeCell ref="A364:B364"/>
    <mergeCell ref="C404:C405"/>
    <mergeCell ref="A405:B405"/>
    <mergeCell ref="A372:A376"/>
    <mergeCell ref="B372:B376"/>
    <mergeCell ref="A456:A460"/>
    <mergeCell ref="B456:B460"/>
    <mergeCell ref="C448:C449"/>
    <mergeCell ref="A449:B449"/>
    <mergeCell ref="A450:B450"/>
    <mergeCell ref="A412:A416"/>
    <mergeCell ref="B412:B416"/>
    <mergeCell ref="A448:B448"/>
    <mergeCell ref="A404:B404"/>
    <mergeCell ref="A497:A501"/>
    <mergeCell ref="B497:B501"/>
    <mergeCell ref="C490:C491"/>
    <mergeCell ref="A491:B491"/>
    <mergeCell ref="A492:B492"/>
    <mergeCell ref="A490:B490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P526"/>
  <sheetViews>
    <sheetView topLeftCell="A486" zoomScale="70" zoomScaleNormal="70" workbookViewId="0">
      <pane xSplit="2" topLeftCell="G1" activePane="topRight" state="frozen"/>
      <selection activeCell="A462" sqref="A462"/>
      <selection pane="topRight" activeCell="P512" sqref="P51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471" t="s">
        <v>0</v>
      </c>
      <c r="B1" s="471"/>
    </row>
    <row r="2" spans="1:14" ht="12.75" customHeight="1" x14ac:dyDescent="0.2">
      <c r="A2" s="471" t="s">
        <v>1</v>
      </c>
      <c r="B2" s="471"/>
    </row>
    <row r="3" spans="1:14" x14ac:dyDescent="0.2">
      <c r="A3" s="471" t="s">
        <v>46</v>
      </c>
      <c r="B3" s="471"/>
    </row>
    <row r="4" spans="1:14" ht="21" customHeight="1" x14ac:dyDescent="0.3">
      <c r="C4" s="107"/>
    </row>
    <row r="5" spans="1:14" x14ac:dyDescent="0.2">
      <c r="C5" s="103"/>
    </row>
    <row r="6" spans="1:14" x14ac:dyDescent="0.2">
      <c r="A6" s="1" t="s">
        <v>47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5" t="s">
        <v>69</v>
      </c>
      <c r="B7" s="4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5" customHeight="1" thickBot="1" x14ac:dyDescent="0.25">
      <c r="A8" s="45" t="s">
        <v>72</v>
      </c>
      <c r="B8" s="45"/>
      <c r="C8" s="5"/>
      <c r="D8" s="5"/>
      <c r="E8" s="5"/>
      <c r="F8" s="5"/>
      <c r="G8" s="5"/>
      <c r="H8" s="237"/>
      <c r="I8" s="237"/>
      <c r="J8" s="237"/>
      <c r="K8" s="237"/>
      <c r="L8" s="237"/>
      <c r="M8" s="237"/>
      <c r="N8" s="237"/>
    </row>
    <row r="9" spans="1:14" ht="15" customHeight="1" thickTop="1" x14ac:dyDescent="0.2">
      <c r="A9" s="472" t="s">
        <v>4</v>
      </c>
      <c r="B9" s="472" t="s">
        <v>5</v>
      </c>
      <c r="C9" s="109"/>
    </row>
    <row r="10" spans="1:14" ht="12.75" customHeight="1" x14ac:dyDescent="0.2">
      <c r="A10" s="473"/>
      <c r="B10" s="473"/>
      <c r="C10" s="105"/>
      <c r="D10" s="137"/>
      <c r="E10" s="163"/>
      <c r="F10" s="191"/>
      <c r="G10" s="219"/>
      <c r="H10" s="253"/>
      <c r="I10" s="284"/>
      <c r="J10" s="315"/>
      <c r="K10" s="458"/>
      <c r="L10" s="399"/>
      <c r="M10" s="458"/>
      <c r="N10" s="449"/>
    </row>
    <row r="11" spans="1:14" ht="12.75" customHeight="1" x14ac:dyDescent="0.2">
      <c r="A11" s="473"/>
      <c r="B11" s="473"/>
      <c r="C11" s="106" t="s">
        <v>35</v>
      </c>
      <c r="D11" s="134" t="s">
        <v>35</v>
      </c>
      <c r="E11" s="160" t="s">
        <v>35</v>
      </c>
      <c r="F11" s="188" t="s">
        <v>35</v>
      </c>
      <c r="G11" s="216" t="s">
        <v>35</v>
      </c>
      <c r="H11" s="250" t="s">
        <v>35</v>
      </c>
      <c r="I11" s="281" t="s">
        <v>35</v>
      </c>
      <c r="J11" s="312" t="s">
        <v>35</v>
      </c>
      <c r="K11" s="459" t="s">
        <v>35</v>
      </c>
      <c r="L11" s="396" t="s">
        <v>35</v>
      </c>
      <c r="M11" s="459" t="s">
        <v>35</v>
      </c>
      <c r="N11" s="450" t="s">
        <v>35</v>
      </c>
    </row>
    <row r="12" spans="1:14" ht="12.75" customHeight="1" x14ac:dyDescent="0.2">
      <c r="A12" s="473"/>
      <c r="B12" s="473"/>
      <c r="C12" s="110"/>
      <c r="D12" s="136"/>
      <c r="E12" s="162"/>
      <c r="F12" s="190"/>
      <c r="G12" s="218"/>
      <c r="H12" s="252"/>
      <c r="I12" s="283"/>
      <c r="J12" s="314"/>
      <c r="K12" s="460"/>
      <c r="L12" s="398"/>
      <c r="M12" s="460"/>
      <c r="N12" s="451"/>
    </row>
    <row r="13" spans="1:14" ht="11.25" customHeight="1" x14ac:dyDescent="0.2">
      <c r="A13" s="474"/>
      <c r="B13" s="474"/>
      <c r="C13" s="106"/>
      <c r="D13" s="134"/>
      <c r="E13" s="160"/>
      <c r="F13" s="188"/>
      <c r="G13" s="216"/>
      <c r="H13" s="250"/>
      <c r="I13" s="281"/>
      <c r="J13" s="312"/>
      <c r="K13" s="459"/>
      <c r="L13" s="396"/>
      <c r="M13" s="459"/>
      <c r="N13" s="450"/>
    </row>
    <row r="14" spans="1:14" s="8" customFormat="1" ht="12.75" customHeight="1" x14ac:dyDescent="0.2">
      <c r="A14" s="111" t="s">
        <v>10</v>
      </c>
      <c r="B14" s="111" t="s">
        <v>11</v>
      </c>
      <c r="C14" s="111" t="s">
        <v>20</v>
      </c>
      <c r="D14" s="135" t="s">
        <v>20</v>
      </c>
      <c r="E14" s="161" t="s">
        <v>20</v>
      </c>
      <c r="F14" s="189" t="s">
        <v>20</v>
      </c>
      <c r="G14" s="217" t="s">
        <v>20</v>
      </c>
      <c r="H14" s="251" t="s">
        <v>20</v>
      </c>
      <c r="I14" s="282" t="s">
        <v>20</v>
      </c>
      <c r="J14" s="313" t="s">
        <v>20</v>
      </c>
      <c r="K14" s="461" t="s">
        <v>20</v>
      </c>
      <c r="L14" s="397" t="s">
        <v>20</v>
      </c>
      <c r="M14" s="461" t="s">
        <v>20</v>
      </c>
      <c r="N14" s="452" t="s">
        <v>20</v>
      </c>
    </row>
    <row r="15" spans="1:14" s="16" customFormat="1" ht="15.95" customHeight="1" x14ac:dyDescent="0.2">
      <c r="A15" s="18">
        <v>1</v>
      </c>
      <c r="B15" s="19" t="s">
        <v>22</v>
      </c>
      <c r="C15" s="113">
        <f t="shared" ref="C15:N15" si="0">SUM(C16,C19,C20)</f>
        <v>7</v>
      </c>
      <c r="D15" s="131">
        <f t="shared" si="0"/>
        <v>8</v>
      </c>
      <c r="E15" s="157">
        <f t="shared" si="0"/>
        <v>0</v>
      </c>
      <c r="F15" s="185">
        <f t="shared" si="0"/>
        <v>0</v>
      </c>
      <c r="G15" s="213">
        <f t="shared" si="0"/>
        <v>0</v>
      </c>
      <c r="H15" s="247">
        <f t="shared" si="0"/>
        <v>0</v>
      </c>
      <c r="I15" s="278">
        <f t="shared" si="0"/>
        <v>0</v>
      </c>
      <c r="J15" s="309">
        <f t="shared" si="0"/>
        <v>0</v>
      </c>
      <c r="K15" s="463">
        <f t="shared" si="0"/>
        <v>0</v>
      </c>
      <c r="L15" s="393">
        <f t="shared" si="0"/>
        <v>0</v>
      </c>
      <c r="M15" s="463">
        <f t="shared" si="0"/>
        <v>0</v>
      </c>
      <c r="N15" s="454">
        <f t="shared" si="0"/>
        <v>0</v>
      </c>
    </row>
    <row r="16" spans="1:14" s="23" customFormat="1" ht="15.95" customHeight="1" x14ac:dyDescent="0.2">
      <c r="A16" s="14"/>
      <c r="B16" s="22" t="s">
        <v>50</v>
      </c>
      <c r="C16" s="90">
        <f t="shared" ref="C16:N16" si="1">SUM(C17:C18)</f>
        <v>7</v>
      </c>
      <c r="D16" s="90">
        <f t="shared" si="1"/>
        <v>8</v>
      </c>
      <c r="E16" s="90">
        <f t="shared" si="1"/>
        <v>0</v>
      </c>
      <c r="F16" s="90">
        <f t="shared" si="1"/>
        <v>0</v>
      </c>
      <c r="G16" s="90">
        <f t="shared" si="1"/>
        <v>0</v>
      </c>
      <c r="H16" s="90">
        <f t="shared" si="1"/>
        <v>0</v>
      </c>
      <c r="I16" s="90">
        <f t="shared" si="1"/>
        <v>0</v>
      </c>
      <c r="J16" s="90">
        <f t="shared" si="1"/>
        <v>0</v>
      </c>
      <c r="K16" s="90">
        <f t="shared" si="1"/>
        <v>0</v>
      </c>
      <c r="L16" s="90">
        <f t="shared" si="1"/>
        <v>0</v>
      </c>
      <c r="M16" s="90">
        <f t="shared" si="1"/>
        <v>0</v>
      </c>
      <c r="N16" s="90">
        <f t="shared" si="1"/>
        <v>0</v>
      </c>
    </row>
    <row r="17" spans="1:14" ht="15.95" customHeight="1" x14ac:dyDescent="0.2">
      <c r="A17" s="12"/>
      <c r="B17" s="13" t="s">
        <v>84</v>
      </c>
      <c r="C17" s="91">
        <v>7</v>
      </c>
      <c r="D17" s="91">
        <v>8</v>
      </c>
      <c r="E17" s="91">
        <v>0</v>
      </c>
      <c r="F17" s="91">
        <v>0</v>
      </c>
      <c r="G17" s="220">
        <v>0</v>
      </c>
      <c r="H17" s="254">
        <v>0</v>
      </c>
      <c r="I17" s="285">
        <v>0</v>
      </c>
      <c r="J17" s="316">
        <v>0</v>
      </c>
      <c r="K17" s="466">
        <v>0</v>
      </c>
      <c r="L17" s="400">
        <v>0</v>
      </c>
      <c r="M17" s="466">
        <v>0</v>
      </c>
      <c r="N17" s="457">
        <v>0</v>
      </c>
    </row>
    <row r="18" spans="1:14" ht="15.95" customHeight="1" x14ac:dyDescent="0.2">
      <c r="A18" s="12"/>
      <c r="B18" s="13" t="s">
        <v>85</v>
      </c>
      <c r="C18" s="91">
        <v>0</v>
      </c>
      <c r="D18" s="91">
        <v>0</v>
      </c>
      <c r="E18" s="91">
        <v>0</v>
      </c>
      <c r="F18" s="91">
        <v>0</v>
      </c>
      <c r="G18" s="220">
        <v>0</v>
      </c>
      <c r="H18" s="254">
        <v>0</v>
      </c>
      <c r="I18" s="285">
        <v>0</v>
      </c>
      <c r="J18" s="316">
        <v>0</v>
      </c>
      <c r="K18" s="466">
        <v>0</v>
      </c>
      <c r="L18" s="400">
        <v>0</v>
      </c>
      <c r="M18" s="466">
        <v>0</v>
      </c>
      <c r="N18" s="457">
        <v>0</v>
      </c>
    </row>
    <row r="19" spans="1:14" ht="15.95" customHeight="1" x14ac:dyDescent="0.2">
      <c r="A19" s="12"/>
      <c r="B19" s="11" t="s">
        <v>51</v>
      </c>
      <c r="C19" s="114">
        <v>0</v>
      </c>
      <c r="D19" s="129">
        <v>0</v>
      </c>
      <c r="E19" s="155">
        <v>0</v>
      </c>
      <c r="F19" s="183">
        <v>0</v>
      </c>
      <c r="G19" s="211">
        <v>0</v>
      </c>
      <c r="H19" s="245">
        <v>0</v>
      </c>
      <c r="I19" s="276">
        <v>0</v>
      </c>
      <c r="J19" s="307">
        <v>0</v>
      </c>
      <c r="K19" s="464">
        <v>0</v>
      </c>
      <c r="L19" s="391">
        <v>0</v>
      </c>
      <c r="M19" s="464">
        <v>0</v>
      </c>
      <c r="N19" s="455">
        <v>0</v>
      </c>
    </row>
    <row r="20" spans="1:14" ht="15.95" customHeight="1" x14ac:dyDescent="0.2">
      <c r="A20" s="12"/>
      <c r="B20" s="11" t="s">
        <v>52</v>
      </c>
      <c r="C20" s="114">
        <v>0</v>
      </c>
      <c r="D20" s="129">
        <v>0</v>
      </c>
      <c r="E20" s="155">
        <v>0</v>
      </c>
      <c r="F20" s="183">
        <v>0</v>
      </c>
      <c r="G20" s="211">
        <v>0</v>
      </c>
      <c r="H20" s="245">
        <v>0</v>
      </c>
      <c r="I20" s="276">
        <v>0</v>
      </c>
      <c r="J20" s="307">
        <v>0</v>
      </c>
      <c r="K20" s="464">
        <v>0</v>
      </c>
      <c r="L20" s="391">
        <v>0</v>
      </c>
      <c r="M20" s="464">
        <v>0</v>
      </c>
      <c r="N20" s="455">
        <v>0</v>
      </c>
    </row>
    <row r="21" spans="1:14" ht="15.95" customHeight="1" x14ac:dyDescent="0.2">
      <c r="A21" s="14">
        <v>2</v>
      </c>
      <c r="B21" s="10" t="s">
        <v>23</v>
      </c>
      <c r="C21" s="64">
        <f t="shared" ref="C21" si="2">SUM(C22:C23)</f>
        <v>45</v>
      </c>
      <c r="D21" s="64">
        <f t="shared" ref="D21" si="3">SUM(D22:D23)</f>
        <v>25</v>
      </c>
      <c r="E21" s="64">
        <f t="shared" ref="E21" si="4">SUM(E22:E23)</f>
        <v>5</v>
      </c>
      <c r="F21" s="64">
        <f t="shared" ref="F21" si="5">SUM(F22:F23)</f>
        <v>0</v>
      </c>
      <c r="G21" s="64">
        <f t="shared" ref="G21" si="6">SUM(G22:G23)</f>
        <v>0</v>
      </c>
      <c r="H21" s="64">
        <f t="shared" ref="H21" si="7">SUM(H22:H23)</f>
        <v>0</v>
      </c>
      <c r="I21" s="64">
        <f t="shared" ref="I21" si="8">SUM(I22:I23)</f>
        <v>25</v>
      </c>
      <c r="J21" s="64">
        <f t="shared" ref="J21" si="9">SUM(J22:J23)</f>
        <v>0</v>
      </c>
      <c r="K21" s="64">
        <f t="shared" ref="K21" si="10">SUM(K22:K23)</f>
        <v>0</v>
      </c>
      <c r="L21" s="64">
        <f t="shared" ref="L21" si="11">SUM(L22:L23)</f>
        <v>0</v>
      </c>
      <c r="M21" s="64">
        <f t="shared" ref="M21" si="12">SUM(M22:M23)</f>
        <v>0</v>
      </c>
      <c r="N21" s="64">
        <f t="shared" ref="N21" si="13">SUM(N22:N23)</f>
        <v>0</v>
      </c>
    </row>
    <row r="22" spans="1:14" ht="15.95" customHeight="1" x14ac:dyDescent="0.2">
      <c r="A22" s="12"/>
      <c r="B22" s="13" t="s">
        <v>84</v>
      </c>
      <c r="C22" s="51">
        <v>45</v>
      </c>
      <c r="D22" s="51">
        <v>25</v>
      </c>
      <c r="E22" s="51">
        <v>5</v>
      </c>
      <c r="F22" s="51">
        <v>0</v>
      </c>
      <c r="G22" s="51">
        <v>0</v>
      </c>
      <c r="H22" s="51">
        <v>0</v>
      </c>
      <c r="I22" s="51">
        <v>25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</row>
    <row r="23" spans="1:14" ht="15.95" customHeight="1" x14ac:dyDescent="0.2">
      <c r="A23" s="12"/>
      <c r="B23" s="13" t="s">
        <v>85</v>
      </c>
      <c r="C23" s="91">
        <v>0</v>
      </c>
      <c r="D23" s="91">
        <v>0</v>
      </c>
      <c r="E23" s="91">
        <v>0</v>
      </c>
      <c r="F23" s="91">
        <v>0</v>
      </c>
      <c r="G23" s="220">
        <v>0</v>
      </c>
      <c r="H23" s="254">
        <v>0</v>
      </c>
      <c r="I23" s="285">
        <v>0</v>
      </c>
      <c r="J23" s="316">
        <v>0</v>
      </c>
      <c r="K23" s="466">
        <v>0</v>
      </c>
      <c r="L23" s="400">
        <v>0</v>
      </c>
      <c r="M23" s="466">
        <v>0</v>
      </c>
      <c r="N23" s="457">
        <v>0</v>
      </c>
    </row>
    <row r="24" spans="1:14" ht="15.95" customHeight="1" x14ac:dyDescent="0.2">
      <c r="A24" s="9">
        <v>3</v>
      </c>
      <c r="B24" s="10" t="s">
        <v>54</v>
      </c>
      <c r="C24" s="112">
        <v>0</v>
      </c>
      <c r="D24" s="133">
        <v>0</v>
      </c>
      <c r="E24" s="159">
        <v>0</v>
      </c>
      <c r="F24" s="187">
        <v>0</v>
      </c>
      <c r="G24" s="215">
        <v>0</v>
      </c>
      <c r="H24" s="249">
        <v>0</v>
      </c>
      <c r="I24" s="280">
        <v>0</v>
      </c>
      <c r="J24" s="311">
        <v>0</v>
      </c>
      <c r="K24" s="462">
        <v>0</v>
      </c>
      <c r="L24" s="395">
        <v>0</v>
      </c>
      <c r="M24" s="462">
        <v>0</v>
      </c>
      <c r="N24" s="453">
        <v>0</v>
      </c>
    </row>
    <row r="25" spans="1:14" ht="15.95" customHeight="1" x14ac:dyDescent="0.2">
      <c r="A25" s="14">
        <v>4</v>
      </c>
      <c r="B25" s="10" t="s">
        <v>53</v>
      </c>
      <c r="C25" s="114">
        <f t="shared" ref="C25:H25" si="14">SUM(C26:C27)</f>
        <v>0</v>
      </c>
      <c r="D25" s="129">
        <f t="shared" si="14"/>
        <v>0</v>
      </c>
      <c r="E25" s="155">
        <f t="shared" si="14"/>
        <v>0</v>
      </c>
      <c r="F25" s="183">
        <f t="shared" si="14"/>
        <v>0</v>
      </c>
      <c r="G25" s="211">
        <f t="shared" si="14"/>
        <v>0</v>
      </c>
      <c r="H25" s="245">
        <f t="shared" si="14"/>
        <v>0</v>
      </c>
      <c r="I25" s="276">
        <f t="shared" ref="I25:N25" si="15">SUM(I26:I27)</f>
        <v>0</v>
      </c>
      <c r="J25" s="307">
        <f t="shared" si="15"/>
        <v>0</v>
      </c>
      <c r="K25" s="464">
        <f>SUM(K26:K27)</f>
        <v>0</v>
      </c>
      <c r="L25" s="391">
        <f t="shared" si="15"/>
        <v>0</v>
      </c>
      <c r="M25" s="464">
        <f>SUM(M26:M27)</f>
        <v>0</v>
      </c>
      <c r="N25" s="455">
        <f t="shared" si="15"/>
        <v>0</v>
      </c>
    </row>
    <row r="26" spans="1:14" ht="15.95" customHeight="1" x14ac:dyDescent="0.2">
      <c r="A26" s="14"/>
      <c r="B26" s="13" t="s">
        <v>84</v>
      </c>
      <c r="C26" s="112">
        <v>0</v>
      </c>
      <c r="D26" s="133">
        <v>0</v>
      </c>
      <c r="E26" s="159">
        <v>0</v>
      </c>
      <c r="F26" s="187">
        <v>0</v>
      </c>
      <c r="G26" s="215">
        <v>0</v>
      </c>
      <c r="H26" s="249">
        <v>0</v>
      </c>
      <c r="I26" s="280">
        <v>0</v>
      </c>
      <c r="J26" s="311">
        <v>0</v>
      </c>
      <c r="K26" s="462">
        <v>0</v>
      </c>
      <c r="L26" s="395">
        <v>0</v>
      </c>
      <c r="M26" s="462">
        <v>0</v>
      </c>
      <c r="N26" s="453">
        <v>0</v>
      </c>
    </row>
    <row r="27" spans="1:14" ht="15.95" customHeight="1" x14ac:dyDescent="0.2">
      <c r="A27" s="14"/>
      <c r="B27" s="13" t="s">
        <v>85</v>
      </c>
      <c r="C27" s="112">
        <v>0</v>
      </c>
      <c r="D27" s="133">
        <v>0</v>
      </c>
      <c r="E27" s="159">
        <v>0</v>
      </c>
      <c r="F27" s="187">
        <v>0</v>
      </c>
      <c r="G27" s="215">
        <v>0</v>
      </c>
      <c r="H27" s="249">
        <v>0</v>
      </c>
      <c r="I27" s="280">
        <v>0</v>
      </c>
      <c r="J27" s="311">
        <v>0</v>
      </c>
      <c r="K27" s="462">
        <v>0</v>
      </c>
      <c r="L27" s="395">
        <v>0</v>
      </c>
      <c r="M27" s="462">
        <v>0</v>
      </c>
      <c r="N27" s="453">
        <v>0</v>
      </c>
    </row>
    <row r="28" spans="1:14" ht="15.95" customHeight="1" x14ac:dyDescent="0.2">
      <c r="A28" s="14">
        <v>5</v>
      </c>
      <c r="B28" s="11" t="s">
        <v>55</v>
      </c>
      <c r="C28" s="112">
        <v>0</v>
      </c>
      <c r="D28" s="133">
        <v>0</v>
      </c>
      <c r="E28" s="159">
        <v>0</v>
      </c>
      <c r="F28" s="187">
        <v>0</v>
      </c>
      <c r="G28" s="215">
        <v>0</v>
      </c>
      <c r="H28" s="249">
        <v>0</v>
      </c>
      <c r="I28" s="280">
        <v>0</v>
      </c>
      <c r="J28" s="311">
        <v>0</v>
      </c>
      <c r="K28" s="462">
        <v>0</v>
      </c>
      <c r="L28" s="395">
        <v>0</v>
      </c>
      <c r="M28" s="462">
        <v>0</v>
      </c>
      <c r="N28" s="453">
        <v>0</v>
      </c>
    </row>
    <row r="29" spans="1:14" ht="15.95" customHeight="1" x14ac:dyDescent="0.2">
      <c r="A29" s="14">
        <v>6</v>
      </c>
      <c r="B29" s="10" t="s">
        <v>56</v>
      </c>
      <c r="C29" s="112">
        <v>0</v>
      </c>
      <c r="D29" s="133">
        <v>0</v>
      </c>
      <c r="E29" s="159">
        <v>0</v>
      </c>
      <c r="F29" s="187">
        <v>0</v>
      </c>
      <c r="G29" s="215">
        <v>0</v>
      </c>
      <c r="H29" s="249">
        <v>0</v>
      </c>
      <c r="I29" s="280">
        <v>0</v>
      </c>
      <c r="J29" s="311">
        <v>0</v>
      </c>
      <c r="K29" s="462">
        <v>0</v>
      </c>
      <c r="L29" s="395">
        <v>0</v>
      </c>
      <c r="M29" s="462">
        <v>0</v>
      </c>
      <c r="N29" s="453">
        <v>0</v>
      </c>
    </row>
    <row r="30" spans="1:14" ht="15.95" customHeight="1" x14ac:dyDescent="0.2">
      <c r="A30" s="14">
        <v>7</v>
      </c>
      <c r="B30" s="10" t="s">
        <v>57</v>
      </c>
      <c r="C30" s="112">
        <v>0</v>
      </c>
      <c r="D30" s="133">
        <v>0</v>
      </c>
      <c r="E30" s="159">
        <v>0</v>
      </c>
      <c r="F30" s="187">
        <v>0</v>
      </c>
      <c r="G30" s="215">
        <v>0</v>
      </c>
      <c r="H30" s="249">
        <v>0</v>
      </c>
      <c r="I30" s="280">
        <v>0</v>
      </c>
      <c r="J30" s="311">
        <v>0</v>
      </c>
      <c r="K30" s="462">
        <v>0</v>
      </c>
      <c r="L30" s="395">
        <v>0</v>
      </c>
      <c r="M30" s="462">
        <v>0</v>
      </c>
      <c r="N30" s="453">
        <v>0</v>
      </c>
    </row>
    <row r="31" spans="1:14" ht="15.95" customHeight="1" x14ac:dyDescent="0.2">
      <c r="A31" s="14">
        <v>8</v>
      </c>
      <c r="B31" s="10" t="s">
        <v>58</v>
      </c>
      <c r="C31" s="112">
        <v>0</v>
      </c>
      <c r="D31" s="133">
        <v>0</v>
      </c>
      <c r="E31" s="159">
        <v>0</v>
      </c>
      <c r="F31" s="187">
        <v>0</v>
      </c>
      <c r="G31" s="215">
        <v>0</v>
      </c>
      <c r="H31" s="249">
        <v>0</v>
      </c>
      <c r="I31" s="280">
        <v>0</v>
      </c>
      <c r="J31" s="311">
        <v>0</v>
      </c>
      <c r="K31" s="462">
        <v>0</v>
      </c>
      <c r="L31" s="395">
        <v>0</v>
      </c>
      <c r="M31" s="462">
        <v>0</v>
      </c>
      <c r="N31" s="453">
        <v>0</v>
      </c>
    </row>
    <row r="32" spans="1:14" ht="15.95" customHeight="1" x14ac:dyDescent="0.2">
      <c r="A32" s="14">
        <v>9</v>
      </c>
      <c r="B32" s="10" t="s">
        <v>24</v>
      </c>
      <c r="C32" s="112">
        <v>0</v>
      </c>
      <c r="D32" s="133">
        <v>0</v>
      </c>
      <c r="E32" s="159">
        <v>0</v>
      </c>
      <c r="F32" s="187">
        <v>0</v>
      </c>
      <c r="G32" s="215">
        <v>0</v>
      </c>
      <c r="H32" s="249">
        <v>0</v>
      </c>
      <c r="I32" s="280">
        <v>0</v>
      </c>
      <c r="J32" s="311">
        <v>0</v>
      </c>
      <c r="K32" s="462">
        <v>0</v>
      </c>
      <c r="L32" s="395">
        <v>0</v>
      </c>
      <c r="M32" s="462">
        <v>0</v>
      </c>
      <c r="N32" s="453">
        <v>0</v>
      </c>
    </row>
    <row r="33" spans="1:14" ht="15.75" x14ac:dyDescent="0.2">
      <c r="A33" s="14">
        <v>10</v>
      </c>
      <c r="B33" s="10" t="s">
        <v>25</v>
      </c>
      <c r="C33" s="112">
        <v>0</v>
      </c>
      <c r="D33" s="133">
        <v>0</v>
      </c>
      <c r="E33" s="159">
        <v>0</v>
      </c>
      <c r="F33" s="187">
        <v>0</v>
      </c>
      <c r="G33" s="215">
        <v>0</v>
      </c>
      <c r="H33" s="249">
        <v>0</v>
      </c>
      <c r="I33" s="280">
        <v>0</v>
      </c>
      <c r="J33" s="311">
        <v>0</v>
      </c>
      <c r="K33" s="462">
        <v>0</v>
      </c>
      <c r="L33" s="395">
        <v>0</v>
      </c>
      <c r="M33" s="462">
        <v>0</v>
      </c>
      <c r="N33" s="453">
        <v>0</v>
      </c>
    </row>
    <row r="34" spans="1:14" ht="16.5" thickBot="1" x14ac:dyDescent="0.25">
      <c r="A34" s="40">
        <v>11</v>
      </c>
      <c r="B34" s="41" t="s">
        <v>59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</row>
    <row r="35" spans="1:14" ht="13.5" thickTop="1" x14ac:dyDescent="0.2">
      <c r="A35" s="5"/>
      <c r="B35" s="27" t="s">
        <v>39</v>
      </c>
    </row>
    <row r="36" spans="1:14" x14ac:dyDescent="0.2">
      <c r="A36" s="5"/>
      <c r="B36" s="15" t="s">
        <v>61</v>
      </c>
    </row>
    <row r="37" spans="1:14" x14ac:dyDescent="0.2">
      <c r="A37" s="5"/>
      <c r="B37" s="15" t="s">
        <v>60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7"/>
    </row>
    <row r="40" spans="1:14" ht="12.75" customHeight="1" x14ac:dyDescent="0.2">
      <c r="A40" s="5"/>
      <c r="B40" s="27"/>
    </row>
    <row r="41" spans="1:14" ht="12.75" customHeight="1" x14ac:dyDescent="0.2">
      <c r="A41" s="471" t="s">
        <v>0</v>
      </c>
      <c r="B41" s="471"/>
    </row>
    <row r="42" spans="1:14" ht="21" customHeight="1" x14ac:dyDescent="0.2">
      <c r="A42" s="471" t="s">
        <v>1</v>
      </c>
      <c r="B42" s="471"/>
    </row>
    <row r="43" spans="1:14" x14ac:dyDescent="0.2">
      <c r="A43" s="471" t="s">
        <v>46</v>
      </c>
      <c r="B43" s="471"/>
    </row>
    <row r="44" spans="1:14" ht="22.5" x14ac:dyDescent="0.3">
      <c r="C44" s="107"/>
    </row>
    <row r="45" spans="1:14" ht="12.75" customHeight="1" x14ac:dyDescent="0.2">
      <c r="C45" s="103"/>
    </row>
    <row r="46" spans="1:14" ht="13.5" customHeight="1" x14ac:dyDescent="0.2">
      <c r="A46" s="1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" customHeight="1" x14ac:dyDescent="0.2">
      <c r="A47" s="1" t="s">
        <v>69</v>
      </c>
      <c r="C47" s="5"/>
      <c r="D47" s="5"/>
      <c r="E47" s="5"/>
      <c r="F47" s="5"/>
      <c r="G47" s="5"/>
      <c r="H47" s="237"/>
      <c r="I47" s="237"/>
      <c r="J47" s="237"/>
      <c r="K47" s="237"/>
      <c r="L47" s="237"/>
      <c r="M47" s="237"/>
      <c r="N47" s="237"/>
    </row>
    <row r="48" spans="1:14" ht="12.75" customHeight="1" thickBot="1" x14ac:dyDescent="0.25">
      <c r="A48" s="45" t="s">
        <v>78</v>
      </c>
      <c r="B48" s="45"/>
      <c r="C48" s="5"/>
      <c r="D48" s="5"/>
      <c r="E48" s="5"/>
      <c r="F48" s="5"/>
      <c r="G48" s="5"/>
      <c r="H48" s="237"/>
      <c r="I48" s="237"/>
      <c r="J48" s="237"/>
      <c r="K48" s="237"/>
      <c r="L48" s="237"/>
      <c r="M48" s="237"/>
      <c r="N48" s="237"/>
    </row>
    <row r="49" spans="1:14" ht="12.75" customHeight="1" thickTop="1" x14ac:dyDescent="0.2">
      <c r="A49" s="538" t="s">
        <v>4</v>
      </c>
      <c r="B49" s="538" t="s">
        <v>5</v>
      </c>
      <c r="C49" s="109"/>
    </row>
    <row r="50" spans="1:14" ht="12.75" customHeight="1" x14ac:dyDescent="0.2">
      <c r="A50" s="539"/>
      <c r="B50" s="539"/>
      <c r="C50" s="105"/>
      <c r="D50" s="137"/>
      <c r="E50" s="163"/>
      <c r="F50" s="191"/>
      <c r="G50" s="219"/>
      <c r="H50" s="253"/>
      <c r="I50" s="284"/>
      <c r="J50" s="315"/>
      <c r="K50" s="458"/>
      <c r="L50" s="399"/>
      <c r="M50" s="458"/>
      <c r="N50" s="449"/>
    </row>
    <row r="51" spans="1:14" ht="11.25" customHeight="1" x14ac:dyDescent="0.2">
      <c r="A51" s="539"/>
      <c r="B51" s="539"/>
      <c r="C51" s="106" t="s">
        <v>35</v>
      </c>
      <c r="D51" s="134" t="s">
        <v>35</v>
      </c>
      <c r="E51" s="160" t="s">
        <v>35</v>
      </c>
      <c r="F51" s="188" t="s">
        <v>35</v>
      </c>
      <c r="G51" s="216" t="s">
        <v>35</v>
      </c>
      <c r="H51" s="250" t="s">
        <v>35</v>
      </c>
      <c r="I51" s="281" t="s">
        <v>35</v>
      </c>
      <c r="J51" s="312" t="s">
        <v>35</v>
      </c>
      <c r="K51" s="459" t="s">
        <v>35</v>
      </c>
      <c r="L51" s="396" t="s">
        <v>35</v>
      </c>
      <c r="M51" s="459" t="s">
        <v>35</v>
      </c>
      <c r="N51" s="450" t="s">
        <v>35</v>
      </c>
    </row>
    <row r="52" spans="1:14" ht="12.75" customHeight="1" x14ac:dyDescent="0.2">
      <c r="A52" s="539"/>
      <c r="B52" s="539"/>
      <c r="C52" s="110"/>
      <c r="D52" s="136"/>
      <c r="E52" s="162"/>
      <c r="F52" s="190"/>
      <c r="G52" s="218"/>
      <c r="H52" s="252"/>
      <c r="I52" s="283"/>
      <c r="J52" s="314"/>
      <c r="K52" s="460"/>
      <c r="L52" s="398"/>
      <c r="M52" s="460"/>
      <c r="N52" s="451"/>
    </row>
    <row r="53" spans="1:14" ht="15.95" customHeight="1" x14ac:dyDescent="0.2">
      <c r="A53" s="540"/>
      <c r="B53" s="540"/>
      <c r="C53" s="106"/>
      <c r="D53" s="134"/>
      <c r="E53" s="160"/>
      <c r="F53" s="188"/>
      <c r="G53" s="216"/>
      <c r="H53" s="250"/>
      <c r="I53" s="281"/>
      <c r="J53" s="312"/>
      <c r="K53" s="459"/>
      <c r="L53" s="396"/>
      <c r="M53" s="459"/>
      <c r="N53" s="450"/>
    </row>
    <row r="54" spans="1:14" s="8" customFormat="1" ht="15.95" customHeight="1" x14ac:dyDescent="0.2">
      <c r="A54" s="111" t="s">
        <v>10</v>
      </c>
      <c r="B54" s="111" t="s">
        <v>11</v>
      </c>
      <c r="C54" s="111" t="s">
        <v>20</v>
      </c>
      <c r="D54" s="135" t="s">
        <v>20</v>
      </c>
      <c r="E54" s="161" t="s">
        <v>20</v>
      </c>
      <c r="F54" s="189" t="s">
        <v>20</v>
      </c>
      <c r="G54" s="217" t="s">
        <v>20</v>
      </c>
      <c r="H54" s="251" t="s">
        <v>20</v>
      </c>
      <c r="I54" s="282" t="s">
        <v>20</v>
      </c>
      <c r="J54" s="313" t="s">
        <v>20</v>
      </c>
      <c r="K54" s="461" t="s">
        <v>20</v>
      </c>
      <c r="L54" s="397" t="s">
        <v>20</v>
      </c>
      <c r="M54" s="461" t="s">
        <v>20</v>
      </c>
      <c r="N54" s="452" t="s">
        <v>20</v>
      </c>
    </row>
    <row r="55" spans="1:14" s="16" customFormat="1" ht="15.95" customHeight="1" x14ac:dyDescent="0.2">
      <c r="A55" s="18">
        <v>1</v>
      </c>
      <c r="B55" s="19" t="s">
        <v>22</v>
      </c>
      <c r="C55" s="113">
        <f t="shared" ref="C55:N55" si="16">SUM(C56,C59,C60)</f>
        <v>20</v>
      </c>
      <c r="D55" s="131">
        <f t="shared" si="16"/>
        <v>0</v>
      </c>
      <c r="E55" s="157">
        <f t="shared" si="16"/>
        <v>0</v>
      </c>
      <c r="F55" s="185">
        <f t="shared" si="16"/>
        <v>0</v>
      </c>
      <c r="G55" s="213">
        <f t="shared" si="16"/>
        <v>0</v>
      </c>
      <c r="H55" s="247">
        <f t="shared" si="16"/>
        <v>0</v>
      </c>
      <c r="I55" s="278">
        <f t="shared" si="16"/>
        <v>0</v>
      </c>
      <c r="J55" s="309">
        <f t="shared" si="16"/>
        <v>0</v>
      </c>
      <c r="K55" s="463">
        <f t="shared" si="16"/>
        <v>0</v>
      </c>
      <c r="L55" s="393">
        <f t="shared" si="16"/>
        <v>0</v>
      </c>
      <c r="M55" s="463">
        <f t="shared" si="16"/>
        <v>0</v>
      </c>
      <c r="N55" s="454">
        <f t="shared" si="16"/>
        <v>0</v>
      </c>
    </row>
    <row r="56" spans="1:14" s="23" customFormat="1" ht="15.95" customHeight="1" x14ac:dyDescent="0.2">
      <c r="A56" s="14"/>
      <c r="B56" s="22" t="s">
        <v>50</v>
      </c>
      <c r="C56" s="90">
        <f t="shared" ref="C56:N56" si="17">SUM(C57:C58)</f>
        <v>20</v>
      </c>
      <c r="D56" s="90">
        <f t="shared" si="17"/>
        <v>0</v>
      </c>
      <c r="E56" s="90">
        <f t="shared" si="17"/>
        <v>0</v>
      </c>
      <c r="F56" s="90">
        <f t="shared" si="17"/>
        <v>0</v>
      </c>
      <c r="G56" s="90">
        <f t="shared" si="17"/>
        <v>0</v>
      </c>
      <c r="H56" s="90">
        <f t="shared" si="17"/>
        <v>0</v>
      </c>
      <c r="I56" s="90">
        <f t="shared" si="17"/>
        <v>0</v>
      </c>
      <c r="J56" s="90">
        <f t="shared" si="17"/>
        <v>0</v>
      </c>
      <c r="K56" s="90">
        <f t="shared" si="17"/>
        <v>0</v>
      </c>
      <c r="L56" s="90">
        <f t="shared" si="17"/>
        <v>0</v>
      </c>
      <c r="M56" s="90">
        <f t="shared" si="17"/>
        <v>0</v>
      </c>
      <c r="N56" s="90">
        <f t="shared" si="17"/>
        <v>0</v>
      </c>
    </row>
    <row r="57" spans="1:14" ht="15.95" customHeight="1" x14ac:dyDescent="0.2">
      <c r="A57" s="12"/>
      <c r="B57" s="13" t="s">
        <v>84</v>
      </c>
      <c r="C57" s="91">
        <v>20</v>
      </c>
      <c r="D57" s="91">
        <v>0</v>
      </c>
      <c r="E57" s="91">
        <v>0</v>
      </c>
      <c r="F57" s="91">
        <v>0</v>
      </c>
      <c r="G57" s="220">
        <v>0</v>
      </c>
      <c r="H57" s="254">
        <v>0</v>
      </c>
      <c r="I57" s="285">
        <v>0</v>
      </c>
      <c r="J57" s="316">
        <v>0</v>
      </c>
      <c r="K57" s="466">
        <v>0</v>
      </c>
      <c r="L57" s="400">
        <v>0</v>
      </c>
      <c r="M57" s="466">
        <v>0</v>
      </c>
      <c r="N57" s="457">
        <v>0</v>
      </c>
    </row>
    <row r="58" spans="1:14" ht="15.95" customHeight="1" x14ac:dyDescent="0.2">
      <c r="A58" s="12"/>
      <c r="B58" s="13" t="s">
        <v>85</v>
      </c>
      <c r="C58" s="91">
        <v>0</v>
      </c>
      <c r="D58" s="91">
        <v>0</v>
      </c>
      <c r="E58" s="91">
        <v>0</v>
      </c>
      <c r="F58" s="91">
        <v>0</v>
      </c>
      <c r="G58" s="220">
        <v>0</v>
      </c>
      <c r="H58" s="254">
        <v>0</v>
      </c>
      <c r="I58" s="285">
        <v>0</v>
      </c>
      <c r="J58" s="316">
        <v>0</v>
      </c>
      <c r="K58" s="466">
        <v>0</v>
      </c>
      <c r="L58" s="400">
        <v>0</v>
      </c>
      <c r="M58" s="466">
        <v>0</v>
      </c>
      <c r="N58" s="457">
        <v>0</v>
      </c>
    </row>
    <row r="59" spans="1:14" ht="15.95" customHeight="1" x14ac:dyDescent="0.2">
      <c r="A59" s="12"/>
      <c r="B59" s="11" t="s">
        <v>51</v>
      </c>
      <c r="C59" s="114">
        <v>0</v>
      </c>
      <c r="D59" s="129">
        <v>0</v>
      </c>
      <c r="E59" s="155">
        <v>0</v>
      </c>
      <c r="F59" s="183">
        <v>0</v>
      </c>
      <c r="G59" s="211">
        <v>0</v>
      </c>
      <c r="H59" s="245">
        <v>0</v>
      </c>
      <c r="I59" s="276">
        <v>0</v>
      </c>
      <c r="J59" s="307">
        <v>0</v>
      </c>
      <c r="K59" s="464">
        <v>0</v>
      </c>
      <c r="L59" s="391">
        <v>0</v>
      </c>
      <c r="M59" s="464">
        <v>0</v>
      </c>
      <c r="N59" s="455">
        <v>0</v>
      </c>
    </row>
    <row r="60" spans="1:14" ht="15.95" customHeight="1" x14ac:dyDescent="0.2">
      <c r="A60" s="12"/>
      <c r="B60" s="11" t="s">
        <v>52</v>
      </c>
      <c r="C60" s="114">
        <v>0</v>
      </c>
      <c r="D60" s="129">
        <v>0</v>
      </c>
      <c r="E60" s="155">
        <v>0</v>
      </c>
      <c r="F60" s="183">
        <v>0</v>
      </c>
      <c r="G60" s="211">
        <v>0</v>
      </c>
      <c r="H60" s="245">
        <v>0</v>
      </c>
      <c r="I60" s="276">
        <v>0</v>
      </c>
      <c r="J60" s="307">
        <v>0</v>
      </c>
      <c r="K60" s="464">
        <v>0</v>
      </c>
      <c r="L60" s="391">
        <v>0</v>
      </c>
      <c r="M60" s="464">
        <v>0</v>
      </c>
      <c r="N60" s="455">
        <v>0</v>
      </c>
    </row>
    <row r="61" spans="1:14" ht="15.95" customHeight="1" x14ac:dyDescent="0.2">
      <c r="A61" s="14">
        <v>2</v>
      </c>
      <c r="B61" s="10" t="s">
        <v>23</v>
      </c>
      <c r="C61" s="114">
        <f t="shared" ref="C61" si="18">SUM(C62:C63)</f>
        <v>150</v>
      </c>
      <c r="D61" s="129">
        <f t="shared" ref="D61" si="19">SUM(D62:D63)</f>
        <v>30</v>
      </c>
      <c r="E61" s="155">
        <f t="shared" ref="E61" si="20">SUM(E62:E63)</f>
        <v>0</v>
      </c>
      <c r="F61" s="183">
        <f t="shared" ref="F61" si="21">SUM(F62:F63)</f>
        <v>0</v>
      </c>
      <c r="G61" s="211">
        <f t="shared" ref="G61" si="22">SUM(G62:G63)</f>
        <v>0</v>
      </c>
      <c r="H61" s="245">
        <f t="shared" ref="H61" si="23">SUM(H62:H63)</f>
        <v>0</v>
      </c>
      <c r="I61" s="276">
        <f t="shared" ref="I61" si="24">SUM(I62:I63)</f>
        <v>0</v>
      </c>
      <c r="J61" s="307">
        <f t="shared" ref="J61" si="25">SUM(J62:J63)</f>
        <v>0</v>
      </c>
      <c r="K61" s="464">
        <f t="shared" ref="K61" si="26">SUM(K62:K63)</f>
        <v>0</v>
      </c>
      <c r="L61" s="391">
        <f t="shared" ref="L61" si="27">SUM(L62:L63)</f>
        <v>0</v>
      </c>
      <c r="M61" s="464">
        <f t="shared" ref="M61" si="28">SUM(M62:M63)</f>
        <v>0</v>
      </c>
      <c r="N61" s="455">
        <f t="shared" ref="N61" si="29">SUM(N62:N63)</f>
        <v>0</v>
      </c>
    </row>
    <row r="62" spans="1:14" ht="15.95" customHeight="1" x14ac:dyDescent="0.2">
      <c r="A62" s="12"/>
      <c r="B62" s="13" t="s">
        <v>84</v>
      </c>
      <c r="C62" s="91">
        <v>150</v>
      </c>
      <c r="D62" s="91">
        <v>30</v>
      </c>
      <c r="E62" s="91">
        <v>0</v>
      </c>
      <c r="F62" s="91">
        <v>0</v>
      </c>
      <c r="G62" s="220">
        <v>0</v>
      </c>
      <c r="H62" s="254">
        <v>0</v>
      </c>
      <c r="I62" s="285">
        <v>0</v>
      </c>
      <c r="J62" s="316">
        <v>0</v>
      </c>
      <c r="K62" s="466">
        <v>0</v>
      </c>
      <c r="L62" s="400">
        <v>0</v>
      </c>
      <c r="M62" s="466">
        <v>0</v>
      </c>
      <c r="N62" s="457">
        <v>0</v>
      </c>
    </row>
    <row r="63" spans="1:14" ht="15.95" customHeight="1" x14ac:dyDescent="0.2">
      <c r="A63" s="12"/>
      <c r="B63" s="13" t="s">
        <v>85</v>
      </c>
      <c r="C63" s="91">
        <v>0</v>
      </c>
      <c r="D63" s="91">
        <v>0</v>
      </c>
      <c r="E63" s="91">
        <v>0</v>
      </c>
      <c r="F63" s="91">
        <v>0</v>
      </c>
      <c r="G63" s="220">
        <v>0</v>
      </c>
      <c r="H63" s="254">
        <v>0</v>
      </c>
      <c r="I63" s="285">
        <v>0</v>
      </c>
      <c r="J63" s="316">
        <v>0</v>
      </c>
      <c r="K63" s="466">
        <v>0</v>
      </c>
      <c r="L63" s="400">
        <v>0</v>
      </c>
      <c r="M63" s="466">
        <v>0</v>
      </c>
      <c r="N63" s="457">
        <v>0</v>
      </c>
    </row>
    <row r="64" spans="1:14" ht="15.95" customHeight="1" x14ac:dyDescent="0.2">
      <c r="A64" s="9">
        <v>3</v>
      </c>
      <c r="B64" s="10" t="s">
        <v>54</v>
      </c>
      <c r="C64" s="112">
        <v>0</v>
      </c>
      <c r="D64" s="133">
        <v>0</v>
      </c>
      <c r="E64" s="159">
        <v>0</v>
      </c>
      <c r="F64" s="187">
        <v>0</v>
      </c>
      <c r="G64" s="215">
        <v>0</v>
      </c>
      <c r="H64" s="249">
        <v>0</v>
      </c>
      <c r="I64" s="280">
        <v>0</v>
      </c>
      <c r="J64" s="311">
        <v>0</v>
      </c>
      <c r="K64" s="462">
        <v>0</v>
      </c>
      <c r="L64" s="395">
        <v>0</v>
      </c>
      <c r="M64" s="462">
        <v>0</v>
      </c>
      <c r="N64" s="453">
        <v>0</v>
      </c>
    </row>
    <row r="65" spans="1:14" ht="15.95" customHeight="1" x14ac:dyDescent="0.2">
      <c r="A65" s="14">
        <v>4</v>
      </c>
      <c r="B65" s="10" t="s">
        <v>53</v>
      </c>
      <c r="C65" s="114">
        <f t="shared" ref="C65:N65" si="30">SUM(C66:C67)</f>
        <v>0</v>
      </c>
      <c r="D65" s="129">
        <f t="shared" si="30"/>
        <v>0</v>
      </c>
      <c r="E65" s="155">
        <f t="shared" si="30"/>
        <v>0</v>
      </c>
      <c r="F65" s="183">
        <f t="shared" si="30"/>
        <v>0</v>
      </c>
      <c r="G65" s="211">
        <f t="shared" si="30"/>
        <v>0</v>
      </c>
      <c r="H65" s="245">
        <f t="shared" si="30"/>
        <v>0</v>
      </c>
      <c r="I65" s="276">
        <f t="shared" si="30"/>
        <v>0</v>
      </c>
      <c r="J65" s="307">
        <f t="shared" si="30"/>
        <v>0</v>
      </c>
      <c r="K65" s="464">
        <f t="shared" si="30"/>
        <v>0</v>
      </c>
      <c r="L65" s="391">
        <f t="shared" si="30"/>
        <v>0</v>
      </c>
      <c r="M65" s="464">
        <f t="shared" si="30"/>
        <v>0</v>
      </c>
      <c r="N65" s="455">
        <f t="shared" si="30"/>
        <v>0</v>
      </c>
    </row>
    <row r="66" spans="1:14" ht="15.95" customHeight="1" x14ac:dyDescent="0.2">
      <c r="A66" s="14"/>
      <c r="B66" s="13" t="s">
        <v>84</v>
      </c>
      <c r="C66" s="91">
        <v>0</v>
      </c>
      <c r="D66" s="91">
        <v>0</v>
      </c>
      <c r="E66" s="91">
        <v>0</v>
      </c>
      <c r="F66" s="91">
        <v>0</v>
      </c>
      <c r="G66" s="220">
        <v>0</v>
      </c>
      <c r="H66" s="254">
        <v>0</v>
      </c>
      <c r="I66" s="285">
        <v>0</v>
      </c>
      <c r="J66" s="316">
        <v>0</v>
      </c>
      <c r="K66" s="466">
        <v>0</v>
      </c>
      <c r="L66" s="400">
        <v>0</v>
      </c>
      <c r="M66" s="466">
        <v>0</v>
      </c>
      <c r="N66" s="457">
        <v>0</v>
      </c>
    </row>
    <row r="67" spans="1:14" ht="15.95" customHeight="1" x14ac:dyDescent="0.2">
      <c r="A67" s="14"/>
      <c r="B67" s="13" t="s">
        <v>85</v>
      </c>
      <c r="C67" s="91">
        <v>0</v>
      </c>
      <c r="D67" s="91">
        <v>0</v>
      </c>
      <c r="E67" s="91">
        <v>0</v>
      </c>
      <c r="F67" s="91">
        <v>0</v>
      </c>
      <c r="G67" s="220">
        <v>0</v>
      </c>
      <c r="H67" s="254">
        <v>0</v>
      </c>
      <c r="I67" s="285">
        <v>0</v>
      </c>
      <c r="J67" s="316">
        <v>0</v>
      </c>
      <c r="K67" s="466">
        <v>0</v>
      </c>
      <c r="L67" s="400">
        <v>0</v>
      </c>
      <c r="M67" s="466">
        <v>0</v>
      </c>
      <c r="N67" s="457">
        <v>0</v>
      </c>
    </row>
    <row r="68" spans="1:14" ht="15.95" customHeight="1" x14ac:dyDescent="0.2">
      <c r="A68" s="14">
        <v>5</v>
      </c>
      <c r="B68" s="11" t="s">
        <v>55</v>
      </c>
      <c r="C68" s="112">
        <v>0</v>
      </c>
      <c r="D68" s="133">
        <v>0</v>
      </c>
      <c r="E68" s="159">
        <v>0</v>
      </c>
      <c r="F68" s="187">
        <v>0</v>
      </c>
      <c r="G68" s="215">
        <v>0</v>
      </c>
      <c r="H68" s="249">
        <v>0</v>
      </c>
      <c r="I68" s="280">
        <v>0</v>
      </c>
      <c r="J68" s="311">
        <v>0</v>
      </c>
      <c r="K68" s="462">
        <v>0</v>
      </c>
      <c r="L68" s="395">
        <v>0</v>
      </c>
      <c r="M68" s="462">
        <v>0</v>
      </c>
      <c r="N68" s="453">
        <v>0</v>
      </c>
    </row>
    <row r="69" spans="1:14" ht="15.95" customHeight="1" x14ac:dyDescent="0.2">
      <c r="A69" s="14">
        <v>6</v>
      </c>
      <c r="B69" s="10" t="s">
        <v>56</v>
      </c>
      <c r="C69" s="112">
        <v>0</v>
      </c>
      <c r="D69" s="133">
        <v>0</v>
      </c>
      <c r="E69" s="159">
        <v>0</v>
      </c>
      <c r="F69" s="187">
        <v>0</v>
      </c>
      <c r="G69" s="215">
        <v>0</v>
      </c>
      <c r="H69" s="249">
        <v>0</v>
      </c>
      <c r="I69" s="280">
        <v>0</v>
      </c>
      <c r="J69" s="311">
        <v>0</v>
      </c>
      <c r="K69" s="462">
        <v>0</v>
      </c>
      <c r="L69" s="395">
        <v>0</v>
      </c>
      <c r="M69" s="462">
        <v>0</v>
      </c>
      <c r="N69" s="453">
        <v>0</v>
      </c>
    </row>
    <row r="70" spans="1:14" ht="15.95" customHeight="1" x14ac:dyDescent="0.2">
      <c r="A70" s="14">
        <v>7</v>
      </c>
      <c r="B70" s="10" t="s">
        <v>57</v>
      </c>
      <c r="C70" s="112">
        <v>0</v>
      </c>
      <c r="D70" s="133">
        <v>0</v>
      </c>
      <c r="E70" s="159">
        <v>0</v>
      </c>
      <c r="F70" s="187">
        <v>0</v>
      </c>
      <c r="G70" s="215">
        <v>0</v>
      </c>
      <c r="H70" s="249">
        <v>0</v>
      </c>
      <c r="I70" s="280">
        <v>0</v>
      </c>
      <c r="J70" s="311">
        <v>0</v>
      </c>
      <c r="K70" s="462">
        <v>0</v>
      </c>
      <c r="L70" s="395">
        <v>0</v>
      </c>
      <c r="M70" s="462">
        <v>0</v>
      </c>
      <c r="N70" s="453">
        <v>0</v>
      </c>
    </row>
    <row r="71" spans="1:14" ht="15.75" x14ac:dyDescent="0.2">
      <c r="A71" s="14">
        <v>8</v>
      </c>
      <c r="B71" s="10" t="s">
        <v>58</v>
      </c>
      <c r="C71" s="112">
        <v>0</v>
      </c>
      <c r="D71" s="133">
        <v>0</v>
      </c>
      <c r="E71" s="159">
        <v>0</v>
      </c>
      <c r="F71" s="187">
        <v>0</v>
      </c>
      <c r="G71" s="215">
        <v>0</v>
      </c>
      <c r="H71" s="249">
        <v>0</v>
      </c>
      <c r="I71" s="280">
        <v>0</v>
      </c>
      <c r="J71" s="311">
        <v>0</v>
      </c>
      <c r="K71" s="462">
        <v>0</v>
      </c>
      <c r="L71" s="395">
        <v>0</v>
      </c>
      <c r="M71" s="462">
        <v>0</v>
      </c>
      <c r="N71" s="453">
        <v>0</v>
      </c>
    </row>
    <row r="72" spans="1:14" ht="15.75" x14ac:dyDescent="0.2">
      <c r="A72" s="14">
        <v>9</v>
      </c>
      <c r="B72" s="10" t="s">
        <v>24</v>
      </c>
      <c r="C72" s="112">
        <v>0</v>
      </c>
      <c r="D72" s="133">
        <v>0</v>
      </c>
      <c r="E72" s="159">
        <v>0</v>
      </c>
      <c r="F72" s="187">
        <v>0</v>
      </c>
      <c r="G72" s="215">
        <v>0</v>
      </c>
      <c r="H72" s="249">
        <v>0</v>
      </c>
      <c r="I72" s="280">
        <v>0</v>
      </c>
      <c r="J72" s="311">
        <v>0</v>
      </c>
      <c r="K72" s="462">
        <v>0</v>
      </c>
      <c r="L72" s="395">
        <v>0</v>
      </c>
      <c r="M72" s="462">
        <v>0</v>
      </c>
      <c r="N72" s="453">
        <v>0</v>
      </c>
    </row>
    <row r="73" spans="1:14" ht="15.75" x14ac:dyDescent="0.2">
      <c r="A73" s="14">
        <v>10</v>
      </c>
      <c r="B73" s="10" t="s">
        <v>25</v>
      </c>
      <c r="C73" s="112">
        <v>0</v>
      </c>
      <c r="D73" s="133">
        <v>0</v>
      </c>
      <c r="E73" s="159">
        <v>0</v>
      </c>
      <c r="F73" s="187">
        <v>0</v>
      </c>
      <c r="G73" s="215">
        <v>0</v>
      </c>
      <c r="H73" s="249">
        <v>0</v>
      </c>
      <c r="I73" s="280">
        <v>0</v>
      </c>
      <c r="J73" s="311">
        <v>0</v>
      </c>
      <c r="K73" s="462">
        <v>0</v>
      </c>
      <c r="L73" s="395">
        <v>0</v>
      </c>
      <c r="M73" s="462">
        <v>0</v>
      </c>
      <c r="N73" s="453">
        <v>0</v>
      </c>
    </row>
    <row r="74" spans="1:14" ht="16.5" thickBot="1" x14ac:dyDescent="0.25">
      <c r="A74" s="40">
        <v>11</v>
      </c>
      <c r="B74" s="41" t="s">
        <v>59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61</v>
      </c>
    </row>
    <row r="77" spans="1:14" ht="12.75" customHeight="1" x14ac:dyDescent="0.2">
      <c r="A77" s="5"/>
      <c r="B77" s="15" t="s">
        <v>60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71" t="s">
        <v>0</v>
      </c>
      <c r="B81" s="471"/>
    </row>
    <row r="82" spans="1:14" ht="12.75" customHeight="1" x14ac:dyDescent="0.2">
      <c r="A82" s="471" t="s">
        <v>1</v>
      </c>
      <c r="B82" s="471"/>
    </row>
    <row r="83" spans="1:14" ht="12.75" customHeight="1" x14ac:dyDescent="0.2">
      <c r="A83" s="471" t="s">
        <v>46</v>
      </c>
      <c r="B83" s="471"/>
    </row>
    <row r="84" spans="1:14" ht="13.5" customHeight="1" x14ac:dyDescent="0.3">
      <c r="C84" s="107"/>
    </row>
    <row r="85" spans="1:14" ht="15" customHeight="1" x14ac:dyDescent="0.2">
      <c r="C85" s="103"/>
    </row>
    <row r="86" spans="1:14" ht="12.75" customHeight="1" x14ac:dyDescent="0.2">
      <c r="A86" s="1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2.75" customHeight="1" thickBot="1" x14ac:dyDescent="0.25">
      <c r="A88" s="45" t="s">
        <v>79</v>
      </c>
      <c r="B88" s="45"/>
      <c r="C88" s="5"/>
      <c r="D88" s="5"/>
      <c r="E88" s="5"/>
      <c r="F88" s="5"/>
      <c r="G88" s="5"/>
      <c r="H88" s="237"/>
      <c r="I88" s="237"/>
      <c r="J88" s="237"/>
      <c r="K88" s="237"/>
      <c r="L88" s="237"/>
      <c r="M88" s="237"/>
      <c r="N88" s="237"/>
    </row>
    <row r="89" spans="1:14" ht="11.25" customHeight="1" thickTop="1" x14ac:dyDescent="0.2">
      <c r="A89" s="475" t="s">
        <v>4</v>
      </c>
      <c r="B89" s="475" t="s">
        <v>5</v>
      </c>
      <c r="C89" s="109"/>
    </row>
    <row r="90" spans="1:14" ht="12.75" customHeight="1" x14ac:dyDescent="0.2">
      <c r="A90" s="476"/>
      <c r="B90" s="476"/>
      <c r="C90" s="105"/>
      <c r="D90" s="137"/>
      <c r="E90" s="163"/>
      <c r="F90" s="191"/>
      <c r="G90" s="219"/>
      <c r="H90" s="253"/>
      <c r="I90" s="284"/>
      <c r="J90" s="315"/>
      <c r="K90" s="458"/>
      <c r="L90" s="399"/>
      <c r="M90" s="458"/>
      <c r="N90" s="449"/>
    </row>
    <row r="91" spans="1:14" ht="15.95" customHeight="1" x14ac:dyDescent="0.2">
      <c r="A91" s="476"/>
      <c r="B91" s="476"/>
      <c r="C91" s="106" t="s">
        <v>35</v>
      </c>
      <c r="D91" s="134" t="s">
        <v>35</v>
      </c>
      <c r="E91" s="160" t="s">
        <v>35</v>
      </c>
      <c r="F91" s="188" t="s">
        <v>35</v>
      </c>
      <c r="G91" s="216" t="s">
        <v>35</v>
      </c>
      <c r="H91" s="250" t="s">
        <v>35</v>
      </c>
      <c r="I91" s="281" t="s">
        <v>35</v>
      </c>
      <c r="J91" s="312" t="s">
        <v>35</v>
      </c>
      <c r="K91" s="459" t="s">
        <v>35</v>
      </c>
      <c r="L91" s="396" t="s">
        <v>35</v>
      </c>
      <c r="M91" s="459" t="s">
        <v>35</v>
      </c>
      <c r="N91" s="450" t="s">
        <v>35</v>
      </c>
    </row>
    <row r="92" spans="1:14" ht="15.95" customHeight="1" x14ac:dyDescent="0.2">
      <c r="A92" s="476"/>
      <c r="B92" s="476"/>
      <c r="C92" s="110"/>
      <c r="D92" s="136"/>
      <c r="E92" s="162"/>
      <c r="F92" s="190"/>
      <c r="G92" s="218"/>
      <c r="H92" s="252"/>
      <c r="I92" s="283"/>
      <c r="J92" s="314"/>
      <c r="K92" s="460"/>
      <c r="L92" s="398"/>
      <c r="M92" s="460"/>
      <c r="N92" s="451"/>
    </row>
    <row r="93" spans="1:14" ht="15.95" customHeight="1" x14ac:dyDescent="0.2">
      <c r="A93" s="477"/>
      <c r="B93" s="477"/>
      <c r="C93" s="106"/>
      <c r="D93" s="134"/>
      <c r="E93" s="160"/>
      <c r="F93" s="188"/>
      <c r="G93" s="216"/>
      <c r="H93" s="250"/>
      <c r="I93" s="281"/>
      <c r="J93" s="312"/>
      <c r="K93" s="459"/>
      <c r="L93" s="396"/>
      <c r="M93" s="459"/>
      <c r="N93" s="450"/>
    </row>
    <row r="94" spans="1:14" s="8" customFormat="1" ht="15.95" customHeight="1" x14ac:dyDescent="0.2">
      <c r="A94" s="111" t="s">
        <v>10</v>
      </c>
      <c r="B94" s="111" t="s">
        <v>11</v>
      </c>
      <c r="C94" s="111" t="s">
        <v>20</v>
      </c>
      <c r="D94" s="135" t="s">
        <v>20</v>
      </c>
      <c r="E94" s="161" t="s">
        <v>20</v>
      </c>
      <c r="F94" s="189" t="s">
        <v>20</v>
      </c>
      <c r="G94" s="217" t="s">
        <v>20</v>
      </c>
      <c r="H94" s="251" t="s">
        <v>20</v>
      </c>
      <c r="I94" s="282" t="s">
        <v>20</v>
      </c>
      <c r="J94" s="313" t="s">
        <v>20</v>
      </c>
      <c r="K94" s="461" t="s">
        <v>20</v>
      </c>
      <c r="L94" s="397" t="s">
        <v>20</v>
      </c>
      <c r="M94" s="461" t="s">
        <v>20</v>
      </c>
      <c r="N94" s="452" t="s">
        <v>20</v>
      </c>
    </row>
    <row r="95" spans="1:14" s="16" customFormat="1" ht="15.95" customHeight="1" x14ac:dyDescent="0.2">
      <c r="A95" s="18">
        <v>1</v>
      </c>
      <c r="B95" s="19" t="s">
        <v>22</v>
      </c>
      <c r="C95" s="52">
        <f t="shared" ref="C95:N95" si="31">SUM(C96,C99,C100)</f>
        <v>2</v>
      </c>
      <c r="D95" s="52">
        <f t="shared" si="31"/>
        <v>22</v>
      </c>
      <c r="E95" s="52">
        <f t="shared" si="31"/>
        <v>0</v>
      </c>
      <c r="F95" s="52">
        <f t="shared" si="31"/>
        <v>0</v>
      </c>
      <c r="G95" s="52">
        <f t="shared" si="31"/>
        <v>0</v>
      </c>
      <c r="H95" s="52">
        <f t="shared" si="31"/>
        <v>0</v>
      </c>
      <c r="I95" s="52">
        <f t="shared" si="31"/>
        <v>0</v>
      </c>
      <c r="J95" s="52">
        <f t="shared" si="31"/>
        <v>0</v>
      </c>
      <c r="K95" s="52">
        <f t="shared" si="31"/>
        <v>0</v>
      </c>
      <c r="L95" s="52">
        <f t="shared" si="31"/>
        <v>0</v>
      </c>
      <c r="M95" s="52">
        <f t="shared" si="31"/>
        <v>0</v>
      </c>
      <c r="N95" s="52">
        <f t="shared" si="31"/>
        <v>0</v>
      </c>
    </row>
    <row r="96" spans="1:14" s="23" customFormat="1" ht="15.95" customHeight="1" x14ac:dyDescent="0.2">
      <c r="A96" s="14"/>
      <c r="B96" s="22" t="s">
        <v>50</v>
      </c>
      <c r="C96" s="53">
        <f t="shared" ref="C96:N96" si="32">SUM(C97:C98)</f>
        <v>2</v>
      </c>
      <c r="D96" s="53">
        <f t="shared" si="32"/>
        <v>22</v>
      </c>
      <c r="E96" s="53">
        <f t="shared" si="32"/>
        <v>0</v>
      </c>
      <c r="F96" s="53">
        <f t="shared" si="32"/>
        <v>0</v>
      </c>
      <c r="G96" s="53">
        <f t="shared" si="32"/>
        <v>0</v>
      </c>
      <c r="H96" s="53">
        <f t="shared" si="32"/>
        <v>0</v>
      </c>
      <c r="I96" s="53">
        <f t="shared" si="32"/>
        <v>0</v>
      </c>
      <c r="J96" s="53">
        <f t="shared" si="32"/>
        <v>0</v>
      </c>
      <c r="K96" s="53">
        <f t="shared" si="32"/>
        <v>0</v>
      </c>
      <c r="L96" s="53">
        <f t="shared" si="32"/>
        <v>0</v>
      </c>
      <c r="M96" s="53">
        <f t="shared" si="32"/>
        <v>0</v>
      </c>
      <c r="N96" s="53">
        <f t="shared" si="32"/>
        <v>0</v>
      </c>
    </row>
    <row r="97" spans="1:14" ht="15.95" customHeight="1" x14ac:dyDescent="0.2">
      <c r="A97" s="12"/>
      <c r="B97" s="13" t="s">
        <v>84</v>
      </c>
      <c r="C97" s="54">
        <v>2</v>
      </c>
      <c r="D97" s="54">
        <v>22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</row>
    <row r="98" spans="1:14" ht="15.95" customHeight="1" x14ac:dyDescent="0.2">
      <c r="A98" s="12"/>
      <c r="B98" s="13" t="s">
        <v>85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</row>
    <row r="99" spans="1:14" ht="15.95" customHeight="1" x14ac:dyDescent="0.2">
      <c r="A99" s="12"/>
      <c r="B99" s="11" t="s">
        <v>51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</row>
    <row r="100" spans="1:14" ht="15.95" customHeight="1" x14ac:dyDescent="0.2">
      <c r="A100" s="12"/>
      <c r="B100" s="11" t="s">
        <v>52</v>
      </c>
      <c r="C100" s="114">
        <v>0</v>
      </c>
      <c r="D100" s="129">
        <v>0</v>
      </c>
      <c r="E100" s="155">
        <v>0</v>
      </c>
      <c r="F100" s="183">
        <v>0</v>
      </c>
      <c r="G100" s="211">
        <v>0</v>
      </c>
      <c r="H100" s="245">
        <v>0</v>
      </c>
      <c r="I100" s="276">
        <v>0</v>
      </c>
      <c r="J100" s="307">
        <v>0</v>
      </c>
      <c r="K100" s="464">
        <v>0</v>
      </c>
      <c r="L100" s="391">
        <v>0</v>
      </c>
      <c r="M100" s="464">
        <v>0</v>
      </c>
      <c r="N100" s="455">
        <v>0</v>
      </c>
    </row>
    <row r="101" spans="1:14" ht="15.95" customHeight="1" x14ac:dyDescent="0.2">
      <c r="A101" s="14">
        <v>2</v>
      </c>
      <c r="B101" s="10" t="s">
        <v>23</v>
      </c>
      <c r="C101" s="114">
        <f t="shared" ref="C101" si="33">SUM(C102:C103)</f>
        <v>0</v>
      </c>
      <c r="D101" s="129">
        <f t="shared" ref="D101" si="34">SUM(D102:D103)</f>
        <v>0</v>
      </c>
      <c r="E101" s="155">
        <f t="shared" ref="E101" si="35">SUM(E102:E103)</f>
        <v>30</v>
      </c>
      <c r="F101" s="183">
        <f t="shared" ref="F101" si="36">SUM(F102:F103)</f>
        <v>0</v>
      </c>
      <c r="G101" s="211">
        <f t="shared" ref="G101" si="37">SUM(G102:G103)</f>
        <v>0</v>
      </c>
      <c r="H101" s="245">
        <f t="shared" ref="H101" si="38">SUM(H102:H103)</f>
        <v>0</v>
      </c>
      <c r="I101" s="276">
        <f t="shared" ref="I101" si="39">SUM(I102:I103)</f>
        <v>0</v>
      </c>
      <c r="J101" s="307">
        <f t="shared" ref="J101" si="40">SUM(J102:J103)</f>
        <v>0</v>
      </c>
      <c r="K101" s="464">
        <f t="shared" ref="K101" si="41">SUM(K102:K103)</f>
        <v>0</v>
      </c>
      <c r="L101" s="391">
        <f t="shared" ref="L101" si="42">SUM(L102:L103)</f>
        <v>0</v>
      </c>
      <c r="M101" s="464">
        <f t="shared" ref="M101" si="43">SUM(M102:M103)</f>
        <v>0</v>
      </c>
      <c r="N101" s="455">
        <f t="shared" ref="N101" si="44">SUM(N102:N103)</f>
        <v>0</v>
      </c>
    </row>
    <row r="102" spans="1:14" ht="15.95" customHeight="1" x14ac:dyDescent="0.2">
      <c r="A102" s="12"/>
      <c r="B102" s="13" t="s">
        <v>84</v>
      </c>
      <c r="C102" s="91">
        <v>0</v>
      </c>
      <c r="D102" s="91">
        <v>0</v>
      </c>
      <c r="E102" s="91">
        <v>30</v>
      </c>
      <c r="F102" s="91">
        <v>0</v>
      </c>
      <c r="G102" s="220">
        <v>0</v>
      </c>
      <c r="H102" s="254">
        <v>0</v>
      </c>
      <c r="I102" s="285">
        <v>0</v>
      </c>
      <c r="J102" s="316">
        <v>0</v>
      </c>
      <c r="K102" s="466">
        <v>0</v>
      </c>
      <c r="L102" s="400">
        <v>0</v>
      </c>
      <c r="M102" s="466">
        <v>0</v>
      </c>
      <c r="N102" s="457">
        <v>0</v>
      </c>
    </row>
    <row r="103" spans="1:14" ht="15.95" customHeight="1" x14ac:dyDescent="0.2">
      <c r="A103" s="12"/>
      <c r="B103" s="13" t="s">
        <v>85</v>
      </c>
      <c r="C103" s="91">
        <v>0</v>
      </c>
      <c r="D103" s="91">
        <v>0</v>
      </c>
      <c r="E103" s="91">
        <v>0</v>
      </c>
      <c r="F103" s="91">
        <v>0</v>
      </c>
      <c r="G103" s="220">
        <v>0</v>
      </c>
      <c r="H103" s="254">
        <v>0</v>
      </c>
      <c r="I103" s="285">
        <v>0</v>
      </c>
      <c r="J103" s="316">
        <v>0</v>
      </c>
      <c r="K103" s="466">
        <v>0</v>
      </c>
      <c r="L103" s="400">
        <v>0</v>
      </c>
      <c r="M103" s="466">
        <v>0</v>
      </c>
      <c r="N103" s="457">
        <v>0</v>
      </c>
    </row>
    <row r="104" spans="1:14" ht="15.95" customHeight="1" x14ac:dyDescent="0.2">
      <c r="A104" s="9">
        <v>3</v>
      </c>
      <c r="B104" s="10" t="s">
        <v>54</v>
      </c>
      <c r="C104" s="112">
        <v>0</v>
      </c>
      <c r="D104" s="133">
        <v>0</v>
      </c>
      <c r="E104" s="159">
        <v>0</v>
      </c>
      <c r="F104" s="187">
        <v>0</v>
      </c>
      <c r="G104" s="215">
        <v>0</v>
      </c>
      <c r="H104" s="249">
        <v>0</v>
      </c>
      <c r="I104" s="280">
        <v>0</v>
      </c>
      <c r="J104" s="311">
        <v>0</v>
      </c>
      <c r="K104" s="462">
        <v>0</v>
      </c>
      <c r="L104" s="395">
        <v>0</v>
      </c>
      <c r="M104" s="462">
        <v>0</v>
      </c>
      <c r="N104" s="453">
        <v>0</v>
      </c>
    </row>
    <row r="105" spans="1:14" ht="15.95" customHeight="1" x14ac:dyDescent="0.2">
      <c r="A105" s="14">
        <v>4</v>
      </c>
      <c r="B105" s="10" t="s">
        <v>53</v>
      </c>
      <c r="C105" s="114">
        <f t="shared" ref="C105:H105" si="45">SUM(C106:C107)</f>
        <v>0</v>
      </c>
      <c r="D105" s="129">
        <f t="shared" si="45"/>
        <v>0</v>
      </c>
      <c r="E105" s="155">
        <f t="shared" si="45"/>
        <v>1</v>
      </c>
      <c r="F105" s="183">
        <f t="shared" si="45"/>
        <v>0</v>
      </c>
      <c r="G105" s="211">
        <f t="shared" si="45"/>
        <v>1</v>
      </c>
      <c r="H105" s="245">
        <f t="shared" si="45"/>
        <v>0</v>
      </c>
      <c r="I105" s="276">
        <f t="shared" ref="I105:N105" si="46">SUM(I106:I107)</f>
        <v>0</v>
      </c>
      <c r="J105" s="307">
        <f t="shared" si="46"/>
        <v>0</v>
      </c>
      <c r="K105" s="462">
        <f>SUM(K106:K107)</f>
        <v>4</v>
      </c>
      <c r="L105" s="395">
        <f t="shared" si="46"/>
        <v>1</v>
      </c>
      <c r="M105" s="462">
        <f>SUM(M106:M107)</f>
        <v>0</v>
      </c>
      <c r="N105" s="453">
        <f t="shared" si="46"/>
        <v>0</v>
      </c>
    </row>
    <row r="106" spans="1:14" ht="15.95" customHeight="1" x14ac:dyDescent="0.2">
      <c r="A106" s="14"/>
      <c r="B106" s="13" t="s">
        <v>84</v>
      </c>
      <c r="C106" s="112">
        <v>0</v>
      </c>
      <c r="D106" s="133">
        <v>0</v>
      </c>
      <c r="E106" s="159">
        <v>0</v>
      </c>
      <c r="F106" s="187">
        <v>0</v>
      </c>
      <c r="G106" s="215">
        <v>0</v>
      </c>
      <c r="H106" s="249">
        <v>0</v>
      </c>
      <c r="I106" s="280">
        <v>0</v>
      </c>
      <c r="J106" s="311">
        <v>0</v>
      </c>
      <c r="K106" s="462">
        <v>0</v>
      </c>
      <c r="L106" s="395">
        <v>0</v>
      </c>
      <c r="M106" s="462">
        <v>0</v>
      </c>
      <c r="N106" s="453">
        <v>0</v>
      </c>
    </row>
    <row r="107" spans="1:14" ht="15.95" customHeight="1" x14ac:dyDescent="0.2">
      <c r="A107" s="14"/>
      <c r="B107" s="13" t="s">
        <v>85</v>
      </c>
      <c r="C107" s="112">
        <v>0</v>
      </c>
      <c r="D107" s="133">
        <v>0</v>
      </c>
      <c r="E107" s="159">
        <v>1</v>
      </c>
      <c r="F107" s="187">
        <v>0</v>
      </c>
      <c r="G107" s="215">
        <v>1</v>
      </c>
      <c r="H107" s="249">
        <v>0</v>
      </c>
      <c r="I107" s="280">
        <v>0</v>
      </c>
      <c r="J107" s="311">
        <v>0</v>
      </c>
      <c r="K107" s="462">
        <v>4</v>
      </c>
      <c r="L107" s="395">
        <v>1</v>
      </c>
      <c r="M107" s="462">
        <v>0</v>
      </c>
      <c r="N107" s="453">
        <v>0</v>
      </c>
    </row>
    <row r="108" spans="1:14" ht="15.95" customHeight="1" x14ac:dyDescent="0.2">
      <c r="A108" s="14">
        <v>5</v>
      </c>
      <c r="B108" s="11" t="s">
        <v>55</v>
      </c>
      <c r="C108" s="112">
        <v>0</v>
      </c>
      <c r="D108" s="133">
        <v>0</v>
      </c>
      <c r="E108" s="159">
        <v>0</v>
      </c>
      <c r="F108" s="187">
        <v>0</v>
      </c>
      <c r="G108" s="215">
        <v>0</v>
      </c>
      <c r="H108" s="249">
        <v>0</v>
      </c>
      <c r="I108" s="280">
        <v>0</v>
      </c>
      <c r="J108" s="311">
        <v>0</v>
      </c>
      <c r="K108" s="462">
        <v>0</v>
      </c>
      <c r="L108" s="395">
        <v>0</v>
      </c>
      <c r="M108" s="462">
        <v>0</v>
      </c>
      <c r="N108" s="453">
        <v>0</v>
      </c>
    </row>
    <row r="109" spans="1:14" ht="15.75" x14ac:dyDescent="0.2">
      <c r="A109" s="14">
        <v>6</v>
      </c>
      <c r="B109" s="10" t="s">
        <v>56</v>
      </c>
      <c r="C109" s="112">
        <v>0</v>
      </c>
      <c r="D109" s="133">
        <v>0</v>
      </c>
      <c r="E109" s="159">
        <v>0</v>
      </c>
      <c r="F109" s="187">
        <v>0</v>
      </c>
      <c r="G109" s="215">
        <v>0</v>
      </c>
      <c r="H109" s="249">
        <v>0</v>
      </c>
      <c r="I109" s="280">
        <v>0</v>
      </c>
      <c r="J109" s="311">
        <v>0</v>
      </c>
      <c r="K109" s="462">
        <v>0</v>
      </c>
      <c r="L109" s="395">
        <v>0</v>
      </c>
      <c r="M109" s="462">
        <v>0</v>
      </c>
      <c r="N109" s="453">
        <v>0</v>
      </c>
    </row>
    <row r="110" spans="1:14" ht="15.75" x14ac:dyDescent="0.2">
      <c r="A110" s="14">
        <v>7</v>
      </c>
      <c r="B110" s="10" t="s">
        <v>57</v>
      </c>
      <c r="C110" s="112">
        <v>0</v>
      </c>
      <c r="D110" s="133">
        <v>0</v>
      </c>
      <c r="E110" s="159">
        <v>0</v>
      </c>
      <c r="F110" s="187">
        <v>0</v>
      </c>
      <c r="G110" s="215">
        <v>0</v>
      </c>
      <c r="H110" s="249">
        <v>0</v>
      </c>
      <c r="I110" s="280">
        <v>0</v>
      </c>
      <c r="J110" s="311">
        <v>0</v>
      </c>
      <c r="K110" s="462">
        <v>0</v>
      </c>
      <c r="L110" s="395">
        <v>0</v>
      </c>
      <c r="M110" s="462">
        <v>0</v>
      </c>
      <c r="N110" s="453">
        <v>0</v>
      </c>
    </row>
    <row r="111" spans="1:14" ht="15.75" x14ac:dyDescent="0.2">
      <c r="A111" s="14">
        <v>8</v>
      </c>
      <c r="B111" s="10" t="s">
        <v>58</v>
      </c>
      <c r="C111" s="112">
        <v>0</v>
      </c>
      <c r="D111" s="133">
        <v>0</v>
      </c>
      <c r="E111" s="159">
        <v>0</v>
      </c>
      <c r="F111" s="187">
        <v>0</v>
      </c>
      <c r="G111" s="215">
        <v>0</v>
      </c>
      <c r="H111" s="249">
        <v>0</v>
      </c>
      <c r="I111" s="280">
        <v>0</v>
      </c>
      <c r="J111" s="311">
        <v>0</v>
      </c>
      <c r="K111" s="462">
        <v>0</v>
      </c>
      <c r="L111" s="395">
        <v>0</v>
      </c>
      <c r="M111" s="462">
        <v>0</v>
      </c>
      <c r="N111" s="453">
        <v>0</v>
      </c>
    </row>
    <row r="112" spans="1:14" ht="15.75" x14ac:dyDescent="0.2">
      <c r="A112" s="14">
        <v>9</v>
      </c>
      <c r="B112" s="10" t="s">
        <v>24</v>
      </c>
      <c r="C112" s="112">
        <v>0</v>
      </c>
      <c r="D112" s="133">
        <v>0</v>
      </c>
      <c r="E112" s="159">
        <v>0</v>
      </c>
      <c r="F112" s="187">
        <v>0</v>
      </c>
      <c r="G112" s="215">
        <v>0</v>
      </c>
      <c r="H112" s="249">
        <v>0</v>
      </c>
      <c r="I112" s="280">
        <v>0</v>
      </c>
      <c r="J112" s="311">
        <v>0</v>
      </c>
      <c r="K112" s="462">
        <v>0</v>
      </c>
      <c r="L112" s="395">
        <v>0</v>
      </c>
      <c r="M112" s="462">
        <v>0</v>
      </c>
      <c r="N112" s="453">
        <v>0</v>
      </c>
    </row>
    <row r="113" spans="1:14" ht="15.75" x14ac:dyDescent="0.2">
      <c r="A113" s="14">
        <v>10</v>
      </c>
      <c r="B113" s="10" t="s">
        <v>25</v>
      </c>
      <c r="C113" s="112">
        <v>0</v>
      </c>
      <c r="D113" s="133">
        <v>0</v>
      </c>
      <c r="E113" s="159">
        <v>0</v>
      </c>
      <c r="F113" s="187">
        <v>0</v>
      </c>
      <c r="G113" s="215">
        <v>0</v>
      </c>
      <c r="H113" s="249">
        <v>0</v>
      </c>
      <c r="I113" s="280">
        <v>0</v>
      </c>
      <c r="J113" s="311">
        <v>0</v>
      </c>
      <c r="K113" s="462">
        <v>0</v>
      </c>
      <c r="L113" s="395">
        <v>0</v>
      </c>
      <c r="M113" s="462">
        <v>0</v>
      </c>
      <c r="N113" s="453">
        <v>0</v>
      </c>
    </row>
    <row r="114" spans="1:14" ht="16.5" thickBot="1" x14ac:dyDescent="0.25">
      <c r="A114" s="40">
        <v>11</v>
      </c>
      <c r="B114" s="41" t="s">
        <v>59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</row>
    <row r="115" spans="1:14" ht="12.75" customHeight="1" thickTop="1" x14ac:dyDescent="0.2">
      <c r="A115" s="5"/>
      <c r="B115" s="27" t="s">
        <v>39</v>
      </c>
    </row>
    <row r="116" spans="1:14" ht="12.75" customHeight="1" x14ac:dyDescent="0.2">
      <c r="A116" s="5"/>
      <c r="B116" s="15" t="s">
        <v>61</v>
      </c>
    </row>
    <row r="117" spans="1:14" x14ac:dyDescent="0.2">
      <c r="A117" s="5"/>
      <c r="B117" s="15" t="s">
        <v>60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71" t="s">
        <v>0</v>
      </c>
      <c r="B121" s="471"/>
    </row>
    <row r="122" spans="1:14" ht="13.5" customHeight="1" x14ac:dyDescent="0.2">
      <c r="A122" s="471" t="s">
        <v>1</v>
      </c>
      <c r="B122" s="471"/>
    </row>
    <row r="123" spans="1:14" ht="15" customHeight="1" x14ac:dyDescent="0.2">
      <c r="A123" s="471" t="s">
        <v>46</v>
      </c>
      <c r="B123" s="471"/>
    </row>
    <row r="124" spans="1:14" ht="12.75" customHeight="1" x14ac:dyDescent="0.3">
      <c r="C124" s="107"/>
    </row>
    <row r="125" spans="1:14" ht="12.75" customHeight="1" x14ac:dyDescent="0.2">
      <c r="C125" s="103"/>
    </row>
    <row r="126" spans="1:14" ht="12.75" customHeight="1" x14ac:dyDescent="0.2">
      <c r="A126" s="1" t="s">
        <v>47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1" t="s">
        <v>69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2.75" customHeight="1" thickBot="1" x14ac:dyDescent="0.25">
      <c r="A128" s="45" t="s">
        <v>81</v>
      </c>
      <c r="B128" s="45"/>
      <c r="C128" s="5"/>
      <c r="D128" s="5"/>
      <c r="E128" s="5"/>
      <c r="F128" s="5"/>
      <c r="G128" s="5"/>
      <c r="H128" s="237"/>
      <c r="I128" s="237"/>
      <c r="J128" s="237"/>
      <c r="K128" s="237"/>
      <c r="L128" s="237"/>
      <c r="M128" s="237"/>
      <c r="N128" s="237"/>
    </row>
    <row r="129" spans="1:14" ht="15.95" customHeight="1" thickTop="1" x14ac:dyDescent="0.2">
      <c r="A129" s="472" t="s">
        <v>4</v>
      </c>
      <c r="B129" s="472" t="s">
        <v>5</v>
      </c>
      <c r="C129" s="109"/>
    </row>
    <row r="130" spans="1:14" ht="15.95" customHeight="1" x14ac:dyDescent="0.2">
      <c r="A130" s="473"/>
      <c r="B130" s="473"/>
      <c r="C130" s="105"/>
      <c r="D130" s="137"/>
      <c r="E130" s="163"/>
      <c r="F130" s="191"/>
      <c r="G130" s="219"/>
      <c r="H130" s="253"/>
      <c r="I130" s="284"/>
      <c r="J130" s="315"/>
      <c r="K130" s="458"/>
      <c r="L130" s="399"/>
      <c r="M130" s="458"/>
      <c r="N130" s="449"/>
    </row>
    <row r="131" spans="1:14" ht="15.95" customHeight="1" x14ac:dyDescent="0.2">
      <c r="A131" s="473"/>
      <c r="B131" s="473"/>
      <c r="C131" s="106" t="s">
        <v>35</v>
      </c>
      <c r="D131" s="134" t="s">
        <v>35</v>
      </c>
      <c r="E131" s="160" t="s">
        <v>35</v>
      </c>
      <c r="F131" s="188" t="s">
        <v>35</v>
      </c>
      <c r="G131" s="216" t="s">
        <v>35</v>
      </c>
      <c r="H131" s="250" t="s">
        <v>35</v>
      </c>
      <c r="I131" s="281" t="s">
        <v>35</v>
      </c>
      <c r="J131" s="312" t="s">
        <v>35</v>
      </c>
      <c r="K131" s="459" t="s">
        <v>35</v>
      </c>
      <c r="L131" s="396" t="s">
        <v>35</v>
      </c>
      <c r="M131" s="459" t="s">
        <v>35</v>
      </c>
      <c r="N131" s="450" t="s">
        <v>35</v>
      </c>
    </row>
    <row r="132" spans="1:14" ht="15.95" customHeight="1" x14ac:dyDescent="0.2">
      <c r="A132" s="473"/>
      <c r="B132" s="473"/>
      <c r="C132" s="110"/>
      <c r="D132" s="136"/>
      <c r="E132" s="162"/>
      <c r="F132" s="190"/>
      <c r="G132" s="218"/>
      <c r="H132" s="252"/>
      <c r="I132" s="283"/>
      <c r="J132" s="314"/>
      <c r="K132" s="460"/>
      <c r="L132" s="398"/>
      <c r="M132" s="460"/>
      <c r="N132" s="451"/>
    </row>
    <row r="133" spans="1:14" ht="15.95" customHeight="1" x14ac:dyDescent="0.2">
      <c r="A133" s="474"/>
      <c r="B133" s="474"/>
      <c r="C133" s="106"/>
      <c r="D133" s="134"/>
      <c r="E133" s="160"/>
      <c r="F133" s="188"/>
      <c r="G133" s="216"/>
      <c r="H133" s="250"/>
      <c r="I133" s="281"/>
      <c r="J133" s="312"/>
      <c r="K133" s="459"/>
      <c r="L133" s="396"/>
      <c r="M133" s="459"/>
      <c r="N133" s="450"/>
    </row>
    <row r="134" spans="1:14" s="8" customFormat="1" ht="15.95" customHeight="1" x14ac:dyDescent="0.2">
      <c r="A134" s="111" t="s">
        <v>10</v>
      </c>
      <c r="B134" s="111" t="s">
        <v>11</v>
      </c>
      <c r="C134" s="111" t="s">
        <v>20</v>
      </c>
      <c r="D134" s="135" t="s">
        <v>20</v>
      </c>
      <c r="E134" s="161" t="s">
        <v>20</v>
      </c>
      <c r="F134" s="189" t="s">
        <v>20</v>
      </c>
      <c r="G134" s="217" t="s">
        <v>20</v>
      </c>
      <c r="H134" s="251" t="s">
        <v>20</v>
      </c>
      <c r="I134" s="282" t="s">
        <v>20</v>
      </c>
      <c r="J134" s="313" t="s">
        <v>20</v>
      </c>
      <c r="K134" s="461" t="s">
        <v>20</v>
      </c>
      <c r="L134" s="397" t="s">
        <v>20</v>
      </c>
      <c r="M134" s="461" t="s">
        <v>20</v>
      </c>
      <c r="N134" s="452" t="s">
        <v>20</v>
      </c>
    </row>
    <row r="135" spans="1:14" s="16" customFormat="1" ht="15.95" customHeight="1" x14ac:dyDescent="0.2">
      <c r="A135" s="18">
        <v>1</v>
      </c>
      <c r="B135" s="19" t="s">
        <v>22</v>
      </c>
      <c r="C135" s="113">
        <f t="shared" ref="C135:N135" si="47">SUM(C136,C139,C140)</f>
        <v>69</v>
      </c>
      <c r="D135" s="131">
        <f t="shared" si="47"/>
        <v>60</v>
      </c>
      <c r="E135" s="157">
        <f t="shared" si="47"/>
        <v>13</v>
      </c>
      <c r="F135" s="185">
        <f t="shared" si="47"/>
        <v>0</v>
      </c>
      <c r="G135" s="213">
        <f t="shared" si="47"/>
        <v>0</v>
      </c>
      <c r="H135" s="247">
        <f t="shared" si="47"/>
        <v>0</v>
      </c>
      <c r="I135" s="278">
        <f t="shared" si="47"/>
        <v>0</v>
      </c>
      <c r="J135" s="209">
        <f t="shared" si="47"/>
        <v>10</v>
      </c>
      <c r="K135" s="371">
        <f t="shared" si="47"/>
        <v>0</v>
      </c>
      <c r="L135" s="363">
        <f t="shared" si="47"/>
        <v>0</v>
      </c>
      <c r="M135" s="61">
        <f t="shared" si="47"/>
        <v>0</v>
      </c>
      <c r="N135" s="61">
        <f t="shared" si="47"/>
        <v>139</v>
      </c>
    </row>
    <row r="136" spans="1:14" s="23" customFormat="1" ht="15.95" customHeight="1" x14ac:dyDescent="0.25">
      <c r="A136" s="14"/>
      <c r="B136" s="22" t="s">
        <v>50</v>
      </c>
      <c r="C136" s="90">
        <f t="shared" ref="C136:N136" si="48">SUM(C137:C138)</f>
        <v>69</v>
      </c>
      <c r="D136" s="90">
        <f t="shared" si="48"/>
        <v>60</v>
      </c>
      <c r="E136" s="90">
        <f t="shared" si="48"/>
        <v>13</v>
      </c>
      <c r="F136" s="90">
        <f t="shared" si="48"/>
        <v>0</v>
      </c>
      <c r="G136" s="90">
        <f t="shared" si="48"/>
        <v>0</v>
      </c>
      <c r="H136" s="90">
        <f t="shared" si="48"/>
        <v>0</v>
      </c>
      <c r="I136" s="90">
        <f t="shared" si="48"/>
        <v>0</v>
      </c>
      <c r="J136" s="301">
        <f t="shared" si="48"/>
        <v>10</v>
      </c>
      <c r="K136" s="372">
        <f t="shared" si="48"/>
        <v>0</v>
      </c>
      <c r="L136" s="389">
        <f t="shared" si="48"/>
        <v>0</v>
      </c>
      <c r="M136" s="63">
        <f t="shared" si="48"/>
        <v>0</v>
      </c>
      <c r="N136" s="63">
        <f t="shared" si="48"/>
        <v>139</v>
      </c>
    </row>
    <row r="137" spans="1:14" ht="15.95" customHeight="1" x14ac:dyDescent="0.2">
      <c r="A137" s="12"/>
      <c r="B137" s="13" t="s">
        <v>84</v>
      </c>
      <c r="C137" s="91">
        <v>69</v>
      </c>
      <c r="D137" s="91">
        <v>60</v>
      </c>
      <c r="E137" s="91">
        <v>13</v>
      </c>
      <c r="F137" s="91">
        <v>0</v>
      </c>
      <c r="G137" s="220">
        <v>0</v>
      </c>
      <c r="H137" s="254">
        <v>0</v>
      </c>
      <c r="I137" s="285">
        <v>0</v>
      </c>
      <c r="J137" s="272">
        <v>10</v>
      </c>
      <c r="K137" s="362">
        <v>0</v>
      </c>
      <c r="L137" s="366">
        <v>0</v>
      </c>
      <c r="M137" s="51">
        <v>0</v>
      </c>
      <c r="N137" s="51">
        <v>100</v>
      </c>
    </row>
    <row r="138" spans="1:14" ht="15.95" customHeight="1" x14ac:dyDescent="0.2">
      <c r="A138" s="12"/>
      <c r="B138" s="13" t="s">
        <v>85</v>
      </c>
      <c r="C138" s="91">
        <v>0</v>
      </c>
      <c r="D138" s="91">
        <v>0</v>
      </c>
      <c r="E138" s="91">
        <v>0</v>
      </c>
      <c r="F138" s="91">
        <v>0</v>
      </c>
      <c r="G138" s="220">
        <v>0</v>
      </c>
      <c r="H138" s="254">
        <v>0</v>
      </c>
      <c r="I138" s="285">
        <v>0</v>
      </c>
      <c r="J138" s="316">
        <v>0</v>
      </c>
      <c r="K138" s="362">
        <v>0</v>
      </c>
      <c r="L138" s="366">
        <v>0</v>
      </c>
      <c r="M138" s="51">
        <v>0</v>
      </c>
      <c r="N138" s="51">
        <v>39</v>
      </c>
    </row>
    <row r="139" spans="1:14" ht="15.95" customHeight="1" x14ac:dyDescent="0.2">
      <c r="A139" s="12"/>
      <c r="B139" s="11" t="s">
        <v>51</v>
      </c>
      <c r="C139" s="114">
        <v>0</v>
      </c>
      <c r="D139" s="129">
        <v>0</v>
      </c>
      <c r="E139" s="155">
        <v>0</v>
      </c>
      <c r="F139" s="183">
        <v>0</v>
      </c>
      <c r="G139" s="211">
        <v>0</v>
      </c>
      <c r="H139" s="245">
        <v>0</v>
      </c>
      <c r="I139" s="276">
        <v>0</v>
      </c>
      <c r="J139" s="307">
        <v>0</v>
      </c>
      <c r="K139" s="66">
        <v>0</v>
      </c>
      <c r="L139" s="365">
        <v>0</v>
      </c>
      <c r="M139" s="64">
        <v>0</v>
      </c>
      <c r="N139" s="64">
        <v>0</v>
      </c>
    </row>
    <row r="140" spans="1:14" ht="15.95" customHeight="1" x14ac:dyDescent="0.2">
      <c r="A140" s="12"/>
      <c r="B140" s="11" t="s">
        <v>52</v>
      </c>
      <c r="C140" s="114">
        <v>0</v>
      </c>
      <c r="D140" s="129">
        <v>0</v>
      </c>
      <c r="E140" s="155">
        <v>0</v>
      </c>
      <c r="F140" s="183">
        <v>0</v>
      </c>
      <c r="G140" s="211">
        <v>0</v>
      </c>
      <c r="H140" s="245">
        <v>0</v>
      </c>
      <c r="I140" s="276">
        <v>0</v>
      </c>
      <c r="J140" s="307">
        <v>0</v>
      </c>
      <c r="K140" s="66">
        <v>0</v>
      </c>
      <c r="L140" s="365">
        <v>0</v>
      </c>
      <c r="M140" s="64">
        <v>0</v>
      </c>
      <c r="N140" s="64">
        <v>0</v>
      </c>
    </row>
    <row r="141" spans="1:14" ht="15.95" customHeight="1" x14ac:dyDescent="0.2">
      <c r="A141" s="14">
        <v>2</v>
      </c>
      <c r="B141" s="10" t="s">
        <v>23</v>
      </c>
      <c r="C141" s="114">
        <f t="shared" ref="C141" si="49">SUM(C142:C143)</f>
        <v>9</v>
      </c>
      <c r="D141" s="129">
        <f t="shared" ref="D141" si="50">SUM(D142:D143)</f>
        <v>45</v>
      </c>
      <c r="E141" s="155">
        <f t="shared" ref="E141" si="51">SUM(E142:E143)</f>
        <v>24</v>
      </c>
      <c r="F141" s="183">
        <f t="shared" ref="F141" si="52">SUM(F142:F143)</f>
        <v>15</v>
      </c>
      <c r="G141" s="211">
        <f t="shared" ref="G141" si="53">SUM(G142:G143)</f>
        <v>22</v>
      </c>
      <c r="H141" s="245">
        <f t="shared" ref="H141" si="54">SUM(H142:H143)</f>
        <v>15</v>
      </c>
      <c r="I141" s="276">
        <f t="shared" ref="I141" si="55">SUM(I142:I143)</f>
        <v>0</v>
      </c>
      <c r="J141" s="307">
        <f t="shared" ref="J141" si="56">SUM(J142:J143)</f>
        <v>30</v>
      </c>
      <c r="K141" s="66">
        <f t="shared" ref="K141" si="57">SUM(K142:K143)</f>
        <v>3</v>
      </c>
      <c r="L141" s="365">
        <f t="shared" ref="L141" si="58">SUM(L142:L143)</f>
        <v>0</v>
      </c>
      <c r="M141" s="64">
        <f t="shared" ref="M141" si="59">SUM(M142:M143)</f>
        <v>0</v>
      </c>
      <c r="N141" s="64">
        <f t="shared" ref="N141" si="60">SUM(N142:N143)</f>
        <v>100</v>
      </c>
    </row>
    <row r="142" spans="1:14" ht="15.95" customHeight="1" x14ac:dyDescent="0.2">
      <c r="A142" s="12"/>
      <c r="B142" s="13" t="s">
        <v>84</v>
      </c>
      <c r="C142" s="91">
        <v>1</v>
      </c>
      <c r="D142" s="91">
        <v>45</v>
      </c>
      <c r="E142" s="91">
        <v>24</v>
      </c>
      <c r="F142" s="91">
        <v>15</v>
      </c>
      <c r="G142" s="220">
        <v>22</v>
      </c>
      <c r="H142" s="254">
        <v>15</v>
      </c>
      <c r="I142" s="285">
        <v>0</v>
      </c>
      <c r="J142" s="316">
        <v>30</v>
      </c>
      <c r="K142" s="362">
        <v>0</v>
      </c>
      <c r="L142" s="366">
        <v>0</v>
      </c>
      <c r="M142" s="51">
        <v>0</v>
      </c>
      <c r="N142" s="51">
        <v>95</v>
      </c>
    </row>
    <row r="143" spans="1:14" ht="15.95" customHeight="1" x14ac:dyDescent="0.2">
      <c r="A143" s="12"/>
      <c r="B143" s="13" t="s">
        <v>85</v>
      </c>
      <c r="C143" s="91">
        <v>8</v>
      </c>
      <c r="D143" s="91">
        <v>0</v>
      </c>
      <c r="E143" s="91">
        <v>0</v>
      </c>
      <c r="F143" s="91">
        <v>0</v>
      </c>
      <c r="G143" s="220">
        <v>0</v>
      </c>
      <c r="H143" s="254">
        <v>0</v>
      </c>
      <c r="I143" s="285">
        <v>0</v>
      </c>
      <c r="J143" s="316">
        <v>0</v>
      </c>
      <c r="K143" s="362">
        <v>3</v>
      </c>
      <c r="L143" s="366">
        <v>0</v>
      </c>
      <c r="M143" s="51">
        <v>0</v>
      </c>
      <c r="N143" s="51">
        <v>5</v>
      </c>
    </row>
    <row r="144" spans="1:14" ht="15.95" customHeight="1" x14ac:dyDescent="0.2">
      <c r="A144" s="9">
        <v>3</v>
      </c>
      <c r="B144" s="10" t="s">
        <v>54</v>
      </c>
      <c r="C144" s="112">
        <v>0</v>
      </c>
      <c r="D144" s="133">
        <v>0</v>
      </c>
      <c r="E144" s="159">
        <v>0</v>
      </c>
      <c r="F144" s="187">
        <v>0</v>
      </c>
      <c r="G144" s="215">
        <v>0</v>
      </c>
      <c r="H144" s="249">
        <v>0</v>
      </c>
      <c r="I144" s="280">
        <v>0</v>
      </c>
      <c r="J144" s="311">
        <v>0</v>
      </c>
      <c r="K144" s="66">
        <v>0</v>
      </c>
      <c r="L144" s="365">
        <v>0</v>
      </c>
      <c r="M144" s="64">
        <v>0</v>
      </c>
      <c r="N144" s="64">
        <v>0</v>
      </c>
    </row>
    <row r="145" spans="1:14" ht="15.75" x14ac:dyDescent="0.2">
      <c r="A145" s="14">
        <v>4</v>
      </c>
      <c r="B145" s="10" t="s">
        <v>53</v>
      </c>
      <c r="C145" s="112">
        <f t="shared" ref="C145:N145" si="61">SUM(C146:C147)</f>
        <v>0</v>
      </c>
      <c r="D145" s="133">
        <f t="shared" si="61"/>
        <v>0</v>
      </c>
      <c r="E145" s="159">
        <f t="shared" si="61"/>
        <v>0</v>
      </c>
      <c r="F145" s="187">
        <f t="shared" si="61"/>
        <v>0</v>
      </c>
      <c r="G145" s="215">
        <f t="shared" si="61"/>
        <v>0</v>
      </c>
      <c r="H145" s="249">
        <f t="shared" si="61"/>
        <v>1</v>
      </c>
      <c r="I145" s="280">
        <f t="shared" si="61"/>
        <v>0</v>
      </c>
      <c r="J145" s="311">
        <f t="shared" si="61"/>
        <v>1</v>
      </c>
      <c r="K145" s="66">
        <f t="shared" si="61"/>
        <v>1</v>
      </c>
      <c r="L145" s="365">
        <f t="shared" si="61"/>
        <v>1</v>
      </c>
      <c r="M145" s="64">
        <f t="shared" si="61"/>
        <v>1</v>
      </c>
      <c r="N145" s="64">
        <f t="shared" si="61"/>
        <v>3</v>
      </c>
    </row>
    <row r="146" spans="1:14" ht="15.75" x14ac:dyDescent="0.2">
      <c r="A146" s="14"/>
      <c r="B146" s="13" t="s">
        <v>84</v>
      </c>
      <c r="C146" s="112">
        <v>0</v>
      </c>
      <c r="D146" s="133">
        <v>0</v>
      </c>
      <c r="E146" s="159">
        <v>0</v>
      </c>
      <c r="F146" s="187">
        <v>0</v>
      </c>
      <c r="G146" s="215">
        <v>0</v>
      </c>
      <c r="H146" s="249">
        <v>0</v>
      </c>
      <c r="I146" s="280">
        <v>0</v>
      </c>
      <c r="J146" s="311">
        <v>0</v>
      </c>
      <c r="K146" s="66">
        <v>0</v>
      </c>
      <c r="L146" s="365">
        <v>0</v>
      </c>
      <c r="M146" s="64">
        <v>0</v>
      </c>
      <c r="N146" s="64">
        <v>0</v>
      </c>
    </row>
    <row r="147" spans="1:14" ht="15.75" x14ac:dyDescent="0.2">
      <c r="A147" s="14"/>
      <c r="B147" s="13" t="s">
        <v>85</v>
      </c>
      <c r="C147" s="112">
        <v>0</v>
      </c>
      <c r="D147" s="133">
        <v>0</v>
      </c>
      <c r="E147" s="159">
        <v>0</v>
      </c>
      <c r="F147" s="187">
        <v>0</v>
      </c>
      <c r="G147" s="215">
        <v>0</v>
      </c>
      <c r="H147" s="249">
        <v>1</v>
      </c>
      <c r="I147" s="280">
        <v>0</v>
      </c>
      <c r="J147" s="311">
        <v>1</v>
      </c>
      <c r="K147" s="66">
        <v>1</v>
      </c>
      <c r="L147" s="365">
        <v>1</v>
      </c>
      <c r="M147" s="64">
        <v>1</v>
      </c>
      <c r="N147" s="64">
        <v>3</v>
      </c>
    </row>
    <row r="148" spans="1:14" ht="15.75" x14ac:dyDescent="0.2">
      <c r="A148" s="14">
        <v>5</v>
      </c>
      <c r="B148" s="11" t="s">
        <v>55</v>
      </c>
      <c r="C148" s="112">
        <v>0</v>
      </c>
      <c r="D148" s="133">
        <v>0</v>
      </c>
      <c r="E148" s="159">
        <v>0</v>
      </c>
      <c r="F148" s="187">
        <v>0</v>
      </c>
      <c r="G148" s="215">
        <v>0</v>
      </c>
      <c r="H148" s="249">
        <v>0</v>
      </c>
      <c r="I148" s="280">
        <v>0</v>
      </c>
      <c r="J148" s="311">
        <v>0</v>
      </c>
      <c r="K148" s="462">
        <v>0</v>
      </c>
      <c r="L148" s="358">
        <v>0</v>
      </c>
      <c r="M148" s="464">
        <v>0</v>
      </c>
      <c r="N148" s="455">
        <v>0</v>
      </c>
    </row>
    <row r="149" spans="1:14" ht="15.75" x14ac:dyDescent="0.2">
      <c r="A149" s="14">
        <v>6</v>
      </c>
      <c r="B149" s="10" t="s">
        <v>56</v>
      </c>
      <c r="C149" s="112">
        <v>0</v>
      </c>
      <c r="D149" s="133">
        <v>0</v>
      </c>
      <c r="E149" s="159">
        <v>0</v>
      </c>
      <c r="F149" s="187">
        <v>0</v>
      </c>
      <c r="G149" s="215">
        <v>0</v>
      </c>
      <c r="H149" s="249">
        <v>0</v>
      </c>
      <c r="I149" s="280">
        <v>0</v>
      </c>
      <c r="J149" s="311">
        <v>0</v>
      </c>
      <c r="K149" s="462">
        <v>0</v>
      </c>
      <c r="L149" s="358">
        <v>0</v>
      </c>
      <c r="M149" s="464">
        <v>0</v>
      </c>
      <c r="N149" s="455">
        <v>0</v>
      </c>
    </row>
    <row r="150" spans="1:14" ht="15.75" x14ac:dyDescent="0.2">
      <c r="A150" s="14">
        <v>7</v>
      </c>
      <c r="B150" s="10" t="s">
        <v>57</v>
      </c>
      <c r="C150" s="112">
        <v>0</v>
      </c>
      <c r="D150" s="133">
        <v>0</v>
      </c>
      <c r="E150" s="159">
        <v>0</v>
      </c>
      <c r="F150" s="187">
        <v>0</v>
      </c>
      <c r="G150" s="215">
        <v>0</v>
      </c>
      <c r="H150" s="249">
        <v>0</v>
      </c>
      <c r="I150" s="280">
        <v>0</v>
      </c>
      <c r="J150" s="311">
        <v>0</v>
      </c>
      <c r="K150" s="462">
        <v>0</v>
      </c>
      <c r="L150" s="358">
        <v>0</v>
      </c>
      <c r="M150" s="464">
        <v>0</v>
      </c>
      <c r="N150" s="455">
        <v>0</v>
      </c>
    </row>
    <row r="151" spans="1:14" ht="15.75" x14ac:dyDescent="0.2">
      <c r="A151" s="14">
        <v>8</v>
      </c>
      <c r="B151" s="10" t="s">
        <v>58</v>
      </c>
      <c r="C151" s="112">
        <v>0</v>
      </c>
      <c r="D151" s="133">
        <v>0</v>
      </c>
      <c r="E151" s="159">
        <v>0</v>
      </c>
      <c r="F151" s="187">
        <v>0</v>
      </c>
      <c r="G151" s="215">
        <v>0</v>
      </c>
      <c r="H151" s="249">
        <v>0</v>
      </c>
      <c r="I151" s="280">
        <v>0</v>
      </c>
      <c r="J151" s="311">
        <v>0</v>
      </c>
      <c r="K151" s="462">
        <v>0</v>
      </c>
      <c r="L151" s="358">
        <v>0</v>
      </c>
      <c r="M151" s="464">
        <v>0</v>
      </c>
      <c r="N151" s="455">
        <v>0</v>
      </c>
    </row>
    <row r="152" spans="1:14" ht="15.75" x14ac:dyDescent="0.2">
      <c r="A152" s="14">
        <v>9</v>
      </c>
      <c r="B152" s="10" t="s">
        <v>24</v>
      </c>
      <c r="C152" s="112">
        <v>0</v>
      </c>
      <c r="D152" s="133">
        <v>0</v>
      </c>
      <c r="E152" s="159">
        <v>0</v>
      </c>
      <c r="F152" s="187">
        <v>0</v>
      </c>
      <c r="G152" s="215">
        <v>0</v>
      </c>
      <c r="H152" s="249">
        <v>0</v>
      </c>
      <c r="I152" s="280">
        <v>0</v>
      </c>
      <c r="J152" s="311">
        <v>0</v>
      </c>
      <c r="K152" s="462">
        <v>0</v>
      </c>
      <c r="L152" s="358">
        <v>0</v>
      </c>
      <c r="M152" s="464">
        <v>0</v>
      </c>
      <c r="N152" s="455">
        <v>0</v>
      </c>
    </row>
    <row r="153" spans="1:14" ht="15.75" x14ac:dyDescent="0.2">
      <c r="A153" s="14">
        <v>10</v>
      </c>
      <c r="B153" s="10" t="s">
        <v>25</v>
      </c>
      <c r="C153" s="112">
        <v>0</v>
      </c>
      <c r="D153" s="133">
        <v>0</v>
      </c>
      <c r="E153" s="159">
        <v>0</v>
      </c>
      <c r="F153" s="187">
        <v>0</v>
      </c>
      <c r="G153" s="215">
        <v>0</v>
      </c>
      <c r="H153" s="249">
        <v>0</v>
      </c>
      <c r="I153" s="280">
        <v>0</v>
      </c>
      <c r="J153" s="311">
        <v>0</v>
      </c>
      <c r="K153" s="462">
        <v>0</v>
      </c>
      <c r="L153" s="358">
        <v>0</v>
      </c>
      <c r="M153" s="464">
        <v>0</v>
      </c>
      <c r="N153" s="455">
        <v>0</v>
      </c>
    </row>
    <row r="154" spans="1:14" ht="12.75" customHeight="1" thickBot="1" x14ac:dyDescent="0.25">
      <c r="A154" s="40">
        <v>11</v>
      </c>
      <c r="B154" s="41" t="s">
        <v>59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369">
        <v>0</v>
      </c>
      <c r="M154" s="465">
        <v>0</v>
      </c>
      <c r="N154" s="456">
        <v>0</v>
      </c>
    </row>
    <row r="155" spans="1:14" ht="12.75" customHeight="1" thickTop="1" x14ac:dyDescent="0.2">
      <c r="A155" s="5"/>
      <c r="B155" s="27" t="s">
        <v>39</v>
      </c>
    </row>
    <row r="156" spans="1:14" x14ac:dyDescent="0.2">
      <c r="A156" s="5"/>
      <c r="B156" s="15" t="s">
        <v>61</v>
      </c>
    </row>
    <row r="157" spans="1:14" ht="21" customHeight="1" x14ac:dyDescent="0.2">
      <c r="A157" s="5"/>
      <c r="B157" s="15" t="s">
        <v>60</v>
      </c>
    </row>
    <row r="158" spans="1:14" x14ac:dyDescent="0.2">
      <c r="A158" s="5"/>
      <c r="B158" s="15" t="s">
        <v>40</v>
      </c>
    </row>
    <row r="159" spans="1:14" x14ac:dyDescent="0.2">
      <c r="A159" s="5"/>
      <c r="B159" s="27"/>
    </row>
    <row r="160" spans="1:14" ht="13.5" customHeight="1" x14ac:dyDescent="0.2">
      <c r="A160" s="5"/>
      <c r="B160" s="27"/>
    </row>
    <row r="161" spans="1:14" ht="15" customHeight="1" x14ac:dyDescent="0.2">
      <c r="A161" s="471" t="s">
        <v>0</v>
      </c>
      <c r="B161" s="471"/>
    </row>
    <row r="162" spans="1:14" ht="12.75" customHeight="1" x14ac:dyDescent="0.2">
      <c r="A162" s="471" t="s">
        <v>1</v>
      </c>
      <c r="B162" s="471"/>
    </row>
    <row r="163" spans="1:14" ht="12.75" customHeight="1" x14ac:dyDescent="0.2">
      <c r="A163" s="471" t="s">
        <v>46</v>
      </c>
      <c r="B163" s="471"/>
    </row>
    <row r="164" spans="1:14" ht="12.75" customHeight="1" x14ac:dyDescent="0.3">
      <c r="C164" s="107"/>
    </row>
    <row r="165" spans="1:14" ht="11.25" customHeight="1" x14ac:dyDescent="0.2">
      <c r="C165" s="103"/>
    </row>
    <row r="166" spans="1:14" ht="12.75" customHeight="1" x14ac:dyDescent="0.2">
      <c r="A166" s="1" t="s">
        <v>47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69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.95" customHeight="1" thickBot="1" x14ac:dyDescent="0.25">
      <c r="A168" s="45" t="s">
        <v>82</v>
      </c>
      <c r="B168" s="45"/>
      <c r="C168" s="5"/>
      <c r="D168" s="5"/>
      <c r="E168" s="5"/>
      <c r="F168" s="5"/>
      <c r="G168" s="5"/>
      <c r="H168" s="237"/>
      <c r="I168" s="237"/>
      <c r="J168" s="237"/>
      <c r="K168" s="237"/>
      <c r="L168" s="237"/>
      <c r="M168" s="237"/>
      <c r="N168" s="237"/>
    </row>
    <row r="169" spans="1:14" ht="15.95" customHeight="1" thickTop="1" x14ac:dyDescent="0.2">
      <c r="A169" s="472" t="s">
        <v>4</v>
      </c>
      <c r="B169" s="472" t="s">
        <v>5</v>
      </c>
      <c r="C169" s="109"/>
    </row>
    <row r="170" spans="1:14" ht="15.95" customHeight="1" x14ac:dyDescent="0.2">
      <c r="A170" s="473"/>
      <c r="B170" s="473"/>
      <c r="C170" s="105"/>
      <c r="D170" s="137"/>
      <c r="E170" s="163"/>
      <c r="F170" s="191"/>
      <c r="G170" s="219"/>
      <c r="H170" s="253"/>
      <c r="I170" s="284"/>
      <c r="J170" s="315"/>
      <c r="K170" s="458"/>
      <c r="L170" s="399"/>
      <c r="M170" s="458"/>
      <c r="N170" s="449"/>
    </row>
    <row r="171" spans="1:14" ht="15.95" customHeight="1" x14ac:dyDescent="0.2">
      <c r="A171" s="473"/>
      <c r="B171" s="473"/>
      <c r="C171" s="106" t="s">
        <v>35</v>
      </c>
      <c r="D171" s="134" t="s">
        <v>35</v>
      </c>
      <c r="E171" s="160" t="s">
        <v>35</v>
      </c>
      <c r="F171" s="188" t="s">
        <v>35</v>
      </c>
      <c r="G171" s="216" t="s">
        <v>35</v>
      </c>
      <c r="H171" s="250" t="s">
        <v>35</v>
      </c>
      <c r="I171" s="281" t="s">
        <v>35</v>
      </c>
      <c r="J171" s="312" t="s">
        <v>35</v>
      </c>
      <c r="K171" s="459" t="s">
        <v>35</v>
      </c>
      <c r="L171" s="396" t="s">
        <v>35</v>
      </c>
      <c r="M171" s="459" t="s">
        <v>35</v>
      </c>
      <c r="N171" s="450" t="s">
        <v>35</v>
      </c>
    </row>
    <row r="172" spans="1:14" ht="15.95" customHeight="1" x14ac:dyDescent="0.2">
      <c r="A172" s="473"/>
      <c r="B172" s="473"/>
      <c r="C172" s="110"/>
      <c r="D172" s="136"/>
      <c r="E172" s="162"/>
      <c r="F172" s="190"/>
      <c r="G172" s="218"/>
      <c r="H172" s="252"/>
      <c r="I172" s="283"/>
      <c r="J172" s="314"/>
      <c r="K172" s="460"/>
      <c r="L172" s="398"/>
      <c r="M172" s="460"/>
      <c r="N172" s="451"/>
    </row>
    <row r="173" spans="1:14" ht="15.95" customHeight="1" x14ac:dyDescent="0.2">
      <c r="A173" s="474"/>
      <c r="B173" s="474"/>
      <c r="C173" s="106"/>
      <c r="D173" s="134"/>
      <c r="E173" s="160"/>
      <c r="F173" s="188"/>
      <c r="G173" s="216"/>
      <c r="H173" s="250"/>
      <c r="I173" s="281"/>
      <c r="J173" s="312"/>
      <c r="K173" s="459"/>
      <c r="L173" s="396"/>
      <c r="M173" s="459"/>
      <c r="N173" s="450"/>
    </row>
    <row r="174" spans="1:14" s="8" customFormat="1" ht="15.95" customHeight="1" x14ac:dyDescent="0.2">
      <c r="A174" s="111" t="s">
        <v>10</v>
      </c>
      <c r="B174" s="111" t="s">
        <v>11</v>
      </c>
      <c r="C174" s="111" t="s">
        <v>20</v>
      </c>
      <c r="D174" s="135" t="s">
        <v>20</v>
      </c>
      <c r="E174" s="161" t="s">
        <v>20</v>
      </c>
      <c r="F174" s="189" t="s">
        <v>20</v>
      </c>
      <c r="G174" s="217" t="s">
        <v>20</v>
      </c>
      <c r="H174" s="251" t="s">
        <v>20</v>
      </c>
      <c r="I174" s="282" t="s">
        <v>20</v>
      </c>
      <c r="J174" s="313" t="s">
        <v>20</v>
      </c>
      <c r="K174" s="461" t="s">
        <v>20</v>
      </c>
      <c r="L174" s="397" t="s">
        <v>20</v>
      </c>
      <c r="M174" s="461" t="s">
        <v>20</v>
      </c>
      <c r="N174" s="452" t="s">
        <v>20</v>
      </c>
    </row>
    <row r="175" spans="1:14" s="16" customFormat="1" ht="15.95" customHeight="1" x14ac:dyDescent="0.2">
      <c r="A175" s="18">
        <v>1</v>
      </c>
      <c r="B175" s="19" t="s">
        <v>22</v>
      </c>
      <c r="C175" s="113">
        <f t="shared" ref="C175:N175" si="62">SUM(C176,C179,C180)</f>
        <v>35</v>
      </c>
      <c r="D175" s="131">
        <f t="shared" si="62"/>
        <v>12</v>
      </c>
      <c r="E175" s="157">
        <f t="shared" si="62"/>
        <v>0</v>
      </c>
      <c r="F175" s="185">
        <f t="shared" si="62"/>
        <v>0</v>
      </c>
      <c r="G175" s="213">
        <f t="shared" si="62"/>
        <v>0</v>
      </c>
      <c r="H175" s="247">
        <f t="shared" si="62"/>
        <v>0</v>
      </c>
      <c r="I175" s="278">
        <f t="shared" si="62"/>
        <v>0</v>
      </c>
      <c r="J175" s="309">
        <f t="shared" si="62"/>
        <v>1</v>
      </c>
      <c r="K175" s="363">
        <f t="shared" si="62"/>
        <v>0</v>
      </c>
      <c r="L175" s="363">
        <f t="shared" si="62"/>
        <v>0</v>
      </c>
      <c r="M175" s="61">
        <f t="shared" si="62"/>
        <v>20</v>
      </c>
      <c r="N175" s="61">
        <f t="shared" si="62"/>
        <v>49</v>
      </c>
    </row>
    <row r="176" spans="1:14" s="23" customFormat="1" ht="15.95" customHeight="1" x14ac:dyDescent="0.2">
      <c r="A176" s="14"/>
      <c r="B176" s="22" t="s">
        <v>50</v>
      </c>
      <c r="C176" s="90">
        <f t="shared" ref="C176:N176" si="63">SUM(C177:C178)</f>
        <v>35</v>
      </c>
      <c r="D176" s="90">
        <f t="shared" si="63"/>
        <v>12</v>
      </c>
      <c r="E176" s="90">
        <f t="shared" si="63"/>
        <v>0</v>
      </c>
      <c r="F176" s="90">
        <f t="shared" si="63"/>
        <v>0</v>
      </c>
      <c r="G176" s="90">
        <f t="shared" si="63"/>
        <v>0</v>
      </c>
      <c r="H176" s="90">
        <f t="shared" si="63"/>
        <v>0</v>
      </c>
      <c r="I176" s="90">
        <f t="shared" si="63"/>
        <v>0</v>
      </c>
      <c r="J176" s="90">
        <f t="shared" si="63"/>
        <v>1</v>
      </c>
      <c r="K176" s="364">
        <f t="shared" si="63"/>
        <v>0</v>
      </c>
      <c r="L176" s="364">
        <f t="shared" si="63"/>
        <v>0</v>
      </c>
      <c r="M176" s="63">
        <f t="shared" si="63"/>
        <v>19</v>
      </c>
      <c r="N176" s="63">
        <f t="shared" si="63"/>
        <v>49</v>
      </c>
    </row>
    <row r="177" spans="1:14" ht="15.95" customHeight="1" x14ac:dyDescent="0.2">
      <c r="A177" s="12"/>
      <c r="B177" s="13" t="s">
        <v>84</v>
      </c>
      <c r="C177" s="91">
        <v>35</v>
      </c>
      <c r="D177" s="91">
        <v>12</v>
      </c>
      <c r="E177" s="91">
        <v>0</v>
      </c>
      <c r="F177" s="91">
        <v>0</v>
      </c>
      <c r="G177" s="220">
        <v>0</v>
      </c>
      <c r="H177" s="254">
        <v>0</v>
      </c>
      <c r="I177" s="285">
        <v>0</v>
      </c>
      <c r="J177" s="316">
        <v>0</v>
      </c>
      <c r="K177" s="366">
        <v>0</v>
      </c>
      <c r="L177" s="366">
        <v>0</v>
      </c>
      <c r="M177" s="51">
        <v>18</v>
      </c>
      <c r="N177" s="51">
        <v>49</v>
      </c>
    </row>
    <row r="178" spans="1:14" ht="15.95" customHeight="1" x14ac:dyDescent="0.2">
      <c r="A178" s="12"/>
      <c r="B178" s="13" t="s">
        <v>85</v>
      </c>
      <c r="C178" s="91">
        <v>0</v>
      </c>
      <c r="D178" s="91">
        <v>0</v>
      </c>
      <c r="E178" s="91">
        <v>0</v>
      </c>
      <c r="F178" s="91">
        <v>0</v>
      </c>
      <c r="G178" s="220">
        <v>0</v>
      </c>
      <c r="H178" s="254">
        <v>0</v>
      </c>
      <c r="I178" s="285">
        <v>0</v>
      </c>
      <c r="J178" s="316">
        <v>1</v>
      </c>
      <c r="K178" s="366">
        <v>0</v>
      </c>
      <c r="L178" s="366">
        <v>0</v>
      </c>
      <c r="M178" s="51">
        <v>1</v>
      </c>
      <c r="N178" s="51">
        <v>0</v>
      </c>
    </row>
    <row r="179" spans="1:14" ht="15.95" customHeight="1" x14ac:dyDescent="0.2">
      <c r="A179" s="12"/>
      <c r="B179" s="11" t="s">
        <v>51</v>
      </c>
      <c r="C179" s="114">
        <v>0</v>
      </c>
      <c r="D179" s="129">
        <v>0</v>
      </c>
      <c r="E179" s="155">
        <v>0</v>
      </c>
      <c r="F179" s="183">
        <v>0</v>
      </c>
      <c r="G179" s="211">
        <v>0</v>
      </c>
      <c r="H179" s="245">
        <v>0</v>
      </c>
      <c r="I179" s="276">
        <v>0</v>
      </c>
      <c r="J179" s="307">
        <v>0</v>
      </c>
      <c r="K179" s="365">
        <v>0</v>
      </c>
      <c r="L179" s="365">
        <v>0</v>
      </c>
      <c r="M179" s="64">
        <v>1</v>
      </c>
      <c r="N179" s="64">
        <v>0</v>
      </c>
    </row>
    <row r="180" spans="1:14" ht="15.95" customHeight="1" x14ac:dyDescent="0.2">
      <c r="A180" s="12"/>
      <c r="B180" s="11" t="s">
        <v>52</v>
      </c>
      <c r="C180" s="114">
        <v>0</v>
      </c>
      <c r="D180" s="129">
        <v>0</v>
      </c>
      <c r="E180" s="155">
        <v>0</v>
      </c>
      <c r="F180" s="183">
        <v>0</v>
      </c>
      <c r="G180" s="211">
        <v>0</v>
      </c>
      <c r="H180" s="245">
        <v>0</v>
      </c>
      <c r="I180" s="276">
        <v>0</v>
      </c>
      <c r="J180" s="307">
        <v>0</v>
      </c>
      <c r="K180" s="358">
        <v>0</v>
      </c>
      <c r="L180" s="358">
        <v>0</v>
      </c>
      <c r="M180" s="464">
        <v>0</v>
      </c>
      <c r="N180" s="455">
        <v>0</v>
      </c>
    </row>
    <row r="181" spans="1:14" ht="15.95" customHeight="1" x14ac:dyDescent="0.2">
      <c r="A181" s="14">
        <v>2</v>
      </c>
      <c r="B181" s="10" t="s">
        <v>23</v>
      </c>
      <c r="C181" s="114">
        <f t="shared" ref="C181" si="64">SUM(C182:C183)</f>
        <v>38</v>
      </c>
      <c r="D181" s="129">
        <f t="shared" ref="D181" si="65">SUM(D182:D183)</f>
        <v>0</v>
      </c>
      <c r="E181" s="155">
        <f t="shared" ref="E181" si="66">SUM(E182:E183)</f>
        <v>0</v>
      </c>
      <c r="F181" s="183">
        <f t="shared" ref="F181" si="67">SUM(F182:F183)</f>
        <v>0</v>
      </c>
      <c r="G181" s="211">
        <f t="shared" ref="G181" si="68">SUM(G182:G183)</f>
        <v>0</v>
      </c>
      <c r="H181" s="245">
        <f t="shared" ref="H181" si="69">SUM(H182:H183)</f>
        <v>0</v>
      </c>
      <c r="I181" s="276">
        <f t="shared" ref="I181" si="70">SUM(I182:I183)</f>
        <v>0</v>
      </c>
      <c r="J181" s="307">
        <f t="shared" ref="J181" si="71">SUM(J182:J183)</f>
        <v>0</v>
      </c>
      <c r="K181" s="358">
        <f t="shared" ref="K181" si="72">SUM(K182:K183)</f>
        <v>0</v>
      </c>
      <c r="L181" s="358">
        <f t="shared" ref="L181" si="73">SUM(L182:L183)</f>
        <v>0</v>
      </c>
      <c r="M181" s="464">
        <f t="shared" ref="M181" si="74">SUM(M182:M183)</f>
        <v>0</v>
      </c>
      <c r="N181" s="455">
        <f t="shared" ref="N181" si="75">SUM(N182:N183)</f>
        <v>0</v>
      </c>
    </row>
    <row r="182" spans="1:14" ht="15.95" customHeight="1" x14ac:dyDescent="0.2">
      <c r="A182" s="12"/>
      <c r="B182" s="13" t="s">
        <v>84</v>
      </c>
      <c r="C182" s="91">
        <v>38</v>
      </c>
      <c r="D182" s="91">
        <v>0</v>
      </c>
      <c r="E182" s="91">
        <v>0</v>
      </c>
      <c r="F182" s="91">
        <v>0</v>
      </c>
      <c r="G182" s="220">
        <v>0</v>
      </c>
      <c r="H182" s="254">
        <v>0</v>
      </c>
      <c r="I182" s="285">
        <v>0</v>
      </c>
      <c r="J182" s="316">
        <v>0</v>
      </c>
      <c r="K182" s="367">
        <v>0</v>
      </c>
      <c r="L182" s="367">
        <v>0</v>
      </c>
      <c r="M182" s="466">
        <v>0</v>
      </c>
      <c r="N182" s="457">
        <v>0</v>
      </c>
    </row>
    <row r="183" spans="1:14" ht="15.95" customHeight="1" x14ac:dyDescent="0.2">
      <c r="A183" s="12"/>
      <c r="B183" s="13" t="s">
        <v>85</v>
      </c>
      <c r="C183" s="91">
        <v>0</v>
      </c>
      <c r="D183" s="91">
        <v>0</v>
      </c>
      <c r="E183" s="91">
        <v>0</v>
      </c>
      <c r="F183" s="91">
        <v>0</v>
      </c>
      <c r="G183" s="220">
        <v>0</v>
      </c>
      <c r="H183" s="254">
        <v>0</v>
      </c>
      <c r="I183" s="285">
        <v>0</v>
      </c>
      <c r="J183" s="316">
        <v>0</v>
      </c>
      <c r="K183" s="367">
        <v>0</v>
      </c>
      <c r="L183" s="367">
        <v>0</v>
      </c>
      <c r="M183" s="466">
        <v>0</v>
      </c>
      <c r="N183" s="457">
        <v>0</v>
      </c>
    </row>
    <row r="184" spans="1:14" ht="15.95" customHeight="1" x14ac:dyDescent="0.2">
      <c r="A184" s="9">
        <v>3</v>
      </c>
      <c r="B184" s="10" t="s">
        <v>54</v>
      </c>
      <c r="C184" s="112">
        <v>0</v>
      </c>
      <c r="D184" s="133">
        <v>1</v>
      </c>
      <c r="E184" s="159">
        <v>0</v>
      </c>
      <c r="F184" s="187">
        <v>1</v>
      </c>
      <c r="G184" s="215">
        <v>0</v>
      </c>
      <c r="H184" s="249">
        <v>1</v>
      </c>
      <c r="I184" s="280">
        <v>0</v>
      </c>
      <c r="J184" s="311">
        <v>1</v>
      </c>
      <c r="K184" s="358">
        <v>0</v>
      </c>
      <c r="L184" s="358">
        <v>0</v>
      </c>
      <c r="M184" s="464">
        <v>1</v>
      </c>
      <c r="N184" s="455">
        <v>1</v>
      </c>
    </row>
    <row r="185" spans="1:14" ht="15.75" x14ac:dyDescent="0.2">
      <c r="A185" s="14">
        <v>4</v>
      </c>
      <c r="B185" s="10" t="s">
        <v>53</v>
      </c>
      <c r="C185" s="114">
        <f t="shared" ref="C185:H185" si="76">SUM(C186:C187)</f>
        <v>1</v>
      </c>
      <c r="D185" s="129">
        <f t="shared" si="76"/>
        <v>2</v>
      </c>
      <c r="E185" s="155">
        <f t="shared" si="76"/>
        <v>1</v>
      </c>
      <c r="F185" s="183">
        <f t="shared" si="76"/>
        <v>1</v>
      </c>
      <c r="G185" s="211">
        <f t="shared" si="76"/>
        <v>1</v>
      </c>
      <c r="H185" s="245">
        <f t="shared" si="76"/>
        <v>1</v>
      </c>
      <c r="I185" s="276">
        <f t="shared" ref="I185:N185" si="77">SUM(I186:I187)</f>
        <v>1</v>
      </c>
      <c r="J185" s="307">
        <f t="shared" si="77"/>
        <v>1</v>
      </c>
      <c r="K185" s="358">
        <f>SUM(K186:K187)</f>
        <v>1</v>
      </c>
      <c r="L185" s="358">
        <f t="shared" si="77"/>
        <v>1</v>
      </c>
      <c r="M185" s="464">
        <f>SUM(M186:M187)</f>
        <v>1</v>
      </c>
      <c r="N185" s="455">
        <f t="shared" si="77"/>
        <v>1</v>
      </c>
    </row>
    <row r="186" spans="1:14" ht="15.75" x14ac:dyDescent="0.2">
      <c r="A186" s="14"/>
      <c r="B186" s="13" t="s">
        <v>84</v>
      </c>
      <c r="C186" s="112">
        <v>0</v>
      </c>
      <c r="D186" s="133">
        <v>0</v>
      </c>
      <c r="E186" s="159">
        <v>0</v>
      </c>
      <c r="F186" s="187">
        <v>0</v>
      </c>
      <c r="G186" s="215">
        <v>0</v>
      </c>
      <c r="H186" s="249">
        <v>0</v>
      </c>
      <c r="I186" s="280">
        <v>0</v>
      </c>
      <c r="J186" s="311">
        <v>0</v>
      </c>
      <c r="K186" s="358">
        <v>0</v>
      </c>
      <c r="L186" s="358">
        <v>0</v>
      </c>
      <c r="M186" s="464">
        <v>0</v>
      </c>
      <c r="N186" s="455">
        <v>0</v>
      </c>
    </row>
    <row r="187" spans="1:14" ht="15.75" x14ac:dyDescent="0.2">
      <c r="A187" s="14"/>
      <c r="B187" s="13" t="s">
        <v>85</v>
      </c>
      <c r="C187" s="112">
        <v>1</v>
      </c>
      <c r="D187" s="133">
        <v>2</v>
      </c>
      <c r="E187" s="159">
        <v>1</v>
      </c>
      <c r="F187" s="187">
        <v>1</v>
      </c>
      <c r="G187" s="215">
        <v>1</v>
      </c>
      <c r="H187" s="249">
        <v>1</v>
      </c>
      <c r="I187" s="280">
        <v>1</v>
      </c>
      <c r="J187" s="311">
        <v>1</v>
      </c>
      <c r="K187" s="358">
        <v>1</v>
      </c>
      <c r="L187" s="358">
        <v>1</v>
      </c>
      <c r="M187" s="464">
        <v>1</v>
      </c>
      <c r="N187" s="455">
        <v>1</v>
      </c>
    </row>
    <row r="188" spans="1:14" ht="15.75" x14ac:dyDescent="0.2">
      <c r="A188" s="14">
        <v>5</v>
      </c>
      <c r="B188" s="11" t="s">
        <v>55</v>
      </c>
      <c r="C188" s="112">
        <v>1</v>
      </c>
      <c r="D188" s="133">
        <v>0</v>
      </c>
      <c r="E188" s="159">
        <v>0</v>
      </c>
      <c r="F188" s="187">
        <v>0</v>
      </c>
      <c r="G188" s="215">
        <v>0</v>
      </c>
      <c r="H188" s="249">
        <v>0</v>
      </c>
      <c r="I188" s="280">
        <v>0</v>
      </c>
      <c r="J188" s="311">
        <v>0</v>
      </c>
      <c r="K188" s="358">
        <v>0</v>
      </c>
      <c r="L188" s="358">
        <v>0</v>
      </c>
      <c r="M188" s="464">
        <v>1</v>
      </c>
      <c r="N188" s="455">
        <v>1</v>
      </c>
    </row>
    <row r="189" spans="1:14" ht="15.75" x14ac:dyDescent="0.2">
      <c r="A189" s="14">
        <v>6</v>
      </c>
      <c r="B189" s="10" t="s">
        <v>56</v>
      </c>
      <c r="C189" s="112">
        <v>1</v>
      </c>
      <c r="D189" s="133">
        <v>0</v>
      </c>
      <c r="E189" s="159">
        <v>1</v>
      </c>
      <c r="F189" s="187">
        <v>0</v>
      </c>
      <c r="G189" s="215">
        <v>1</v>
      </c>
      <c r="H189" s="249">
        <v>0</v>
      </c>
      <c r="I189" s="280">
        <v>1</v>
      </c>
      <c r="J189" s="311">
        <v>1</v>
      </c>
      <c r="K189" s="358">
        <v>0</v>
      </c>
      <c r="L189" s="358">
        <v>1</v>
      </c>
      <c r="M189" s="464">
        <v>0</v>
      </c>
      <c r="N189" s="455">
        <v>1</v>
      </c>
    </row>
    <row r="190" spans="1:14" ht="15.75" x14ac:dyDescent="0.2">
      <c r="A190" s="14">
        <v>7</v>
      </c>
      <c r="B190" s="10" t="s">
        <v>57</v>
      </c>
      <c r="C190" s="112">
        <v>0</v>
      </c>
      <c r="D190" s="133">
        <v>0</v>
      </c>
      <c r="E190" s="159">
        <v>0</v>
      </c>
      <c r="F190" s="187">
        <v>0</v>
      </c>
      <c r="G190" s="215">
        <v>0</v>
      </c>
      <c r="H190" s="249">
        <v>0</v>
      </c>
      <c r="I190" s="280">
        <v>0</v>
      </c>
      <c r="J190" s="311">
        <v>0</v>
      </c>
      <c r="K190" s="358">
        <v>0</v>
      </c>
      <c r="L190" s="358">
        <v>0</v>
      </c>
      <c r="M190" s="464">
        <v>0</v>
      </c>
      <c r="N190" s="455">
        <v>0</v>
      </c>
    </row>
    <row r="191" spans="1:14" ht="12.75" customHeight="1" x14ac:dyDescent="0.2">
      <c r="A191" s="14">
        <v>8</v>
      </c>
      <c r="B191" s="10" t="s">
        <v>58</v>
      </c>
      <c r="C191" s="112">
        <v>0</v>
      </c>
      <c r="D191" s="133">
        <v>0</v>
      </c>
      <c r="E191" s="159">
        <v>0</v>
      </c>
      <c r="F191" s="187">
        <v>0</v>
      </c>
      <c r="G191" s="215">
        <v>0</v>
      </c>
      <c r="H191" s="249">
        <v>0</v>
      </c>
      <c r="I191" s="280">
        <v>0</v>
      </c>
      <c r="J191" s="311">
        <v>0</v>
      </c>
      <c r="K191" s="358">
        <v>0</v>
      </c>
      <c r="L191" s="358">
        <v>0</v>
      </c>
      <c r="M191" s="464">
        <v>0</v>
      </c>
      <c r="N191" s="455">
        <v>0</v>
      </c>
    </row>
    <row r="192" spans="1:14" ht="12.75" customHeight="1" x14ac:dyDescent="0.2">
      <c r="A192" s="14">
        <v>9</v>
      </c>
      <c r="B192" s="10" t="s">
        <v>24</v>
      </c>
      <c r="C192" s="112">
        <v>0</v>
      </c>
      <c r="D192" s="133">
        <v>0</v>
      </c>
      <c r="E192" s="159">
        <v>0</v>
      </c>
      <c r="F192" s="187">
        <v>0</v>
      </c>
      <c r="G192" s="215">
        <v>0</v>
      </c>
      <c r="H192" s="249">
        <v>0</v>
      </c>
      <c r="I192" s="280">
        <v>0</v>
      </c>
      <c r="J192" s="311">
        <v>0</v>
      </c>
      <c r="K192" s="358">
        <v>0</v>
      </c>
      <c r="L192" s="358">
        <v>0</v>
      </c>
      <c r="M192" s="464">
        <v>0</v>
      </c>
      <c r="N192" s="455">
        <v>0</v>
      </c>
    </row>
    <row r="193" spans="1:14" ht="15.75" x14ac:dyDescent="0.2">
      <c r="A193" s="14">
        <v>10</v>
      </c>
      <c r="B193" s="10" t="s">
        <v>25</v>
      </c>
      <c r="C193" s="112">
        <v>0</v>
      </c>
      <c r="D193" s="133">
        <v>0</v>
      </c>
      <c r="E193" s="159">
        <v>0</v>
      </c>
      <c r="F193" s="187">
        <v>0</v>
      </c>
      <c r="G193" s="215">
        <v>0</v>
      </c>
      <c r="H193" s="249">
        <v>0</v>
      </c>
      <c r="I193" s="280">
        <v>0</v>
      </c>
      <c r="J193" s="311">
        <v>0</v>
      </c>
      <c r="K193" s="358">
        <v>0</v>
      </c>
      <c r="L193" s="358">
        <v>0</v>
      </c>
      <c r="M193" s="464">
        <v>0</v>
      </c>
      <c r="N193" s="455">
        <v>0</v>
      </c>
    </row>
    <row r="194" spans="1:14" ht="21" customHeight="1" thickBot="1" x14ac:dyDescent="0.25">
      <c r="A194" s="40">
        <v>11</v>
      </c>
      <c r="B194" s="41" t="s">
        <v>59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369">
        <v>0</v>
      </c>
      <c r="L194" s="369">
        <v>0</v>
      </c>
      <c r="M194" s="465">
        <v>0</v>
      </c>
      <c r="N194" s="456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61</v>
      </c>
    </row>
    <row r="197" spans="1:14" ht="12.75" customHeight="1" x14ac:dyDescent="0.2">
      <c r="A197" s="5"/>
      <c r="B197" s="15" t="s">
        <v>60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7"/>
    </row>
    <row r="200" spans="1:14" ht="12.75" customHeight="1" x14ac:dyDescent="0.2">
      <c r="A200" s="5"/>
      <c r="B200" s="27"/>
    </row>
    <row r="201" spans="1:14" ht="12.75" customHeight="1" x14ac:dyDescent="0.2">
      <c r="A201" s="471" t="s">
        <v>0</v>
      </c>
      <c r="B201" s="471"/>
    </row>
    <row r="202" spans="1:14" ht="12.75" customHeight="1" x14ac:dyDescent="0.2">
      <c r="A202" s="471" t="s">
        <v>1</v>
      </c>
      <c r="B202" s="471"/>
    </row>
    <row r="203" spans="1:14" ht="11.25" customHeight="1" x14ac:dyDescent="0.2">
      <c r="A203" s="471" t="s">
        <v>46</v>
      </c>
      <c r="B203" s="471"/>
    </row>
    <row r="204" spans="1:14" ht="12.75" customHeight="1" x14ac:dyDescent="0.3">
      <c r="C204" s="107"/>
    </row>
    <row r="205" spans="1:14" ht="15.95" customHeight="1" x14ac:dyDescent="0.2">
      <c r="C205" s="103"/>
    </row>
    <row r="206" spans="1:14" ht="15.95" customHeight="1" x14ac:dyDescent="0.2">
      <c r="A206" s="1" t="s">
        <v>47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69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.95" customHeight="1" thickBot="1" x14ac:dyDescent="0.25">
      <c r="A208" s="45" t="s">
        <v>80</v>
      </c>
      <c r="B208" s="45"/>
      <c r="C208" s="5"/>
      <c r="D208" s="5"/>
      <c r="E208" s="5"/>
      <c r="F208" s="5"/>
      <c r="G208" s="5"/>
      <c r="H208" s="237"/>
      <c r="I208" s="237"/>
      <c r="J208" s="237"/>
      <c r="K208" s="237"/>
      <c r="L208" s="237"/>
      <c r="M208" s="237"/>
      <c r="N208" s="237"/>
    </row>
    <row r="209" spans="1:14" ht="15.95" customHeight="1" thickTop="1" x14ac:dyDescent="0.2">
      <c r="A209" s="472" t="s">
        <v>4</v>
      </c>
      <c r="B209" s="472" t="s">
        <v>5</v>
      </c>
      <c r="C209" s="109"/>
    </row>
    <row r="210" spans="1:14" ht="15.95" customHeight="1" x14ac:dyDescent="0.2">
      <c r="A210" s="473"/>
      <c r="B210" s="473"/>
      <c r="C210" s="105"/>
      <c r="D210" s="137"/>
      <c r="E210" s="163"/>
      <c r="F210" s="191"/>
      <c r="G210" s="219"/>
      <c r="H210" s="253"/>
      <c r="I210" s="284"/>
      <c r="J210" s="315"/>
      <c r="K210" s="458"/>
      <c r="L210" s="399"/>
      <c r="M210" s="458"/>
      <c r="N210" s="449"/>
    </row>
    <row r="211" spans="1:14" ht="15.95" customHeight="1" x14ac:dyDescent="0.2">
      <c r="A211" s="473"/>
      <c r="B211" s="473"/>
      <c r="C211" s="106" t="s">
        <v>35</v>
      </c>
      <c r="D211" s="134" t="s">
        <v>35</v>
      </c>
      <c r="E211" s="160" t="s">
        <v>35</v>
      </c>
      <c r="F211" s="188" t="s">
        <v>35</v>
      </c>
      <c r="G211" s="216" t="s">
        <v>35</v>
      </c>
      <c r="H211" s="250" t="s">
        <v>35</v>
      </c>
      <c r="I211" s="281" t="s">
        <v>35</v>
      </c>
      <c r="J211" s="312" t="s">
        <v>35</v>
      </c>
      <c r="K211" s="459" t="s">
        <v>35</v>
      </c>
      <c r="L211" s="396" t="s">
        <v>35</v>
      </c>
      <c r="M211" s="459" t="s">
        <v>35</v>
      </c>
      <c r="N211" s="450" t="s">
        <v>35</v>
      </c>
    </row>
    <row r="212" spans="1:14" ht="15.95" customHeight="1" x14ac:dyDescent="0.2">
      <c r="A212" s="473"/>
      <c r="B212" s="473"/>
      <c r="C212" s="110"/>
      <c r="D212" s="136"/>
      <c r="E212" s="162"/>
      <c r="F212" s="190"/>
      <c r="G212" s="218"/>
      <c r="H212" s="252"/>
      <c r="I212" s="283"/>
      <c r="J212" s="314"/>
      <c r="K212" s="460"/>
      <c r="L212" s="398"/>
      <c r="M212" s="460"/>
      <c r="N212" s="451"/>
    </row>
    <row r="213" spans="1:14" ht="15.95" customHeight="1" x14ac:dyDescent="0.2">
      <c r="A213" s="474"/>
      <c r="B213" s="474"/>
      <c r="C213" s="106"/>
      <c r="D213" s="134"/>
      <c r="E213" s="160"/>
      <c r="F213" s="188"/>
      <c r="G213" s="216"/>
      <c r="H213" s="250"/>
      <c r="I213" s="281"/>
      <c r="J213" s="312"/>
      <c r="K213" s="459"/>
      <c r="L213" s="396"/>
      <c r="M213" s="459"/>
      <c r="N213" s="450"/>
    </row>
    <row r="214" spans="1:14" s="8" customFormat="1" ht="15.95" customHeight="1" x14ac:dyDescent="0.2">
      <c r="A214" s="111" t="s">
        <v>10</v>
      </c>
      <c r="B214" s="111" t="s">
        <v>11</v>
      </c>
      <c r="C214" s="111" t="s">
        <v>20</v>
      </c>
      <c r="D214" s="135" t="s">
        <v>20</v>
      </c>
      <c r="E214" s="161" t="s">
        <v>20</v>
      </c>
      <c r="F214" s="189" t="s">
        <v>20</v>
      </c>
      <c r="G214" s="217" t="s">
        <v>20</v>
      </c>
      <c r="H214" s="251" t="s">
        <v>20</v>
      </c>
      <c r="I214" s="282" t="s">
        <v>20</v>
      </c>
      <c r="J214" s="313" t="s">
        <v>20</v>
      </c>
      <c r="K214" s="461" t="s">
        <v>20</v>
      </c>
      <c r="L214" s="397" t="s">
        <v>20</v>
      </c>
      <c r="M214" s="461" t="s">
        <v>20</v>
      </c>
      <c r="N214" s="452" t="s">
        <v>20</v>
      </c>
    </row>
    <row r="215" spans="1:14" s="16" customFormat="1" ht="15.95" customHeight="1" x14ac:dyDescent="0.2">
      <c r="A215" s="18">
        <v>1</v>
      </c>
      <c r="B215" s="19" t="s">
        <v>22</v>
      </c>
      <c r="C215" s="113">
        <f t="shared" ref="C215:N215" si="78">SUM(C216,C219,C220)</f>
        <v>1</v>
      </c>
      <c r="D215" s="131">
        <f t="shared" si="78"/>
        <v>0</v>
      </c>
      <c r="E215" s="157">
        <f t="shared" si="78"/>
        <v>0</v>
      </c>
      <c r="F215" s="185">
        <f t="shared" si="78"/>
        <v>2</v>
      </c>
      <c r="G215" s="213">
        <f t="shared" si="78"/>
        <v>4</v>
      </c>
      <c r="H215" s="247">
        <f t="shared" si="78"/>
        <v>3</v>
      </c>
      <c r="I215" s="278">
        <f t="shared" si="78"/>
        <v>1</v>
      </c>
      <c r="J215" s="309">
        <f t="shared" si="78"/>
        <v>1</v>
      </c>
      <c r="K215" s="61">
        <f t="shared" si="78"/>
        <v>0</v>
      </c>
      <c r="L215" s="61">
        <f t="shared" si="78"/>
        <v>1</v>
      </c>
      <c r="M215" s="61">
        <f t="shared" si="78"/>
        <v>0</v>
      </c>
      <c r="N215" s="61">
        <f t="shared" si="78"/>
        <v>0</v>
      </c>
    </row>
    <row r="216" spans="1:14" s="23" customFormat="1" ht="15.95" customHeight="1" x14ac:dyDescent="0.2">
      <c r="A216" s="14"/>
      <c r="B216" s="22" t="s">
        <v>50</v>
      </c>
      <c r="C216" s="90">
        <f t="shared" ref="C216:N216" si="79">SUM(C217:C218)</f>
        <v>1</v>
      </c>
      <c r="D216" s="90">
        <f t="shared" si="79"/>
        <v>0</v>
      </c>
      <c r="E216" s="90">
        <f t="shared" si="79"/>
        <v>0</v>
      </c>
      <c r="F216" s="90">
        <f t="shared" si="79"/>
        <v>2</v>
      </c>
      <c r="G216" s="90">
        <f t="shared" si="79"/>
        <v>4</v>
      </c>
      <c r="H216" s="90">
        <f t="shared" si="79"/>
        <v>3</v>
      </c>
      <c r="I216" s="90">
        <f t="shared" si="79"/>
        <v>1</v>
      </c>
      <c r="J216" s="90">
        <f t="shared" si="79"/>
        <v>1</v>
      </c>
      <c r="K216" s="63">
        <f t="shared" si="79"/>
        <v>0</v>
      </c>
      <c r="L216" s="63">
        <f t="shared" si="79"/>
        <v>1</v>
      </c>
      <c r="M216" s="63">
        <f t="shared" si="79"/>
        <v>0</v>
      </c>
      <c r="N216" s="63">
        <f t="shared" si="79"/>
        <v>0</v>
      </c>
    </row>
    <row r="217" spans="1:14" ht="15.95" customHeight="1" x14ac:dyDescent="0.2">
      <c r="A217" s="12"/>
      <c r="B217" s="13" t="s">
        <v>84</v>
      </c>
      <c r="C217" s="91">
        <v>0</v>
      </c>
      <c r="D217" s="91">
        <v>0</v>
      </c>
      <c r="E217" s="91">
        <v>0</v>
      </c>
      <c r="F217" s="91">
        <v>0</v>
      </c>
      <c r="G217" s="220">
        <v>0</v>
      </c>
      <c r="H217" s="254">
        <v>0</v>
      </c>
      <c r="I217" s="285">
        <v>0</v>
      </c>
      <c r="J217" s="316">
        <v>0</v>
      </c>
      <c r="K217" s="51">
        <v>0</v>
      </c>
      <c r="L217" s="51">
        <v>0</v>
      </c>
      <c r="M217" s="51">
        <v>0</v>
      </c>
      <c r="N217" s="51">
        <v>0</v>
      </c>
    </row>
    <row r="218" spans="1:14" ht="15.95" customHeight="1" x14ac:dyDescent="0.2">
      <c r="A218" s="12"/>
      <c r="B218" s="13" t="s">
        <v>85</v>
      </c>
      <c r="C218" s="91">
        <v>1</v>
      </c>
      <c r="D218" s="91">
        <v>0</v>
      </c>
      <c r="E218" s="91">
        <v>0</v>
      </c>
      <c r="F218" s="91">
        <v>2</v>
      </c>
      <c r="G218" s="220">
        <v>4</v>
      </c>
      <c r="H218" s="254">
        <v>3</v>
      </c>
      <c r="I218" s="285">
        <v>1</v>
      </c>
      <c r="J218" s="316">
        <v>1</v>
      </c>
      <c r="K218" s="51">
        <v>0</v>
      </c>
      <c r="L218" s="51">
        <v>1</v>
      </c>
      <c r="M218" s="51">
        <v>0</v>
      </c>
      <c r="N218" s="51">
        <v>0</v>
      </c>
    </row>
    <row r="219" spans="1:14" ht="15.95" customHeight="1" x14ac:dyDescent="0.2">
      <c r="A219" s="12"/>
      <c r="B219" s="11" t="s">
        <v>51</v>
      </c>
      <c r="C219" s="114">
        <v>0</v>
      </c>
      <c r="D219" s="129">
        <v>0</v>
      </c>
      <c r="E219" s="155">
        <v>0</v>
      </c>
      <c r="F219" s="183">
        <v>0</v>
      </c>
      <c r="G219" s="211">
        <v>0</v>
      </c>
      <c r="H219" s="245">
        <v>0</v>
      </c>
      <c r="I219" s="276">
        <v>0</v>
      </c>
      <c r="J219" s="307">
        <v>0</v>
      </c>
      <c r="K219" s="464">
        <v>0</v>
      </c>
      <c r="L219" s="391">
        <v>0</v>
      </c>
      <c r="M219" s="464">
        <v>0</v>
      </c>
      <c r="N219" s="455">
        <v>0</v>
      </c>
    </row>
    <row r="220" spans="1:14" ht="15.95" customHeight="1" x14ac:dyDescent="0.2">
      <c r="A220" s="12"/>
      <c r="B220" s="11" t="s">
        <v>52</v>
      </c>
      <c r="C220" s="114">
        <v>0</v>
      </c>
      <c r="D220" s="129">
        <v>0</v>
      </c>
      <c r="E220" s="155">
        <v>0</v>
      </c>
      <c r="F220" s="183">
        <v>0</v>
      </c>
      <c r="G220" s="211">
        <v>0</v>
      </c>
      <c r="H220" s="245">
        <v>0</v>
      </c>
      <c r="I220" s="276">
        <v>0</v>
      </c>
      <c r="J220" s="307">
        <v>0</v>
      </c>
      <c r="K220" s="464">
        <v>0</v>
      </c>
      <c r="L220" s="391">
        <v>0</v>
      </c>
      <c r="M220" s="464">
        <v>0</v>
      </c>
      <c r="N220" s="455">
        <v>0</v>
      </c>
    </row>
    <row r="221" spans="1:14" ht="15.95" customHeight="1" x14ac:dyDescent="0.2">
      <c r="A221" s="14">
        <v>2</v>
      </c>
      <c r="B221" s="10" t="s">
        <v>23</v>
      </c>
      <c r="C221" s="114">
        <f t="shared" ref="C221:N221" si="80">SUM(C222:C223)</f>
        <v>5</v>
      </c>
      <c r="D221" s="129">
        <f t="shared" si="80"/>
        <v>30</v>
      </c>
      <c r="E221" s="155">
        <f t="shared" si="80"/>
        <v>0</v>
      </c>
      <c r="F221" s="183">
        <f t="shared" si="80"/>
        <v>1</v>
      </c>
      <c r="G221" s="211">
        <f t="shared" si="80"/>
        <v>0</v>
      </c>
      <c r="H221" s="245">
        <f t="shared" si="80"/>
        <v>0</v>
      </c>
      <c r="I221" s="276">
        <f t="shared" si="80"/>
        <v>0</v>
      </c>
      <c r="J221" s="307">
        <f t="shared" si="80"/>
        <v>0</v>
      </c>
      <c r="K221" s="464">
        <f t="shared" si="80"/>
        <v>0</v>
      </c>
      <c r="L221" s="391">
        <f t="shared" si="80"/>
        <v>1</v>
      </c>
      <c r="M221" s="464">
        <f t="shared" si="80"/>
        <v>0</v>
      </c>
      <c r="N221" s="455">
        <f t="shared" si="80"/>
        <v>10</v>
      </c>
    </row>
    <row r="222" spans="1:14" ht="15.95" customHeight="1" x14ac:dyDescent="0.2">
      <c r="A222" s="12"/>
      <c r="B222" s="13" t="s">
        <v>84</v>
      </c>
      <c r="C222" s="91">
        <v>0</v>
      </c>
      <c r="D222" s="91">
        <v>30</v>
      </c>
      <c r="E222" s="91">
        <v>0</v>
      </c>
      <c r="F222" s="91">
        <v>0</v>
      </c>
      <c r="G222" s="220">
        <v>0</v>
      </c>
      <c r="H222" s="254">
        <v>0</v>
      </c>
      <c r="I222" s="285">
        <v>0</v>
      </c>
      <c r="J222" s="316">
        <v>0</v>
      </c>
      <c r="K222" s="466">
        <v>0</v>
      </c>
      <c r="L222" s="400">
        <v>0</v>
      </c>
      <c r="M222" s="466">
        <v>0</v>
      </c>
      <c r="N222" s="457">
        <v>10</v>
      </c>
    </row>
    <row r="223" spans="1:14" x14ac:dyDescent="0.2">
      <c r="A223" s="12"/>
      <c r="B223" s="13" t="s">
        <v>85</v>
      </c>
      <c r="C223" s="91">
        <v>5</v>
      </c>
      <c r="D223" s="91">
        <v>0</v>
      </c>
      <c r="E223" s="91">
        <v>0</v>
      </c>
      <c r="F223" s="91">
        <v>1</v>
      </c>
      <c r="G223" s="220">
        <v>0</v>
      </c>
      <c r="H223" s="254">
        <v>0</v>
      </c>
      <c r="I223" s="285">
        <v>0</v>
      </c>
      <c r="J223" s="316">
        <v>0</v>
      </c>
      <c r="K223" s="466">
        <v>0</v>
      </c>
      <c r="L223" s="400">
        <v>1</v>
      </c>
      <c r="M223" s="466">
        <v>0</v>
      </c>
      <c r="N223" s="457">
        <v>0</v>
      </c>
    </row>
    <row r="224" spans="1:14" ht="15.75" x14ac:dyDescent="0.2">
      <c r="A224" s="9">
        <v>3</v>
      </c>
      <c r="B224" s="10" t="s">
        <v>54</v>
      </c>
      <c r="C224" s="112">
        <v>1</v>
      </c>
      <c r="D224" s="133">
        <v>6</v>
      </c>
      <c r="E224" s="159">
        <v>0</v>
      </c>
      <c r="F224" s="187">
        <v>2</v>
      </c>
      <c r="G224" s="215">
        <v>5</v>
      </c>
      <c r="H224" s="249">
        <v>7</v>
      </c>
      <c r="I224" s="280">
        <v>1</v>
      </c>
      <c r="J224" s="311">
        <v>2</v>
      </c>
      <c r="K224" s="462">
        <v>3</v>
      </c>
      <c r="L224" s="395">
        <v>0</v>
      </c>
      <c r="M224" s="462">
        <v>0</v>
      </c>
      <c r="N224" s="453">
        <v>2</v>
      </c>
    </row>
    <row r="225" spans="1:14" ht="15.75" x14ac:dyDescent="0.2">
      <c r="A225" s="14">
        <v>4</v>
      </c>
      <c r="B225" s="10" t="s">
        <v>53</v>
      </c>
      <c r="C225" s="64">
        <f t="shared" ref="C225:H225" si="81">SUM(C226:C227)</f>
        <v>1</v>
      </c>
      <c r="D225" s="64">
        <f t="shared" si="81"/>
        <v>5</v>
      </c>
      <c r="E225" s="64">
        <f t="shared" si="81"/>
        <v>3</v>
      </c>
      <c r="F225" s="64">
        <f t="shared" si="81"/>
        <v>4</v>
      </c>
      <c r="G225" s="64">
        <f t="shared" si="81"/>
        <v>4</v>
      </c>
      <c r="H225" s="64">
        <f t="shared" si="81"/>
        <v>4</v>
      </c>
      <c r="I225" s="64">
        <f t="shared" ref="I225:N225" si="82">SUM(I226:I227)</f>
        <v>2</v>
      </c>
      <c r="J225" s="64">
        <f t="shared" si="82"/>
        <v>3</v>
      </c>
      <c r="K225" s="64">
        <f>SUM(K226:K227)</f>
        <v>6</v>
      </c>
      <c r="L225" s="64">
        <f t="shared" si="82"/>
        <v>11</v>
      </c>
      <c r="M225" s="64">
        <f>SUM(M226:M227)</f>
        <v>2</v>
      </c>
      <c r="N225" s="64">
        <f t="shared" si="82"/>
        <v>4</v>
      </c>
    </row>
    <row r="226" spans="1:14" ht="15.75" x14ac:dyDescent="0.2">
      <c r="A226" s="14"/>
      <c r="B226" s="13" t="s">
        <v>84</v>
      </c>
      <c r="C226" s="112">
        <v>0</v>
      </c>
      <c r="D226" s="133">
        <v>0</v>
      </c>
      <c r="E226" s="159">
        <v>0</v>
      </c>
      <c r="F226" s="187">
        <v>0</v>
      </c>
      <c r="G226" s="215">
        <v>0</v>
      </c>
      <c r="H226" s="249">
        <v>0</v>
      </c>
      <c r="I226" s="280">
        <v>0</v>
      </c>
      <c r="J226" s="311">
        <v>0</v>
      </c>
      <c r="K226" s="462">
        <v>0</v>
      </c>
      <c r="L226" s="395">
        <v>0</v>
      </c>
      <c r="M226" s="462">
        <v>0</v>
      </c>
      <c r="N226" s="453">
        <v>0</v>
      </c>
    </row>
    <row r="227" spans="1:14" ht="15.75" x14ac:dyDescent="0.2">
      <c r="A227" s="14"/>
      <c r="B227" s="13" t="s">
        <v>85</v>
      </c>
      <c r="C227" s="112">
        <v>1</v>
      </c>
      <c r="D227" s="133">
        <v>5</v>
      </c>
      <c r="E227" s="159">
        <v>3</v>
      </c>
      <c r="F227" s="187">
        <v>4</v>
      </c>
      <c r="G227" s="215">
        <v>4</v>
      </c>
      <c r="H227" s="249">
        <v>4</v>
      </c>
      <c r="I227" s="280">
        <v>2</v>
      </c>
      <c r="J227" s="311">
        <v>3</v>
      </c>
      <c r="K227" s="462">
        <v>6</v>
      </c>
      <c r="L227" s="395">
        <v>11</v>
      </c>
      <c r="M227" s="462">
        <v>2</v>
      </c>
      <c r="N227" s="453">
        <v>4</v>
      </c>
    </row>
    <row r="228" spans="1:14" ht="15.75" x14ac:dyDescent="0.2">
      <c r="A228" s="14">
        <v>5</v>
      </c>
      <c r="B228" s="11" t="s">
        <v>55</v>
      </c>
      <c r="C228" s="112">
        <v>1</v>
      </c>
      <c r="D228" s="133">
        <v>2</v>
      </c>
      <c r="E228" s="159">
        <v>2</v>
      </c>
      <c r="F228" s="187">
        <v>3</v>
      </c>
      <c r="G228" s="215">
        <v>1</v>
      </c>
      <c r="H228" s="249">
        <v>2</v>
      </c>
      <c r="I228" s="280">
        <v>1</v>
      </c>
      <c r="J228" s="311">
        <v>1</v>
      </c>
      <c r="K228" s="462">
        <v>2</v>
      </c>
      <c r="L228" s="395">
        <v>1</v>
      </c>
      <c r="M228" s="462">
        <v>0</v>
      </c>
      <c r="N228" s="453">
        <v>1</v>
      </c>
    </row>
    <row r="229" spans="1:14" ht="15.75" x14ac:dyDescent="0.2">
      <c r="A229" s="14">
        <v>6</v>
      </c>
      <c r="B229" s="10" t="s">
        <v>56</v>
      </c>
      <c r="C229" s="112">
        <v>0</v>
      </c>
      <c r="D229" s="133">
        <v>0</v>
      </c>
      <c r="E229" s="159">
        <v>0</v>
      </c>
      <c r="F229" s="187">
        <v>1</v>
      </c>
      <c r="G229" s="215">
        <v>1</v>
      </c>
      <c r="H229" s="249">
        <v>0</v>
      </c>
      <c r="I229" s="280">
        <v>1</v>
      </c>
      <c r="J229" s="311">
        <v>0</v>
      </c>
      <c r="K229" s="462">
        <v>0</v>
      </c>
      <c r="L229" s="395">
        <v>0</v>
      </c>
      <c r="M229" s="462">
        <v>0</v>
      </c>
      <c r="N229" s="453">
        <v>0</v>
      </c>
    </row>
    <row r="230" spans="1:14" ht="15.75" x14ac:dyDescent="0.2">
      <c r="A230" s="14">
        <v>7</v>
      </c>
      <c r="B230" s="10" t="s">
        <v>57</v>
      </c>
      <c r="C230" s="112">
        <v>0</v>
      </c>
      <c r="D230" s="133">
        <v>0</v>
      </c>
      <c r="E230" s="159">
        <v>0</v>
      </c>
      <c r="F230" s="187">
        <v>0</v>
      </c>
      <c r="G230" s="215">
        <v>0</v>
      </c>
      <c r="H230" s="249">
        <v>0</v>
      </c>
      <c r="I230" s="280">
        <v>0</v>
      </c>
      <c r="J230" s="311">
        <v>0</v>
      </c>
      <c r="K230" s="462">
        <v>0</v>
      </c>
      <c r="L230" s="395">
        <v>0</v>
      </c>
      <c r="M230" s="462">
        <v>0</v>
      </c>
      <c r="N230" s="453">
        <v>0</v>
      </c>
    </row>
    <row r="231" spans="1:14" ht="15.75" x14ac:dyDescent="0.2">
      <c r="A231" s="14">
        <v>8</v>
      </c>
      <c r="B231" s="10" t="s">
        <v>58</v>
      </c>
      <c r="C231" s="112">
        <v>0</v>
      </c>
      <c r="D231" s="133">
        <v>0</v>
      </c>
      <c r="E231" s="159">
        <v>0</v>
      </c>
      <c r="F231" s="187">
        <v>0</v>
      </c>
      <c r="G231" s="215">
        <v>0</v>
      </c>
      <c r="H231" s="249">
        <v>0</v>
      </c>
      <c r="I231" s="280">
        <v>0</v>
      </c>
      <c r="J231" s="311">
        <v>0</v>
      </c>
      <c r="K231" s="462">
        <v>0</v>
      </c>
      <c r="L231" s="395">
        <v>0</v>
      </c>
      <c r="M231" s="462">
        <v>0</v>
      </c>
      <c r="N231" s="453">
        <v>0</v>
      </c>
    </row>
    <row r="232" spans="1:14" ht="15.75" x14ac:dyDescent="0.2">
      <c r="A232" s="14">
        <v>9</v>
      </c>
      <c r="B232" s="10" t="s">
        <v>24</v>
      </c>
      <c r="C232" s="112">
        <v>0</v>
      </c>
      <c r="D232" s="133">
        <v>0</v>
      </c>
      <c r="E232" s="159">
        <v>0</v>
      </c>
      <c r="F232" s="187">
        <v>0</v>
      </c>
      <c r="G232" s="215">
        <v>0</v>
      </c>
      <c r="H232" s="249">
        <v>0</v>
      </c>
      <c r="I232" s="280">
        <v>0</v>
      </c>
      <c r="J232" s="311">
        <v>0</v>
      </c>
      <c r="K232" s="462">
        <v>0</v>
      </c>
      <c r="L232" s="395">
        <v>0</v>
      </c>
      <c r="M232" s="462">
        <v>0</v>
      </c>
      <c r="N232" s="453">
        <v>0</v>
      </c>
    </row>
    <row r="233" spans="1:14" ht="15.75" x14ac:dyDescent="0.2">
      <c r="A233" s="14">
        <v>10</v>
      </c>
      <c r="B233" s="10" t="s">
        <v>25</v>
      </c>
      <c r="C233" s="112">
        <v>0</v>
      </c>
      <c r="D233" s="133">
        <v>0</v>
      </c>
      <c r="E233" s="159">
        <v>0</v>
      </c>
      <c r="F233" s="187">
        <v>0</v>
      </c>
      <c r="G233" s="215">
        <v>0</v>
      </c>
      <c r="H233" s="249">
        <v>0</v>
      </c>
      <c r="I233" s="280">
        <v>0</v>
      </c>
      <c r="J233" s="311">
        <v>0</v>
      </c>
      <c r="K233" s="462">
        <v>0</v>
      </c>
      <c r="L233" s="395">
        <v>0</v>
      </c>
      <c r="M233" s="462">
        <v>0</v>
      </c>
      <c r="N233" s="453">
        <v>0</v>
      </c>
    </row>
    <row r="234" spans="1:14" ht="12.75" customHeight="1" thickBot="1" x14ac:dyDescent="0.25">
      <c r="A234" s="40">
        <v>11</v>
      </c>
      <c r="B234" s="41" t="s">
        <v>59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</row>
    <row r="235" spans="1:14" ht="12.75" customHeight="1" thickTop="1" x14ac:dyDescent="0.2">
      <c r="A235" s="5"/>
      <c r="B235" s="27" t="s">
        <v>39</v>
      </c>
    </row>
    <row r="236" spans="1:14" x14ac:dyDescent="0.2">
      <c r="A236" s="5"/>
      <c r="B236" s="15" t="s">
        <v>61</v>
      </c>
    </row>
    <row r="237" spans="1:14" ht="21" customHeight="1" x14ac:dyDescent="0.2">
      <c r="A237" s="5"/>
      <c r="B237" s="15" t="s">
        <v>60</v>
      </c>
    </row>
    <row r="238" spans="1:14" x14ac:dyDescent="0.2">
      <c r="A238" s="5"/>
      <c r="B238" s="15" t="s">
        <v>40</v>
      </c>
    </row>
    <row r="239" spans="1:14" x14ac:dyDescent="0.2">
      <c r="A239" s="5"/>
      <c r="B239" s="27"/>
    </row>
    <row r="240" spans="1:14" ht="12.75" customHeight="1" x14ac:dyDescent="0.2"/>
    <row r="241" spans="1:14" ht="11.25" customHeight="1" x14ac:dyDescent="0.2">
      <c r="A241" s="471" t="s">
        <v>0</v>
      </c>
      <c r="B241" s="471"/>
    </row>
    <row r="242" spans="1:14" ht="12.75" customHeight="1" x14ac:dyDescent="0.2">
      <c r="A242" s="471" t="s">
        <v>1</v>
      </c>
      <c r="B242" s="471"/>
    </row>
    <row r="243" spans="1:14" ht="15.95" customHeight="1" x14ac:dyDescent="0.2">
      <c r="A243" s="471" t="s">
        <v>46</v>
      </c>
      <c r="B243" s="471"/>
    </row>
    <row r="244" spans="1:14" ht="15.95" customHeight="1" x14ac:dyDescent="0.3">
      <c r="C244" s="107"/>
    </row>
    <row r="245" spans="1:14" ht="15.95" customHeight="1" x14ac:dyDescent="0.2">
      <c r="C245" s="103"/>
    </row>
    <row r="246" spans="1:14" ht="15.95" customHeight="1" x14ac:dyDescent="0.2">
      <c r="A246" s="1" t="s">
        <v>47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69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.95" customHeight="1" thickBot="1" x14ac:dyDescent="0.25">
      <c r="A248" s="45" t="s">
        <v>75</v>
      </c>
      <c r="B248" s="45"/>
      <c r="C248" s="5"/>
      <c r="D248" s="5"/>
      <c r="E248" s="5"/>
      <c r="F248" s="5"/>
      <c r="G248" s="5"/>
      <c r="H248" s="237"/>
      <c r="I248" s="237"/>
      <c r="J248" s="237"/>
      <c r="K248" s="237"/>
      <c r="L248" s="237"/>
      <c r="M248" s="237"/>
      <c r="N248" s="237"/>
    </row>
    <row r="249" spans="1:14" ht="15.95" customHeight="1" thickTop="1" x14ac:dyDescent="0.2">
      <c r="A249" s="472" t="s">
        <v>4</v>
      </c>
      <c r="B249" s="472" t="s">
        <v>5</v>
      </c>
      <c r="C249" s="109"/>
    </row>
    <row r="250" spans="1:14" ht="15.95" customHeight="1" x14ac:dyDescent="0.2">
      <c r="A250" s="473"/>
      <c r="B250" s="473"/>
      <c r="C250" s="105"/>
      <c r="D250" s="137"/>
      <c r="E250" s="163"/>
      <c r="F250" s="191"/>
      <c r="G250" s="219"/>
      <c r="H250" s="253"/>
      <c r="I250" s="284"/>
      <c r="J250" s="315"/>
      <c r="K250" s="458"/>
      <c r="L250" s="399"/>
      <c r="M250" s="458"/>
      <c r="N250" s="449"/>
    </row>
    <row r="251" spans="1:14" ht="15.95" customHeight="1" x14ac:dyDescent="0.2">
      <c r="A251" s="473"/>
      <c r="B251" s="473"/>
      <c r="C251" s="106" t="s">
        <v>35</v>
      </c>
      <c r="D251" s="134" t="s">
        <v>35</v>
      </c>
      <c r="E251" s="160" t="s">
        <v>35</v>
      </c>
      <c r="F251" s="188" t="s">
        <v>35</v>
      </c>
      <c r="G251" s="216" t="s">
        <v>35</v>
      </c>
      <c r="H251" s="250" t="s">
        <v>35</v>
      </c>
      <c r="I251" s="281" t="s">
        <v>35</v>
      </c>
      <c r="J251" s="312" t="s">
        <v>35</v>
      </c>
      <c r="K251" s="459" t="s">
        <v>35</v>
      </c>
      <c r="L251" s="396" t="s">
        <v>35</v>
      </c>
      <c r="M251" s="459" t="s">
        <v>35</v>
      </c>
      <c r="N251" s="450" t="s">
        <v>35</v>
      </c>
    </row>
    <row r="252" spans="1:14" ht="15.95" customHeight="1" x14ac:dyDescent="0.2">
      <c r="A252" s="473"/>
      <c r="B252" s="473"/>
      <c r="C252" s="110"/>
      <c r="D252" s="136"/>
      <c r="E252" s="162"/>
      <c r="F252" s="190"/>
      <c r="G252" s="218"/>
      <c r="H252" s="252"/>
      <c r="I252" s="283"/>
      <c r="J252" s="314"/>
      <c r="K252" s="460"/>
      <c r="L252" s="398"/>
      <c r="M252" s="460"/>
      <c r="N252" s="451"/>
    </row>
    <row r="253" spans="1:14" ht="15.95" customHeight="1" x14ac:dyDescent="0.2">
      <c r="A253" s="474"/>
      <c r="B253" s="474"/>
      <c r="C253" s="106"/>
      <c r="D253" s="134"/>
      <c r="E253" s="160"/>
      <c r="F253" s="188"/>
      <c r="G253" s="216"/>
      <c r="H253" s="250"/>
      <c r="I253" s="281"/>
      <c r="J253" s="312"/>
      <c r="K253" s="459"/>
      <c r="L253" s="396"/>
      <c r="M253" s="459"/>
      <c r="N253" s="450"/>
    </row>
    <row r="254" spans="1:14" s="8" customFormat="1" ht="15.95" customHeight="1" x14ac:dyDescent="0.2">
      <c r="A254" s="111" t="s">
        <v>10</v>
      </c>
      <c r="B254" s="111" t="s">
        <v>11</v>
      </c>
      <c r="C254" s="111" t="s">
        <v>20</v>
      </c>
      <c r="D254" s="135" t="s">
        <v>20</v>
      </c>
      <c r="E254" s="161" t="s">
        <v>20</v>
      </c>
      <c r="F254" s="189" t="s">
        <v>20</v>
      </c>
      <c r="G254" s="217" t="s">
        <v>20</v>
      </c>
      <c r="H254" s="251" t="s">
        <v>20</v>
      </c>
      <c r="I254" s="282" t="s">
        <v>20</v>
      </c>
      <c r="J254" s="313" t="s">
        <v>20</v>
      </c>
      <c r="K254" s="461" t="s">
        <v>20</v>
      </c>
      <c r="L254" s="397" t="s">
        <v>20</v>
      </c>
      <c r="M254" s="461" t="s">
        <v>20</v>
      </c>
      <c r="N254" s="452" t="s">
        <v>20</v>
      </c>
    </row>
    <row r="255" spans="1:14" s="16" customFormat="1" ht="15.95" customHeight="1" x14ac:dyDescent="0.2">
      <c r="A255" s="18">
        <v>1</v>
      </c>
      <c r="B255" s="19" t="s">
        <v>22</v>
      </c>
      <c r="C255" s="113">
        <f t="shared" ref="C255:N255" si="83">SUM(C256,C259,C260)</f>
        <v>0</v>
      </c>
      <c r="D255" s="131">
        <f t="shared" si="83"/>
        <v>0</v>
      </c>
      <c r="E255" s="157">
        <f t="shared" si="83"/>
        <v>0</v>
      </c>
      <c r="F255" s="185">
        <f t="shared" si="83"/>
        <v>1</v>
      </c>
      <c r="G255" s="213">
        <f t="shared" si="83"/>
        <v>0</v>
      </c>
      <c r="H255" s="247">
        <f t="shared" si="83"/>
        <v>0</v>
      </c>
      <c r="I255" s="278">
        <f t="shared" si="83"/>
        <v>0</v>
      </c>
      <c r="J255" s="309">
        <f t="shared" si="83"/>
        <v>0</v>
      </c>
      <c r="K255" s="463">
        <f t="shared" si="83"/>
        <v>0</v>
      </c>
      <c r="L255" s="393">
        <f t="shared" si="83"/>
        <v>0</v>
      </c>
      <c r="M255" s="463">
        <f t="shared" si="83"/>
        <v>0</v>
      </c>
      <c r="N255" s="454">
        <f t="shared" si="83"/>
        <v>0</v>
      </c>
    </row>
    <row r="256" spans="1:14" s="23" customFormat="1" ht="15.95" customHeight="1" x14ac:dyDescent="0.2">
      <c r="A256" s="14"/>
      <c r="B256" s="22" t="s">
        <v>50</v>
      </c>
      <c r="C256" s="90">
        <f t="shared" ref="C256:N256" si="84">SUM(C257:C258)</f>
        <v>0</v>
      </c>
      <c r="D256" s="90">
        <f t="shared" si="84"/>
        <v>0</v>
      </c>
      <c r="E256" s="90">
        <f t="shared" si="84"/>
        <v>0</v>
      </c>
      <c r="F256" s="90">
        <f t="shared" si="84"/>
        <v>0</v>
      </c>
      <c r="G256" s="90">
        <f t="shared" si="84"/>
        <v>0</v>
      </c>
      <c r="H256" s="90">
        <f t="shared" si="84"/>
        <v>0</v>
      </c>
      <c r="I256" s="90">
        <f t="shared" si="84"/>
        <v>0</v>
      </c>
      <c r="J256" s="90">
        <f t="shared" si="84"/>
        <v>0</v>
      </c>
      <c r="K256" s="90">
        <f t="shared" si="84"/>
        <v>0</v>
      </c>
      <c r="L256" s="90">
        <f t="shared" si="84"/>
        <v>0</v>
      </c>
      <c r="M256" s="90">
        <f t="shared" si="84"/>
        <v>0</v>
      </c>
      <c r="N256" s="90">
        <f t="shared" si="84"/>
        <v>0</v>
      </c>
    </row>
    <row r="257" spans="1:14" ht="15.95" customHeight="1" x14ac:dyDescent="0.2">
      <c r="A257" s="12"/>
      <c r="B257" s="13" t="s">
        <v>84</v>
      </c>
      <c r="C257" s="91">
        <v>0</v>
      </c>
      <c r="D257" s="91">
        <v>0</v>
      </c>
      <c r="E257" s="91">
        <v>0</v>
      </c>
      <c r="F257" s="91">
        <v>0</v>
      </c>
      <c r="G257" s="220">
        <v>0</v>
      </c>
      <c r="H257" s="254">
        <v>0</v>
      </c>
      <c r="I257" s="285">
        <v>0</v>
      </c>
      <c r="J257" s="316">
        <v>0</v>
      </c>
      <c r="K257" s="466">
        <v>0</v>
      </c>
      <c r="L257" s="400">
        <v>0</v>
      </c>
      <c r="M257" s="466">
        <v>0</v>
      </c>
      <c r="N257" s="457">
        <v>0</v>
      </c>
    </row>
    <row r="258" spans="1:14" ht="15.95" customHeight="1" x14ac:dyDescent="0.2">
      <c r="A258" s="12"/>
      <c r="B258" s="13" t="s">
        <v>85</v>
      </c>
      <c r="C258" s="91">
        <v>0</v>
      </c>
      <c r="D258" s="91">
        <v>0</v>
      </c>
      <c r="E258" s="91">
        <v>0</v>
      </c>
      <c r="F258" s="91">
        <v>0</v>
      </c>
      <c r="G258" s="220">
        <v>0</v>
      </c>
      <c r="H258" s="254">
        <v>0</v>
      </c>
      <c r="I258" s="285">
        <v>0</v>
      </c>
      <c r="J258" s="316">
        <v>0</v>
      </c>
      <c r="K258" s="466">
        <v>0</v>
      </c>
      <c r="L258" s="400">
        <v>0</v>
      </c>
      <c r="M258" s="466">
        <v>0</v>
      </c>
      <c r="N258" s="457">
        <v>0</v>
      </c>
    </row>
    <row r="259" spans="1:14" ht="15.95" customHeight="1" x14ac:dyDescent="0.2">
      <c r="A259" s="12"/>
      <c r="B259" s="11" t="s">
        <v>51</v>
      </c>
      <c r="C259" s="114">
        <v>0</v>
      </c>
      <c r="D259" s="129">
        <v>0</v>
      </c>
      <c r="E259" s="155">
        <v>0</v>
      </c>
      <c r="F259" s="183">
        <v>1</v>
      </c>
      <c r="G259" s="211">
        <v>0</v>
      </c>
      <c r="H259" s="245">
        <v>0</v>
      </c>
      <c r="I259" s="276">
        <v>0</v>
      </c>
      <c r="J259" s="307">
        <v>0</v>
      </c>
      <c r="K259" s="464">
        <v>0</v>
      </c>
      <c r="L259" s="391">
        <v>0</v>
      </c>
      <c r="M259" s="464">
        <v>0</v>
      </c>
      <c r="N259" s="455">
        <v>0</v>
      </c>
    </row>
    <row r="260" spans="1:14" ht="15.95" customHeight="1" x14ac:dyDescent="0.2">
      <c r="A260" s="12"/>
      <c r="B260" s="11" t="s">
        <v>52</v>
      </c>
      <c r="C260" s="114">
        <v>0</v>
      </c>
      <c r="D260" s="129">
        <v>0</v>
      </c>
      <c r="E260" s="155">
        <v>0</v>
      </c>
      <c r="F260" s="183">
        <v>0</v>
      </c>
      <c r="G260" s="211">
        <v>0</v>
      </c>
      <c r="H260" s="245">
        <v>0</v>
      </c>
      <c r="I260" s="276">
        <v>0</v>
      </c>
      <c r="J260" s="307">
        <v>0</v>
      </c>
      <c r="K260" s="464">
        <v>0</v>
      </c>
      <c r="L260" s="391">
        <v>0</v>
      </c>
      <c r="M260" s="464">
        <v>0</v>
      </c>
      <c r="N260" s="455">
        <v>0</v>
      </c>
    </row>
    <row r="261" spans="1:14" ht="15.95" customHeight="1" x14ac:dyDescent="0.2">
      <c r="A261" s="14">
        <v>2</v>
      </c>
      <c r="B261" s="10" t="s">
        <v>23</v>
      </c>
      <c r="C261" s="114">
        <f t="shared" ref="C261" si="85">SUM(C262:C263)</f>
        <v>0</v>
      </c>
      <c r="D261" s="129">
        <f t="shared" ref="D261" si="86">SUM(D262:D263)</f>
        <v>0</v>
      </c>
      <c r="E261" s="155">
        <f t="shared" ref="E261" si="87">SUM(E262:E263)</f>
        <v>0</v>
      </c>
      <c r="F261" s="183">
        <f t="shared" ref="F261" si="88">SUM(F262:F263)</f>
        <v>0</v>
      </c>
      <c r="G261" s="211">
        <f t="shared" ref="G261" si="89">SUM(G262:G263)</f>
        <v>0</v>
      </c>
      <c r="H261" s="245">
        <f t="shared" ref="H261" si="90">SUM(H262:H263)</f>
        <v>0</v>
      </c>
      <c r="I261" s="276">
        <f t="shared" ref="I261" si="91">SUM(I262:I263)</f>
        <v>0</v>
      </c>
      <c r="J261" s="307">
        <f t="shared" ref="J261" si="92">SUM(J262:J263)</f>
        <v>0</v>
      </c>
      <c r="K261" s="464">
        <f t="shared" ref="K261" si="93">SUM(K262:K263)</f>
        <v>0</v>
      </c>
      <c r="L261" s="391">
        <f t="shared" ref="L261" si="94">SUM(L262:L263)</f>
        <v>0</v>
      </c>
      <c r="M261" s="464">
        <f t="shared" ref="M261" si="95">SUM(M262:M263)</f>
        <v>0</v>
      </c>
      <c r="N261" s="455">
        <f t="shared" ref="N261" si="96">SUM(N262:N263)</f>
        <v>0</v>
      </c>
    </row>
    <row r="262" spans="1:14" ht="15.95" customHeight="1" x14ac:dyDescent="0.2">
      <c r="A262" s="12"/>
      <c r="B262" s="13" t="s">
        <v>84</v>
      </c>
      <c r="C262" s="91">
        <v>0</v>
      </c>
      <c r="D262" s="91">
        <v>0</v>
      </c>
      <c r="E262" s="91">
        <v>0</v>
      </c>
      <c r="F262" s="91">
        <v>0</v>
      </c>
      <c r="G262" s="220">
        <v>0</v>
      </c>
      <c r="H262" s="254">
        <v>0</v>
      </c>
      <c r="I262" s="285">
        <v>0</v>
      </c>
      <c r="J262" s="316">
        <v>0</v>
      </c>
      <c r="K262" s="466">
        <v>0</v>
      </c>
      <c r="L262" s="400">
        <v>0</v>
      </c>
      <c r="M262" s="466">
        <v>0</v>
      </c>
      <c r="N262" s="457">
        <v>0</v>
      </c>
    </row>
    <row r="263" spans="1:14" x14ac:dyDescent="0.2">
      <c r="A263" s="12"/>
      <c r="B263" s="13" t="s">
        <v>85</v>
      </c>
      <c r="C263" s="91">
        <v>0</v>
      </c>
      <c r="D263" s="91">
        <v>0</v>
      </c>
      <c r="E263" s="91">
        <v>0</v>
      </c>
      <c r="F263" s="91">
        <v>0</v>
      </c>
      <c r="G263" s="220">
        <v>0</v>
      </c>
      <c r="H263" s="254">
        <v>0</v>
      </c>
      <c r="I263" s="285">
        <v>0</v>
      </c>
      <c r="J263" s="316">
        <v>0</v>
      </c>
      <c r="K263" s="466">
        <v>0</v>
      </c>
      <c r="L263" s="400">
        <v>0</v>
      </c>
      <c r="M263" s="466">
        <v>0</v>
      </c>
      <c r="N263" s="457">
        <v>0</v>
      </c>
    </row>
    <row r="264" spans="1:14" ht="15.75" x14ac:dyDescent="0.2">
      <c r="A264" s="9">
        <v>3</v>
      </c>
      <c r="B264" s="10" t="s">
        <v>54</v>
      </c>
      <c r="C264" s="112">
        <v>2</v>
      </c>
      <c r="D264" s="133">
        <v>0</v>
      </c>
      <c r="E264" s="159">
        <v>2</v>
      </c>
      <c r="F264" s="187">
        <v>2</v>
      </c>
      <c r="G264" s="215">
        <v>3</v>
      </c>
      <c r="H264" s="249">
        <v>3</v>
      </c>
      <c r="I264" s="280">
        <v>0</v>
      </c>
      <c r="J264" s="311">
        <v>0</v>
      </c>
      <c r="K264" s="462">
        <v>1</v>
      </c>
      <c r="L264" s="395">
        <v>0</v>
      </c>
      <c r="M264" s="462">
        <v>0</v>
      </c>
      <c r="N264" s="453">
        <v>0</v>
      </c>
    </row>
    <row r="265" spans="1:14" ht="15.75" x14ac:dyDescent="0.2">
      <c r="A265" s="14">
        <v>4</v>
      </c>
      <c r="B265" s="10" t="s">
        <v>53</v>
      </c>
      <c r="C265" s="114">
        <f t="shared" ref="C265:H265" si="97">SUM(C266:C267)</f>
        <v>2</v>
      </c>
      <c r="D265" s="129">
        <f t="shared" si="97"/>
        <v>1</v>
      </c>
      <c r="E265" s="155">
        <f t="shared" si="97"/>
        <v>4</v>
      </c>
      <c r="F265" s="183">
        <f t="shared" si="97"/>
        <v>2</v>
      </c>
      <c r="G265" s="211">
        <f t="shared" si="97"/>
        <v>2</v>
      </c>
      <c r="H265" s="245">
        <f t="shared" si="97"/>
        <v>0</v>
      </c>
      <c r="I265" s="276">
        <f t="shared" ref="I265:N265" si="98">SUM(I266:I267)</f>
        <v>2</v>
      </c>
      <c r="J265" s="307">
        <f t="shared" si="98"/>
        <v>0</v>
      </c>
      <c r="K265" s="464">
        <f>SUM(K266:K267)</f>
        <v>1</v>
      </c>
      <c r="L265" s="391">
        <f t="shared" si="98"/>
        <v>2</v>
      </c>
      <c r="M265" s="464">
        <f>SUM(M266:M267)</f>
        <v>1</v>
      </c>
      <c r="N265" s="455">
        <f t="shared" si="98"/>
        <v>0</v>
      </c>
    </row>
    <row r="266" spans="1:14" ht="15.75" x14ac:dyDescent="0.2">
      <c r="A266" s="14"/>
      <c r="B266" s="13" t="s">
        <v>84</v>
      </c>
      <c r="C266" s="112">
        <v>0</v>
      </c>
      <c r="D266" s="133">
        <v>0</v>
      </c>
      <c r="E266" s="159">
        <v>0</v>
      </c>
      <c r="F266" s="187">
        <v>0</v>
      </c>
      <c r="G266" s="215">
        <v>0</v>
      </c>
      <c r="H266" s="249">
        <v>0</v>
      </c>
      <c r="I266" s="280">
        <v>0</v>
      </c>
      <c r="J266" s="311">
        <v>0</v>
      </c>
      <c r="K266" s="462">
        <v>0</v>
      </c>
      <c r="L266" s="395">
        <v>0</v>
      </c>
      <c r="M266" s="462">
        <v>0</v>
      </c>
      <c r="N266" s="453">
        <v>0</v>
      </c>
    </row>
    <row r="267" spans="1:14" ht="15.75" x14ac:dyDescent="0.2">
      <c r="A267" s="14"/>
      <c r="B267" s="13" t="s">
        <v>85</v>
      </c>
      <c r="C267" s="112">
        <v>2</v>
      </c>
      <c r="D267" s="133">
        <v>1</v>
      </c>
      <c r="E267" s="159">
        <v>4</v>
      </c>
      <c r="F267" s="187">
        <v>2</v>
      </c>
      <c r="G267" s="215">
        <v>2</v>
      </c>
      <c r="H267" s="249">
        <v>0</v>
      </c>
      <c r="I267" s="280">
        <v>2</v>
      </c>
      <c r="J267" s="311">
        <v>0</v>
      </c>
      <c r="K267" s="462">
        <v>1</v>
      </c>
      <c r="L267" s="395">
        <v>2</v>
      </c>
      <c r="M267" s="462">
        <v>1</v>
      </c>
      <c r="N267" s="453">
        <v>0</v>
      </c>
    </row>
    <row r="268" spans="1:14" ht="15.75" x14ac:dyDescent="0.2">
      <c r="A268" s="14">
        <v>5</v>
      </c>
      <c r="B268" s="11" t="s">
        <v>55</v>
      </c>
      <c r="C268" s="112">
        <v>0</v>
      </c>
      <c r="D268" s="133">
        <v>0</v>
      </c>
      <c r="E268" s="159">
        <v>0</v>
      </c>
      <c r="F268" s="187">
        <v>0</v>
      </c>
      <c r="G268" s="215">
        <v>0</v>
      </c>
      <c r="H268" s="249">
        <v>0</v>
      </c>
      <c r="I268" s="280">
        <v>0</v>
      </c>
      <c r="J268" s="311">
        <v>0</v>
      </c>
      <c r="K268" s="462">
        <v>0</v>
      </c>
      <c r="L268" s="395">
        <v>0</v>
      </c>
      <c r="M268" s="462">
        <v>0</v>
      </c>
      <c r="N268" s="453">
        <v>0</v>
      </c>
    </row>
    <row r="269" spans="1:14" ht="12.75" customHeight="1" x14ac:dyDescent="0.2">
      <c r="A269" s="14">
        <v>6</v>
      </c>
      <c r="B269" s="10" t="s">
        <v>56</v>
      </c>
      <c r="C269" s="112">
        <v>0</v>
      </c>
      <c r="D269" s="133">
        <v>0</v>
      </c>
      <c r="E269" s="159">
        <v>0</v>
      </c>
      <c r="F269" s="187">
        <v>0</v>
      </c>
      <c r="G269" s="215">
        <v>0</v>
      </c>
      <c r="H269" s="249">
        <v>0</v>
      </c>
      <c r="I269" s="280">
        <v>0</v>
      </c>
      <c r="J269" s="311">
        <v>0</v>
      </c>
      <c r="K269" s="462">
        <v>0</v>
      </c>
      <c r="L269" s="395">
        <v>0</v>
      </c>
      <c r="M269" s="462">
        <v>0</v>
      </c>
      <c r="N269" s="453">
        <v>0</v>
      </c>
    </row>
    <row r="270" spans="1:14" ht="12.75" customHeight="1" x14ac:dyDescent="0.2">
      <c r="A270" s="14">
        <v>7</v>
      </c>
      <c r="B270" s="10" t="s">
        <v>57</v>
      </c>
      <c r="C270" s="112">
        <v>0</v>
      </c>
      <c r="D270" s="133">
        <v>0</v>
      </c>
      <c r="E270" s="159">
        <v>0</v>
      </c>
      <c r="F270" s="187">
        <v>0</v>
      </c>
      <c r="G270" s="215">
        <v>0</v>
      </c>
      <c r="H270" s="249">
        <v>0</v>
      </c>
      <c r="I270" s="280">
        <v>0</v>
      </c>
      <c r="J270" s="311">
        <v>0</v>
      </c>
      <c r="K270" s="462">
        <v>0</v>
      </c>
      <c r="L270" s="395">
        <v>0</v>
      </c>
      <c r="M270" s="462">
        <v>0</v>
      </c>
      <c r="N270" s="453">
        <v>0</v>
      </c>
    </row>
    <row r="271" spans="1:14" ht="15.75" x14ac:dyDescent="0.2">
      <c r="A271" s="14">
        <v>8</v>
      </c>
      <c r="B271" s="10" t="s">
        <v>58</v>
      </c>
      <c r="C271" s="112">
        <v>0</v>
      </c>
      <c r="D271" s="133">
        <v>0</v>
      </c>
      <c r="E271" s="159">
        <v>0</v>
      </c>
      <c r="F271" s="187">
        <v>0</v>
      </c>
      <c r="G271" s="215">
        <v>0</v>
      </c>
      <c r="H271" s="249">
        <v>0</v>
      </c>
      <c r="I271" s="280">
        <v>0</v>
      </c>
      <c r="J271" s="311">
        <v>0</v>
      </c>
      <c r="K271" s="462">
        <v>0</v>
      </c>
      <c r="L271" s="395">
        <v>0</v>
      </c>
      <c r="M271" s="462">
        <v>0</v>
      </c>
      <c r="N271" s="453">
        <v>0</v>
      </c>
    </row>
    <row r="272" spans="1:14" ht="21" customHeight="1" x14ac:dyDescent="0.2">
      <c r="A272" s="14">
        <v>9</v>
      </c>
      <c r="B272" s="10" t="s">
        <v>24</v>
      </c>
      <c r="C272" s="112">
        <v>0</v>
      </c>
      <c r="D272" s="133">
        <v>0</v>
      </c>
      <c r="E272" s="159">
        <v>0</v>
      </c>
      <c r="F272" s="187">
        <v>0</v>
      </c>
      <c r="G272" s="215">
        <v>0</v>
      </c>
      <c r="H272" s="249">
        <v>0</v>
      </c>
      <c r="I272" s="280">
        <v>0</v>
      </c>
      <c r="J272" s="311">
        <v>0</v>
      </c>
      <c r="K272" s="462">
        <v>0</v>
      </c>
      <c r="L272" s="395">
        <v>0</v>
      </c>
      <c r="M272" s="462">
        <v>0</v>
      </c>
      <c r="N272" s="453">
        <v>0</v>
      </c>
    </row>
    <row r="273" spans="1:14" ht="12.75" customHeight="1" x14ac:dyDescent="0.2">
      <c r="A273" s="14">
        <v>10</v>
      </c>
      <c r="B273" s="10" t="s">
        <v>25</v>
      </c>
      <c r="C273" s="112">
        <v>0</v>
      </c>
      <c r="D273" s="133">
        <v>0</v>
      </c>
      <c r="E273" s="159">
        <v>0</v>
      </c>
      <c r="F273" s="187">
        <v>0</v>
      </c>
      <c r="G273" s="215">
        <v>0</v>
      </c>
      <c r="H273" s="249">
        <v>0</v>
      </c>
      <c r="I273" s="280">
        <v>0</v>
      </c>
      <c r="J273" s="311">
        <v>0</v>
      </c>
      <c r="K273" s="462">
        <v>0</v>
      </c>
      <c r="L273" s="395">
        <v>0</v>
      </c>
      <c r="M273" s="462">
        <v>0</v>
      </c>
      <c r="N273" s="453">
        <v>0</v>
      </c>
    </row>
    <row r="274" spans="1:14" ht="13.5" customHeight="1" thickBot="1" x14ac:dyDescent="0.25">
      <c r="A274" s="40">
        <v>11</v>
      </c>
      <c r="B274" s="41" t="s">
        <v>59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61</v>
      </c>
    </row>
    <row r="277" spans="1:14" ht="12.75" customHeight="1" x14ac:dyDescent="0.2">
      <c r="A277" s="5"/>
      <c r="B277" s="15" t="s">
        <v>60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7"/>
    </row>
    <row r="280" spans="1:14" ht="12.75" customHeight="1" x14ac:dyDescent="0.2">
      <c r="A280" s="5"/>
      <c r="B280" s="27"/>
    </row>
    <row r="281" spans="1:14" ht="15.95" customHeight="1" x14ac:dyDescent="0.2">
      <c r="A281" s="471" t="s">
        <v>0</v>
      </c>
      <c r="B281" s="471"/>
    </row>
    <row r="282" spans="1:14" ht="15.95" customHeight="1" x14ac:dyDescent="0.2">
      <c r="A282" s="471" t="s">
        <v>1</v>
      </c>
      <c r="B282" s="471"/>
    </row>
    <row r="283" spans="1:14" ht="15.95" customHeight="1" x14ac:dyDescent="0.2">
      <c r="A283" s="471" t="s">
        <v>46</v>
      </c>
      <c r="B283" s="471"/>
    </row>
    <row r="284" spans="1:14" ht="15.95" customHeight="1" x14ac:dyDescent="0.3">
      <c r="C284" s="107"/>
    </row>
    <row r="285" spans="1:14" ht="15.95" customHeight="1" x14ac:dyDescent="0.2">
      <c r="C285" s="103"/>
    </row>
    <row r="286" spans="1:14" ht="15.95" customHeight="1" x14ac:dyDescent="0.2">
      <c r="A286" s="1" t="s">
        <v>47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5" t="s">
        <v>69</v>
      </c>
      <c r="B287" s="4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.95" customHeight="1" thickBot="1" x14ac:dyDescent="0.25">
      <c r="A288" s="45" t="s">
        <v>74</v>
      </c>
      <c r="B288" s="4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.95" customHeight="1" thickTop="1" x14ac:dyDescent="0.2">
      <c r="A289" s="472" t="s">
        <v>4</v>
      </c>
      <c r="B289" s="472" t="s">
        <v>5</v>
      </c>
      <c r="C289" s="109"/>
    </row>
    <row r="290" spans="1:14" ht="15.95" customHeight="1" x14ac:dyDescent="0.2">
      <c r="A290" s="473"/>
      <c r="B290" s="473"/>
      <c r="C290" s="105"/>
      <c r="D290" s="137"/>
      <c r="E290" s="163"/>
      <c r="F290" s="191"/>
      <c r="G290" s="219"/>
      <c r="H290" s="253"/>
      <c r="I290" s="284"/>
      <c r="J290" s="315"/>
      <c r="K290" s="458"/>
      <c r="L290" s="399"/>
      <c r="M290" s="458"/>
      <c r="N290" s="449"/>
    </row>
    <row r="291" spans="1:14" ht="15.95" customHeight="1" x14ac:dyDescent="0.2">
      <c r="A291" s="473"/>
      <c r="B291" s="473"/>
      <c r="C291" s="106" t="s">
        <v>35</v>
      </c>
      <c r="D291" s="134" t="s">
        <v>35</v>
      </c>
      <c r="E291" s="160" t="s">
        <v>35</v>
      </c>
      <c r="F291" s="188" t="s">
        <v>35</v>
      </c>
      <c r="G291" s="216" t="s">
        <v>35</v>
      </c>
      <c r="H291" s="250" t="s">
        <v>35</v>
      </c>
      <c r="I291" s="281" t="s">
        <v>35</v>
      </c>
      <c r="J291" s="312" t="s">
        <v>35</v>
      </c>
      <c r="K291" s="459" t="s">
        <v>35</v>
      </c>
      <c r="L291" s="396" t="s">
        <v>35</v>
      </c>
      <c r="M291" s="459" t="s">
        <v>35</v>
      </c>
      <c r="N291" s="450" t="s">
        <v>35</v>
      </c>
    </row>
    <row r="292" spans="1:14" ht="15.95" customHeight="1" x14ac:dyDescent="0.2">
      <c r="A292" s="473"/>
      <c r="B292" s="473"/>
      <c r="C292" s="110"/>
      <c r="D292" s="136"/>
      <c r="E292" s="162"/>
      <c r="F292" s="190"/>
      <c r="G292" s="218"/>
      <c r="H292" s="252"/>
      <c r="I292" s="283"/>
      <c r="J292" s="314"/>
      <c r="K292" s="460"/>
      <c r="L292" s="398"/>
      <c r="M292" s="460"/>
      <c r="N292" s="451"/>
    </row>
    <row r="293" spans="1:14" ht="15.95" customHeight="1" x14ac:dyDescent="0.2">
      <c r="A293" s="474"/>
      <c r="B293" s="474"/>
      <c r="C293" s="106"/>
      <c r="D293" s="134"/>
      <c r="E293" s="160"/>
      <c r="F293" s="188"/>
      <c r="G293" s="216"/>
      <c r="H293" s="250"/>
      <c r="I293" s="281"/>
      <c r="J293" s="312"/>
      <c r="K293" s="459"/>
      <c r="L293" s="396"/>
      <c r="M293" s="459"/>
      <c r="N293" s="450"/>
    </row>
    <row r="294" spans="1:14" s="8" customFormat="1" ht="15.95" customHeight="1" x14ac:dyDescent="0.2">
      <c r="A294" s="111" t="s">
        <v>10</v>
      </c>
      <c r="B294" s="111" t="s">
        <v>11</v>
      </c>
      <c r="C294" s="111" t="s">
        <v>20</v>
      </c>
      <c r="D294" s="135" t="s">
        <v>20</v>
      </c>
      <c r="E294" s="161" t="s">
        <v>20</v>
      </c>
      <c r="F294" s="189" t="s">
        <v>20</v>
      </c>
      <c r="G294" s="217" t="s">
        <v>20</v>
      </c>
      <c r="H294" s="251" t="s">
        <v>20</v>
      </c>
      <c r="I294" s="282" t="s">
        <v>20</v>
      </c>
      <c r="J294" s="313" t="s">
        <v>20</v>
      </c>
      <c r="K294" s="461" t="s">
        <v>20</v>
      </c>
      <c r="L294" s="397" t="s">
        <v>20</v>
      </c>
      <c r="M294" s="461" t="s">
        <v>20</v>
      </c>
      <c r="N294" s="452" t="s">
        <v>20</v>
      </c>
    </row>
    <row r="295" spans="1:14" s="16" customFormat="1" ht="15.95" customHeight="1" x14ac:dyDescent="0.2">
      <c r="A295" s="18">
        <v>1</v>
      </c>
      <c r="B295" s="19" t="s">
        <v>22</v>
      </c>
      <c r="C295" s="113">
        <f t="shared" ref="C295:N295" si="99">SUM(C296,C299,C300)</f>
        <v>1</v>
      </c>
      <c r="D295" s="131">
        <f t="shared" si="99"/>
        <v>2</v>
      </c>
      <c r="E295" s="157">
        <f t="shared" si="99"/>
        <v>0</v>
      </c>
      <c r="F295" s="185">
        <f t="shared" si="99"/>
        <v>0</v>
      </c>
      <c r="G295" s="213">
        <f t="shared" si="99"/>
        <v>0</v>
      </c>
      <c r="H295" s="247">
        <f t="shared" si="99"/>
        <v>0</v>
      </c>
      <c r="I295" s="278">
        <f t="shared" si="99"/>
        <v>0</v>
      </c>
      <c r="J295" s="309">
        <f t="shared" si="99"/>
        <v>0</v>
      </c>
      <c r="K295" s="375">
        <f t="shared" si="99"/>
        <v>0</v>
      </c>
      <c r="L295" s="375">
        <f t="shared" si="99"/>
        <v>0</v>
      </c>
      <c r="M295" s="463">
        <f t="shared" si="99"/>
        <v>0</v>
      </c>
      <c r="N295" s="454">
        <f t="shared" si="99"/>
        <v>0</v>
      </c>
    </row>
    <row r="296" spans="1:14" s="23" customFormat="1" ht="15.95" customHeight="1" x14ac:dyDescent="0.2">
      <c r="A296" s="14"/>
      <c r="B296" s="22" t="s">
        <v>50</v>
      </c>
      <c r="C296" s="90">
        <f t="shared" ref="C296:N296" si="100">SUM(C297:C298)</f>
        <v>0</v>
      </c>
      <c r="D296" s="90">
        <f t="shared" si="100"/>
        <v>0</v>
      </c>
      <c r="E296" s="90">
        <f t="shared" si="100"/>
        <v>0</v>
      </c>
      <c r="F296" s="90">
        <f t="shared" si="100"/>
        <v>0</v>
      </c>
      <c r="G296" s="90">
        <f t="shared" si="100"/>
        <v>0</v>
      </c>
      <c r="H296" s="90">
        <f t="shared" si="100"/>
        <v>0</v>
      </c>
      <c r="I296" s="90">
        <f t="shared" si="100"/>
        <v>0</v>
      </c>
      <c r="J296" s="90">
        <f t="shared" si="100"/>
        <v>0</v>
      </c>
      <c r="K296" s="376">
        <f t="shared" si="100"/>
        <v>0</v>
      </c>
      <c r="L296" s="376">
        <f t="shared" si="100"/>
        <v>0</v>
      </c>
      <c r="M296" s="90">
        <f t="shared" si="100"/>
        <v>0</v>
      </c>
      <c r="N296" s="90">
        <f t="shared" si="100"/>
        <v>0</v>
      </c>
    </row>
    <row r="297" spans="1:14" ht="15.95" customHeight="1" x14ac:dyDescent="0.2">
      <c r="A297" s="12"/>
      <c r="B297" s="13" t="s">
        <v>84</v>
      </c>
      <c r="C297" s="91">
        <v>0</v>
      </c>
      <c r="D297" s="91">
        <v>0</v>
      </c>
      <c r="E297" s="91">
        <v>0</v>
      </c>
      <c r="F297" s="91">
        <v>0</v>
      </c>
      <c r="G297" s="220">
        <v>0</v>
      </c>
      <c r="H297" s="254">
        <v>0</v>
      </c>
      <c r="I297" s="285">
        <v>0</v>
      </c>
      <c r="J297" s="316">
        <v>0</v>
      </c>
      <c r="K297" s="367">
        <v>0</v>
      </c>
      <c r="L297" s="367">
        <v>0</v>
      </c>
      <c r="M297" s="466">
        <v>0</v>
      </c>
      <c r="N297" s="457">
        <v>0</v>
      </c>
    </row>
    <row r="298" spans="1:14" ht="15.95" customHeight="1" x14ac:dyDescent="0.2">
      <c r="A298" s="12"/>
      <c r="B298" s="13" t="s">
        <v>85</v>
      </c>
      <c r="C298" s="91">
        <v>0</v>
      </c>
      <c r="D298" s="91">
        <v>0</v>
      </c>
      <c r="E298" s="91">
        <v>0</v>
      </c>
      <c r="F298" s="91">
        <v>0</v>
      </c>
      <c r="G298" s="220">
        <v>0</v>
      </c>
      <c r="H298" s="254">
        <v>0</v>
      </c>
      <c r="I298" s="285">
        <v>0</v>
      </c>
      <c r="J298" s="316">
        <v>0</v>
      </c>
      <c r="K298" s="367">
        <v>0</v>
      </c>
      <c r="L298" s="367">
        <v>0</v>
      </c>
      <c r="M298" s="466">
        <v>0</v>
      </c>
      <c r="N298" s="457">
        <v>0</v>
      </c>
    </row>
    <row r="299" spans="1:14" ht="14.25" x14ac:dyDescent="0.2">
      <c r="A299" s="12"/>
      <c r="B299" s="11" t="s">
        <v>51</v>
      </c>
      <c r="C299" s="114">
        <v>0</v>
      </c>
      <c r="D299" s="129">
        <v>0</v>
      </c>
      <c r="E299" s="155">
        <v>0</v>
      </c>
      <c r="F299" s="183">
        <v>0</v>
      </c>
      <c r="G299" s="211">
        <v>0</v>
      </c>
      <c r="H299" s="245">
        <v>0</v>
      </c>
      <c r="I299" s="276">
        <v>0</v>
      </c>
      <c r="J299" s="307">
        <v>0</v>
      </c>
      <c r="K299" s="358">
        <v>0</v>
      </c>
      <c r="L299" s="358">
        <v>0</v>
      </c>
      <c r="M299" s="464">
        <v>0</v>
      </c>
      <c r="N299" s="455">
        <v>0</v>
      </c>
    </row>
    <row r="300" spans="1:14" ht="14.25" x14ac:dyDescent="0.2">
      <c r="A300" s="12"/>
      <c r="B300" s="11" t="s">
        <v>52</v>
      </c>
      <c r="C300" s="114">
        <v>1</v>
      </c>
      <c r="D300" s="129">
        <v>2</v>
      </c>
      <c r="E300" s="155">
        <v>0</v>
      </c>
      <c r="F300" s="183">
        <v>0</v>
      </c>
      <c r="G300" s="211">
        <v>0</v>
      </c>
      <c r="H300" s="245">
        <v>0</v>
      </c>
      <c r="I300" s="276">
        <v>0</v>
      </c>
      <c r="J300" s="307">
        <v>0</v>
      </c>
      <c r="K300" s="358">
        <v>0</v>
      </c>
      <c r="L300" s="358">
        <v>0</v>
      </c>
      <c r="M300" s="464">
        <v>0</v>
      </c>
      <c r="N300" s="455">
        <v>0</v>
      </c>
    </row>
    <row r="301" spans="1:14" ht="15.75" x14ac:dyDescent="0.2">
      <c r="A301" s="14">
        <v>2</v>
      </c>
      <c r="B301" s="10" t="s">
        <v>23</v>
      </c>
      <c r="C301" s="114">
        <f t="shared" ref="C301" si="101">SUM(C302:C303)</f>
        <v>0</v>
      </c>
      <c r="D301" s="129">
        <f t="shared" ref="D301" si="102">SUM(D302:D303)</f>
        <v>0</v>
      </c>
      <c r="E301" s="155">
        <f t="shared" ref="E301" si="103">SUM(E302:E303)</f>
        <v>0</v>
      </c>
      <c r="F301" s="183">
        <f t="shared" ref="F301" si="104">SUM(F302:F303)</f>
        <v>0</v>
      </c>
      <c r="G301" s="211">
        <f t="shared" ref="G301" si="105">SUM(G302:G303)</f>
        <v>0</v>
      </c>
      <c r="H301" s="245">
        <f t="shared" ref="H301" si="106">SUM(H302:H303)</f>
        <v>0</v>
      </c>
      <c r="I301" s="276">
        <f t="shared" ref="I301" si="107">SUM(I302:I303)</f>
        <v>0</v>
      </c>
      <c r="J301" s="307">
        <f t="shared" ref="J301" si="108">SUM(J302:J303)</f>
        <v>0</v>
      </c>
      <c r="K301" s="358">
        <f t="shared" ref="K301" si="109">SUM(K302:K303)</f>
        <v>0</v>
      </c>
      <c r="L301" s="358">
        <f t="shared" ref="L301" si="110">SUM(L302:L303)</f>
        <v>0</v>
      </c>
      <c r="M301" s="464">
        <f t="shared" ref="M301" si="111">SUM(M302:M303)</f>
        <v>0</v>
      </c>
      <c r="N301" s="455">
        <f t="shared" ref="N301" si="112">SUM(N302:N303)</f>
        <v>0</v>
      </c>
    </row>
    <row r="302" spans="1:14" ht="15" x14ac:dyDescent="0.2">
      <c r="A302" s="12"/>
      <c r="B302" s="13" t="s">
        <v>84</v>
      </c>
      <c r="C302" s="91">
        <v>0</v>
      </c>
      <c r="D302" s="91">
        <v>0</v>
      </c>
      <c r="E302" s="91">
        <v>0</v>
      </c>
      <c r="F302" s="91">
        <v>0</v>
      </c>
      <c r="G302" s="220">
        <v>0</v>
      </c>
      <c r="H302" s="254">
        <v>0</v>
      </c>
      <c r="I302" s="285">
        <v>0</v>
      </c>
      <c r="J302" s="316">
        <v>0</v>
      </c>
      <c r="K302" s="367">
        <v>0</v>
      </c>
      <c r="L302" s="367">
        <v>0</v>
      </c>
      <c r="M302" s="466">
        <v>0</v>
      </c>
      <c r="N302" s="457">
        <v>0</v>
      </c>
    </row>
    <row r="303" spans="1:14" ht="15" x14ac:dyDescent="0.2">
      <c r="A303" s="12"/>
      <c r="B303" s="13" t="s">
        <v>85</v>
      </c>
      <c r="C303" s="91">
        <v>0</v>
      </c>
      <c r="D303" s="91">
        <v>0</v>
      </c>
      <c r="E303" s="91">
        <v>0</v>
      </c>
      <c r="F303" s="91">
        <v>0</v>
      </c>
      <c r="G303" s="220">
        <v>0</v>
      </c>
      <c r="H303" s="254">
        <v>0</v>
      </c>
      <c r="I303" s="285">
        <v>0</v>
      </c>
      <c r="J303" s="316">
        <v>0</v>
      </c>
      <c r="K303" s="367">
        <v>0</v>
      </c>
      <c r="L303" s="367">
        <v>0</v>
      </c>
      <c r="M303" s="466">
        <v>0</v>
      </c>
      <c r="N303" s="457">
        <v>0</v>
      </c>
    </row>
    <row r="304" spans="1:14" ht="15.75" x14ac:dyDescent="0.2">
      <c r="A304" s="9">
        <v>3</v>
      </c>
      <c r="B304" s="10" t="s">
        <v>54</v>
      </c>
      <c r="C304" s="112">
        <v>2</v>
      </c>
      <c r="D304" s="133">
        <v>1</v>
      </c>
      <c r="E304" s="159">
        <v>2</v>
      </c>
      <c r="F304" s="187">
        <v>3</v>
      </c>
      <c r="G304" s="215">
        <v>2</v>
      </c>
      <c r="H304" s="249">
        <v>2</v>
      </c>
      <c r="I304" s="280">
        <v>2</v>
      </c>
      <c r="J304" s="311">
        <v>1</v>
      </c>
      <c r="K304" s="358">
        <v>0</v>
      </c>
      <c r="L304" s="358">
        <v>2</v>
      </c>
      <c r="M304" s="464">
        <v>0</v>
      </c>
      <c r="N304" s="455">
        <v>0</v>
      </c>
    </row>
    <row r="305" spans="1:14" ht="12.75" customHeight="1" x14ac:dyDescent="0.2">
      <c r="A305" s="14">
        <v>4</v>
      </c>
      <c r="B305" s="10" t="s">
        <v>53</v>
      </c>
      <c r="C305" s="114">
        <f t="shared" ref="C305:H305" si="113">SUM(C306:C307)</f>
        <v>3</v>
      </c>
      <c r="D305" s="129">
        <f t="shared" si="113"/>
        <v>2</v>
      </c>
      <c r="E305" s="155">
        <f t="shared" si="113"/>
        <v>2</v>
      </c>
      <c r="F305" s="183">
        <f t="shared" si="113"/>
        <v>2</v>
      </c>
      <c r="G305" s="211">
        <f t="shared" si="113"/>
        <v>2</v>
      </c>
      <c r="H305" s="245">
        <f t="shared" si="113"/>
        <v>2</v>
      </c>
      <c r="I305" s="276">
        <f t="shared" ref="I305:N305" si="114">SUM(I306:I307)</f>
        <v>3</v>
      </c>
      <c r="J305" s="307">
        <f t="shared" si="114"/>
        <v>3</v>
      </c>
      <c r="K305" s="358">
        <f>SUM(K306:K307)</f>
        <v>2</v>
      </c>
      <c r="L305" s="358">
        <f t="shared" si="114"/>
        <v>1</v>
      </c>
      <c r="M305" s="464">
        <f>SUM(M306:M307)</f>
        <v>1</v>
      </c>
      <c r="N305" s="455">
        <f t="shared" si="114"/>
        <v>2</v>
      </c>
    </row>
    <row r="306" spans="1:14" ht="12.75" customHeight="1" x14ac:dyDescent="0.2">
      <c r="A306" s="14"/>
      <c r="B306" s="13" t="s">
        <v>84</v>
      </c>
      <c r="C306" s="112">
        <v>0</v>
      </c>
      <c r="D306" s="133">
        <v>0</v>
      </c>
      <c r="E306" s="159">
        <v>0</v>
      </c>
      <c r="F306" s="187">
        <v>0</v>
      </c>
      <c r="G306" s="215">
        <v>0</v>
      </c>
      <c r="H306" s="249">
        <v>0</v>
      </c>
      <c r="I306" s="280">
        <v>0</v>
      </c>
      <c r="J306" s="311">
        <v>0</v>
      </c>
      <c r="K306" s="358">
        <v>0</v>
      </c>
      <c r="L306" s="358">
        <v>0</v>
      </c>
      <c r="M306" s="464">
        <v>0</v>
      </c>
      <c r="N306" s="455">
        <v>0</v>
      </c>
    </row>
    <row r="307" spans="1:14" ht="15.75" x14ac:dyDescent="0.2">
      <c r="A307" s="14"/>
      <c r="B307" s="13" t="s">
        <v>85</v>
      </c>
      <c r="C307" s="112">
        <v>3</v>
      </c>
      <c r="D307" s="133">
        <v>2</v>
      </c>
      <c r="E307" s="159">
        <v>2</v>
      </c>
      <c r="F307" s="187">
        <v>2</v>
      </c>
      <c r="G307" s="215">
        <v>2</v>
      </c>
      <c r="H307" s="249">
        <v>2</v>
      </c>
      <c r="I307" s="280">
        <v>3</v>
      </c>
      <c r="J307" s="311">
        <v>3</v>
      </c>
      <c r="K307" s="358">
        <v>2</v>
      </c>
      <c r="L307" s="358">
        <v>1</v>
      </c>
      <c r="M307" s="464">
        <v>1</v>
      </c>
      <c r="N307" s="455">
        <v>2</v>
      </c>
    </row>
    <row r="308" spans="1:14" ht="21" customHeight="1" x14ac:dyDescent="0.2">
      <c r="A308" s="14">
        <v>5</v>
      </c>
      <c r="B308" s="11" t="s">
        <v>55</v>
      </c>
      <c r="C308" s="112">
        <v>1</v>
      </c>
      <c r="D308" s="133">
        <v>1</v>
      </c>
      <c r="E308" s="159">
        <v>1</v>
      </c>
      <c r="F308" s="187">
        <v>1</v>
      </c>
      <c r="G308" s="215">
        <v>1</v>
      </c>
      <c r="H308" s="249">
        <v>1</v>
      </c>
      <c r="I308" s="280">
        <v>1</v>
      </c>
      <c r="J308" s="311">
        <v>2</v>
      </c>
      <c r="K308" s="358">
        <v>2</v>
      </c>
      <c r="L308" s="358">
        <v>0</v>
      </c>
      <c r="M308" s="464">
        <v>0</v>
      </c>
      <c r="N308" s="455">
        <v>0</v>
      </c>
    </row>
    <row r="309" spans="1:14" ht="15.75" x14ac:dyDescent="0.2">
      <c r="A309" s="14">
        <v>6</v>
      </c>
      <c r="B309" s="10" t="s">
        <v>56</v>
      </c>
      <c r="C309" s="112">
        <v>1</v>
      </c>
      <c r="D309" s="133">
        <v>1</v>
      </c>
      <c r="E309" s="159">
        <v>2</v>
      </c>
      <c r="F309" s="187">
        <v>1</v>
      </c>
      <c r="G309" s="215">
        <v>1</v>
      </c>
      <c r="H309" s="249">
        <v>1</v>
      </c>
      <c r="I309" s="280">
        <v>1</v>
      </c>
      <c r="J309" s="311">
        <v>2</v>
      </c>
      <c r="K309" s="358">
        <v>1</v>
      </c>
      <c r="L309" s="358">
        <v>0</v>
      </c>
      <c r="M309" s="464">
        <v>0</v>
      </c>
      <c r="N309" s="455">
        <v>0</v>
      </c>
    </row>
    <row r="310" spans="1:14" ht="15.75" x14ac:dyDescent="0.2">
      <c r="A310" s="14">
        <v>7</v>
      </c>
      <c r="B310" s="10" t="s">
        <v>57</v>
      </c>
      <c r="C310" s="112">
        <v>0</v>
      </c>
      <c r="D310" s="133">
        <v>0</v>
      </c>
      <c r="E310" s="159">
        <v>0</v>
      </c>
      <c r="F310" s="187">
        <v>0</v>
      </c>
      <c r="G310" s="215">
        <v>0</v>
      </c>
      <c r="H310" s="249">
        <v>0</v>
      </c>
      <c r="I310" s="280">
        <v>0</v>
      </c>
      <c r="J310" s="311">
        <v>0</v>
      </c>
      <c r="K310" s="358">
        <v>0</v>
      </c>
      <c r="L310" s="358">
        <v>0</v>
      </c>
      <c r="M310" s="464">
        <v>0</v>
      </c>
      <c r="N310" s="455">
        <v>0</v>
      </c>
    </row>
    <row r="311" spans="1:14" ht="12.75" customHeight="1" x14ac:dyDescent="0.2">
      <c r="A311" s="14">
        <v>8</v>
      </c>
      <c r="B311" s="10" t="s">
        <v>58</v>
      </c>
      <c r="C311" s="112">
        <v>0</v>
      </c>
      <c r="D311" s="133">
        <v>0</v>
      </c>
      <c r="E311" s="159">
        <v>0</v>
      </c>
      <c r="F311" s="187">
        <v>0</v>
      </c>
      <c r="G311" s="215">
        <v>0</v>
      </c>
      <c r="H311" s="249">
        <v>0</v>
      </c>
      <c r="I311" s="280">
        <v>0</v>
      </c>
      <c r="J311" s="311">
        <v>0</v>
      </c>
      <c r="K311" s="358">
        <v>0</v>
      </c>
      <c r="L311" s="358">
        <v>0</v>
      </c>
      <c r="M311" s="464">
        <v>0</v>
      </c>
      <c r="N311" s="455">
        <v>0</v>
      </c>
    </row>
    <row r="312" spans="1:14" ht="13.5" customHeight="1" x14ac:dyDescent="0.2">
      <c r="A312" s="14">
        <v>9</v>
      </c>
      <c r="B312" s="10" t="s">
        <v>24</v>
      </c>
      <c r="C312" s="112">
        <v>0</v>
      </c>
      <c r="D312" s="133">
        <v>0</v>
      </c>
      <c r="E312" s="159">
        <v>0</v>
      </c>
      <c r="F312" s="187">
        <v>0</v>
      </c>
      <c r="G312" s="215">
        <v>0</v>
      </c>
      <c r="H312" s="249">
        <v>0</v>
      </c>
      <c r="I312" s="280">
        <v>0</v>
      </c>
      <c r="J312" s="311">
        <v>0</v>
      </c>
      <c r="K312" s="358">
        <v>0</v>
      </c>
      <c r="L312" s="358">
        <v>0</v>
      </c>
      <c r="M312" s="464">
        <v>0</v>
      </c>
      <c r="N312" s="455">
        <v>0</v>
      </c>
    </row>
    <row r="313" spans="1:14" ht="15" customHeight="1" x14ac:dyDescent="0.2">
      <c r="A313" s="14">
        <v>10</v>
      </c>
      <c r="B313" s="10" t="s">
        <v>25</v>
      </c>
      <c r="C313" s="112">
        <v>0</v>
      </c>
      <c r="D313" s="133">
        <v>0</v>
      </c>
      <c r="E313" s="159">
        <v>0</v>
      </c>
      <c r="F313" s="187">
        <v>0</v>
      </c>
      <c r="G313" s="215">
        <v>0</v>
      </c>
      <c r="H313" s="249">
        <v>0</v>
      </c>
      <c r="I313" s="280">
        <v>0</v>
      </c>
      <c r="J313" s="311">
        <v>0</v>
      </c>
      <c r="K313" s="358">
        <v>0</v>
      </c>
      <c r="L313" s="358">
        <v>0</v>
      </c>
      <c r="M313" s="464">
        <v>0</v>
      </c>
      <c r="N313" s="455">
        <v>0</v>
      </c>
    </row>
    <row r="314" spans="1:14" ht="12.75" customHeight="1" thickBot="1" x14ac:dyDescent="0.25">
      <c r="A314" s="40">
        <v>11</v>
      </c>
      <c r="B314" s="41" t="s">
        <v>59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369">
        <v>0</v>
      </c>
      <c r="L314" s="369">
        <v>0</v>
      </c>
      <c r="M314" s="465">
        <v>0</v>
      </c>
      <c r="N314" s="456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61</v>
      </c>
    </row>
    <row r="317" spans="1:14" ht="11.25" customHeight="1" x14ac:dyDescent="0.2">
      <c r="A317" s="5"/>
      <c r="B317" s="15" t="s">
        <v>60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7"/>
    </row>
    <row r="320" spans="1:14" ht="15.95" customHeight="1" x14ac:dyDescent="0.2">
      <c r="A320" s="5"/>
      <c r="B320" s="27"/>
    </row>
    <row r="321" spans="1:14" ht="15.95" customHeight="1" x14ac:dyDescent="0.2">
      <c r="A321" s="5"/>
      <c r="B321" s="27"/>
    </row>
    <row r="322" spans="1:14" ht="15.95" customHeight="1" x14ac:dyDescent="0.2">
      <c r="A322" s="471" t="s">
        <v>0</v>
      </c>
      <c r="B322" s="471"/>
    </row>
    <row r="323" spans="1:14" ht="15.95" customHeight="1" x14ac:dyDescent="0.2">
      <c r="A323" s="471" t="s">
        <v>1</v>
      </c>
      <c r="B323" s="471"/>
    </row>
    <row r="324" spans="1:14" ht="15.95" customHeight="1" x14ac:dyDescent="0.2">
      <c r="A324" s="471" t="s">
        <v>46</v>
      </c>
      <c r="B324" s="471"/>
    </row>
    <row r="325" spans="1:14" ht="15.95" customHeight="1" x14ac:dyDescent="0.3">
      <c r="C325" s="107"/>
    </row>
    <row r="326" spans="1:14" ht="15.95" customHeight="1" x14ac:dyDescent="0.2">
      <c r="C326" s="103"/>
    </row>
    <row r="327" spans="1:14" ht="15.95" customHeight="1" x14ac:dyDescent="0.2">
      <c r="A327" s="1" t="s">
        <v>47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69</v>
      </c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</row>
    <row r="329" spans="1:14" ht="15.95" customHeight="1" thickBot="1" x14ac:dyDescent="0.25">
      <c r="A329" s="45" t="s">
        <v>73</v>
      </c>
      <c r="B329" s="45"/>
      <c r="C329" s="5"/>
      <c r="D329" s="5"/>
      <c r="E329" s="5"/>
      <c r="F329" s="5"/>
      <c r="G329" s="5"/>
      <c r="H329" s="237"/>
      <c r="I329" s="237"/>
      <c r="J329" s="237"/>
      <c r="K329" s="237"/>
      <c r="L329" s="237"/>
      <c r="M329" s="237"/>
      <c r="N329" s="237"/>
    </row>
    <row r="330" spans="1:14" ht="15.95" customHeight="1" thickTop="1" x14ac:dyDescent="0.2">
      <c r="A330" s="472" t="s">
        <v>4</v>
      </c>
      <c r="B330" s="472" t="s">
        <v>5</v>
      </c>
      <c r="C330" s="109"/>
    </row>
    <row r="331" spans="1:14" ht="15.95" customHeight="1" x14ac:dyDescent="0.2">
      <c r="A331" s="473"/>
      <c r="B331" s="473"/>
      <c r="C331" s="105"/>
      <c r="D331" s="137"/>
      <c r="E331" s="163"/>
      <c r="F331" s="191"/>
      <c r="G331" s="219"/>
      <c r="H331" s="253"/>
      <c r="I331" s="284"/>
      <c r="J331" s="315"/>
      <c r="K331" s="458"/>
      <c r="L331" s="399"/>
      <c r="M331" s="458"/>
      <c r="N331" s="449"/>
    </row>
    <row r="332" spans="1:14" ht="15.95" customHeight="1" x14ac:dyDescent="0.2">
      <c r="A332" s="473"/>
      <c r="B332" s="473"/>
      <c r="C332" s="106" t="s">
        <v>35</v>
      </c>
      <c r="D332" s="134" t="s">
        <v>35</v>
      </c>
      <c r="E332" s="160" t="s">
        <v>35</v>
      </c>
      <c r="F332" s="188" t="s">
        <v>35</v>
      </c>
      <c r="G332" s="216" t="s">
        <v>35</v>
      </c>
      <c r="H332" s="250" t="s">
        <v>35</v>
      </c>
      <c r="I332" s="281" t="s">
        <v>35</v>
      </c>
      <c r="J332" s="312" t="s">
        <v>35</v>
      </c>
      <c r="K332" s="459" t="s">
        <v>35</v>
      </c>
      <c r="L332" s="396" t="s">
        <v>35</v>
      </c>
      <c r="M332" s="459" t="s">
        <v>35</v>
      </c>
      <c r="N332" s="450" t="s">
        <v>35</v>
      </c>
    </row>
    <row r="333" spans="1:14" ht="15.95" customHeight="1" x14ac:dyDescent="0.2">
      <c r="A333" s="473"/>
      <c r="B333" s="473"/>
      <c r="C333" s="110"/>
      <c r="D333" s="136"/>
      <c r="E333" s="162"/>
      <c r="F333" s="190"/>
      <c r="G333" s="218"/>
      <c r="H333" s="252"/>
      <c r="I333" s="283"/>
      <c r="J333" s="314"/>
      <c r="K333" s="460"/>
      <c r="L333" s="398"/>
      <c r="M333" s="460"/>
      <c r="N333" s="451"/>
    </row>
    <row r="334" spans="1:14" ht="15.95" customHeight="1" x14ac:dyDescent="0.2">
      <c r="A334" s="474"/>
      <c r="B334" s="474"/>
      <c r="C334" s="106"/>
      <c r="D334" s="134"/>
      <c r="E334" s="160"/>
      <c r="F334" s="188"/>
      <c r="G334" s="216"/>
      <c r="H334" s="250"/>
      <c r="I334" s="281"/>
      <c r="J334" s="312"/>
      <c r="K334" s="459"/>
      <c r="L334" s="396"/>
      <c r="M334" s="459"/>
      <c r="N334" s="450"/>
    </row>
    <row r="335" spans="1:14" s="8" customFormat="1" ht="15.95" customHeight="1" x14ac:dyDescent="0.2">
      <c r="A335" s="111" t="s">
        <v>10</v>
      </c>
      <c r="B335" s="111" t="s">
        <v>11</v>
      </c>
      <c r="C335" s="111" t="s">
        <v>20</v>
      </c>
      <c r="D335" s="135" t="s">
        <v>20</v>
      </c>
      <c r="E335" s="161" t="s">
        <v>20</v>
      </c>
      <c r="F335" s="189" t="s">
        <v>20</v>
      </c>
      <c r="G335" s="217" t="s">
        <v>20</v>
      </c>
      <c r="H335" s="251" t="s">
        <v>20</v>
      </c>
      <c r="I335" s="282" t="s">
        <v>20</v>
      </c>
      <c r="J335" s="313" t="s">
        <v>20</v>
      </c>
      <c r="K335" s="461" t="s">
        <v>20</v>
      </c>
      <c r="L335" s="397" t="s">
        <v>20</v>
      </c>
      <c r="M335" s="461" t="s">
        <v>20</v>
      </c>
      <c r="N335" s="452" t="s">
        <v>20</v>
      </c>
    </row>
    <row r="336" spans="1:14" s="16" customFormat="1" ht="15.95" customHeight="1" x14ac:dyDescent="0.2">
      <c r="A336" s="18">
        <v>1</v>
      </c>
      <c r="B336" s="19" t="s">
        <v>22</v>
      </c>
      <c r="C336" s="113">
        <f t="shared" ref="C336:N336" si="115">SUM(C337,C340,C341)</f>
        <v>39</v>
      </c>
      <c r="D336" s="131">
        <f t="shared" si="115"/>
        <v>0</v>
      </c>
      <c r="E336" s="157">
        <f t="shared" si="115"/>
        <v>0</v>
      </c>
      <c r="F336" s="185">
        <f t="shared" si="115"/>
        <v>0</v>
      </c>
      <c r="G336" s="213">
        <f t="shared" si="115"/>
        <v>0</v>
      </c>
      <c r="H336" s="247">
        <f t="shared" si="115"/>
        <v>0</v>
      </c>
      <c r="I336" s="59">
        <f t="shared" si="115"/>
        <v>1.5</v>
      </c>
      <c r="J336" s="309">
        <f t="shared" si="115"/>
        <v>0</v>
      </c>
      <c r="K336" s="463">
        <f t="shared" si="115"/>
        <v>0</v>
      </c>
      <c r="L336" s="393">
        <f t="shared" si="115"/>
        <v>0</v>
      </c>
      <c r="M336" s="463">
        <f t="shared" si="115"/>
        <v>0</v>
      </c>
      <c r="N336" s="454">
        <f t="shared" si="115"/>
        <v>0</v>
      </c>
    </row>
    <row r="337" spans="1:14" s="23" customFormat="1" x14ac:dyDescent="0.2">
      <c r="A337" s="14"/>
      <c r="B337" s="22" t="s">
        <v>50</v>
      </c>
      <c r="C337" s="90">
        <f t="shared" ref="C337:N337" si="116">SUM(C338:C339)</f>
        <v>0</v>
      </c>
      <c r="D337" s="90">
        <f t="shared" si="116"/>
        <v>0</v>
      </c>
      <c r="E337" s="90">
        <f t="shared" si="116"/>
        <v>0</v>
      </c>
      <c r="F337" s="90">
        <f t="shared" si="116"/>
        <v>0</v>
      </c>
      <c r="G337" s="90">
        <f t="shared" si="116"/>
        <v>0</v>
      </c>
      <c r="H337" s="90">
        <f t="shared" si="116"/>
        <v>0</v>
      </c>
      <c r="I337" s="90">
        <f t="shared" si="116"/>
        <v>0</v>
      </c>
      <c r="J337" s="90">
        <f t="shared" si="116"/>
        <v>0</v>
      </c>
      <c r="K337" s="90">
        <f t="shared" si="116"/>
        <v>0</v>
      </c>
      <c r="L337" s="90">
        <f t="shared" si="116"/>
        <v>0</v>
      </c>
      <c r="M337" s="90">
        <f t="shared" si="116"/>
        <v>0</v>
      </c>
      <c r="N337" s="90">
        <f t="shared" si="116"/>
        <v>0</v>
      </c>
    </row>
    <row r="338" spans="1:14" x14ac:dyDescent="0.2">
      <c r="A338" s="12"/>
      <c r="B338" s="13" t="s">
        <v>84</v>
      </c>
      <c r="C338" s="91">
        <v>0</v>
      </c>
      <c r="D338" s="91">
        <v>0</v>
      </c>
      <c r="E338" s="91">
        <v>0</v>
      </c>
      <c r="F338" s="91">
        <v>0</v>
      </c>
      <c r="G338" s="220">
        <v>0</v>
      </c>
      <c r="H338" s="254">
        <v>0</v>
      </c>
      <c r="I338" s="285">
        <v>0</v>
      </c>
      <c r="J338" s="316">
        <v>0</v>
      </c>
      <c r="K338" s="466">
        <v>0</v>
      </c>
      <c r="L338" s="400">
        <v>0</v>
      </c>
      <c r="M338" s="466">
        <v>0</v>
      </c>
      <c r="N338" s="457">
        <v>0</v>
      </c>
    </row>
    <row r="339" spans="1:14" x14ac:dyDescent="0.2">
      <c r="A339" s="12"/>
      <c r="B339" s="13" t="s">
        <v>85</v>
      </c>
      <c r="C339" s="91">
        <v>0</v>
      </c>
      <c r="D339" s="91">
        <v>0</v>
      </c>
      <c r="E339" s="91">
        <v>0</v>
      </c>
      <c r="F339" s="91">
        <v>0</v>
      </c>
      <c r="G339" s="220">
        <v>0</v>
      </c>
      <c r="H339" s="254">
        <v>0</v>
      </c>
      <c r="I339" s="285">
        <v>0</v>
      </c>
      <c r="J339" s="316">
        <v>0</v>
      </c>
      <c r="K339" s="466">
        <v>0</v>
      </c>
      <c r="L339" s="400">
        <v>0</v>
      </c>
      <c r="M339" s="466">
        <v>0</v>
      </c>
      <c r="N339" s="457">
        <v>0</v>
      </c>
    </row>
    <row r="340" spans="1:14" x14ac:dyDescent="0.2">
      <c r="A340" s="12"/>
      <c r="B340" s="11" t="s">
        <v>51</v>
      </c>
      <c r="C340" s="114">
        <v>39</v>
      </c>
      <c r="D340" s="129">
        <v>0</v>
      </c>
      <c r="E340" s="155">
        <v>0</v>
      </c>
      <c r="F340" s="183">
        <v>0</v>
      </c>
      <c r="G340" s="211">
        <v>0</v>
      </c>
      <c r="H340" s="245">
        <v>0</v>
      </c>
      <c r="I340" s="46">
        <v>1.5</v>
      </c>
      <c r="J340" s="307">
        <v>0</v>
      </c>
      <c r="K340" s="464">
        <v>0</v>
      </c>
      <c r="L340" s="391">
        <v>0</v>
      </c>
      <c r="M340" s="464">
        <v>0</v>
      </c>
      <c r="N340" s="455">
        <v>0</v>
      </c>
    </row>
    <row r="341" spans="1:14" x14ac:dyDescent="0.2">
      <c r="A341" s="12"/>
      <c r="B341" s="11" t="s">
        <v>52</v>
      </c>
      <c r="C341" s="114">
        <v>0</v>
      </c>
      <c r="D341" s="129">
        <v>0</v>
      </c>
      <c r="E341" s="155">
        <v>0</v>
      </c>
      <c r="F341" s="183">
        <v>0</v>
      </c>
      <c r="G341" s="211">
        <v>0</v>
      </c>
      <c r="H341" s="245">
        <v>0</v>
      </c>
      <c r="I341" s="276">
        <v>0</v>
      </c>
      <c r="J341" s="307">
        <v>0</v>
      </c>
      <c r="K341" s="464">
        <v>0</v>
      </c>
      <c r="L341" s="391">
        <v>0</v>
      </c>
      <c r="M341" s="464">
        <v>0</v>
      </c>
      <c r="N341" s="455">
        <v>0</v>
      </c>
    </row>
    <row r="342" spans="1:14" ht="15.75" x14ac:dyDescent="0.2">
      <c r="A342" s="14">
        <v>2</v>
      </c>
      <c r="B342" s="10" t="s">
        <v>23</v>
      </c>
      <c r="C342" s="114">
        <f t="shared" ref="C342" si="117">SUM(C343:C344)</f>
        <v>0</v>
      </c>
      <c r="D342" s="129">
        <f t="shared" ref="D342" si="118">SUM(D343:D344)</f>
        <v>0</v>
      </c>
      <c r="E342" s="155">
        <f t="shared" ref="E342" si="119">SUM(E343:E344)</f>
        <v>0</v>
      </c>
      <c r="F342" s="183">
        <f t="shared" ref="F342" si="120">SUM(F343:F344)</f>
        <v>0</v>
      </c>
      <c r="G342" s="211">
        <f t="shared" ref="G342" si="121">SUM(G343:G344)</f>
        <v>0</v>
      </c>
      <c r="H342" s="245">
        <f t="shared" ref="H342" si="122">SUM(H343:H344)</f>
        <v>0</v>
      </c>
      <c r="I342" s="276">
        <f t="shared" ref="I342" si="123">SUM(I343:I344)</f>
        <v>0</v>
      </c>
      <c r="J342" s="307">
        <f t="shared" ref="J342" si="124">SUM(J343:J344)</f>
        <v>0</v>
      </c>
      <c r="K342" s="464">
        <f t="shared" ref="K342" si="125">SUM(K343:K344)</f>
        <v>0</v>
      </c>
      <c r="L342" s="391">
        <f t="shared" ref="L342" si="126">SUM(L343:L344)</f>
        <v>0</v>
      </c>
      <c r="M342" s="464">
        <f t="shared" ref="M342" si="127">SUM(M343:M344)</f>
        <v>0</v>
      </c>
      <c r="N342" s="455">
        <f t="shared" ref="N342" si="128">SUM(N343:N344)</f>
        <v>0</v>
      </c>
    </row>
    <row r="343" spans="1:14" ht="12.75" customHeight="1" x14ac:dyDescent="0.2">
      <c r="A343" s="12"/>
      <c r="B343" s="13" t="s">
        <v>84</v>
      </c>
      <c r="C343" s="91">
        <v>0</v>
      </c>
      <c r="D343" s="91">
        <v>0</v>
      </c>
      <c r="E343" s="91">
        <v>0</v>
      </c>
      <c r="F343" s="91">
        <v>0</v>
      </c>
      <c r="G343" s="220">
        <v>0</v>
      </c>
      <c r="H343" s="254">
        <v>0</v>
      </c>
      <c r="I343" s="285">
        <v>0</v>
      </c>
      <c r="J343" s="316">
        <v>0</v>
      </c>
      <c r="K343" s="466">
        <v>0</v>
      </c>
      <c r="L343" s="400">
        <v>0</v>
      </c>
      <c r="M343" s="466">
        <v>0</v>
      </c>
      <c r="N343" s="457">
        <v>0</v>
      </c>
    </row>
    <row r="344" spans="1:14" ht="12.75" customHeight="1" x14ac:dyDescent="0.2">
      <c r="A344" s="12"/>
      <c r="B344" s="13" t="s">
        <v>85</v>
      </c>
      <c r="C344" s="91">
        <v>0</v>
      </c>
      <c r="D344" s="91">
        <v>0</v>
      </c>
      <c r="E344" s="91">
        <v>0</v>
      </c>
      <c r="F344" s="91">
        <v>0</v>
      </c>
      <c r="G344" s="220">
        <v>0</v>
      </c>
      <c r="H344" s="254">
        <v>0</v>
      </c>
      <c r="I344" s="285">
        <v>0</v>
      </c>
      <c r="J344" s="316">
        <v>0</v>
      </c>
      <c r="K344" s="466">
        <v>0</v>
      </c>
      <c r="L344" s="400">
        <v>0</v>
      </c>
      <c r="M344" s="466">
        <v>0</v>
      </c>
      <c r="N344" s="457">
        <v>0</v>
      </c>
    </row>
    <row r="345" spans="1:14" ht="15.75" x14ac:dyDescent="0.2">
      <c r="A345" s="9">
        <v>3</v>
      </c>
      <c r="B345" s="10" t="s">
        <v>54</v>
      </c>
      <c r="C345" s="112">
        <v>0</v>
      </c>
      <c r="D345" s="133">
        <v>0</v>
      </c>
      <c r="E345" s="159">
        <v>0</v>
      </c>
      <c r="F345" s="187">
        <v>0</v>
      </c>
      <c r="G345" s="215">
        <v>0</v>
      </c>
      <c r="H345" s="249">
        <v>0</v>
      </c>
      <c r="I345" s="47">
        <v>0.5</v>
      </c>
      <c r="J345" s="311">
        <v>0</v>
      </c>
      <c r="K345" s="462">
        <v>0</v>
      </c>
      <c r="L345" s="395">
        <v>0</v>
      </c>
      <c r="M345" s="462">
        <v>0</v>
      </c>
      <c r="N345" s="453">
        <v>0</v>
      </c>
    </row>
    <row r="346" spans="1:14" ht="21" customHeight="1" x14ac:dyDescent="0.2">
      <c r="A346" s="14">
        <v>4</v>
      </c>
      <c r="B346" s="10" t="s">
        <v>53</v>
      </c>
      <c r="C346" s="46">
        <f t="shared" ref="C346:H346" si="129">SUM(C347:C348)</f>
        <v>9.5</v>
      </c>
      <c r="D346" s="46">
        <f t="shared" si="129"/>
        <v>0</v>
      </c>
      <c r="E346" s="46">
        <f t="shared" si="129"/>
        <v>21</v>
      </c>
      <c r="F346" s="46">
        <f t="shared" si="129"/>
        <v>10.8</v>
      </c>
      <c r="G346" s="46">
        <f t="shared" si="129"/>
        <v>0</v>
      </c>
      <c r="H346" s="245">
        <f t="shared" si="129"/>
        <v>0</v>
      </c>
      <c r="I346" s="276">
        <f t="shared" ref="I346:N346" si="130">SUM(I347:I348)</f>
        <v>0</v>
      </c>
      <c r="J346" s="307">
        <f t="shared" si="130"/>
        <v>0</v>
      </c>
      <c r="K346" s="464">
        <f>SUM(K347:K348)</f>
        <v>0</v>
      </c>
      <c r="L346" s="391">
        <f t="shared" si="130"/>
        <v>7</v>
      </c>
      <c r="M346" s="464">
        <f>SUM(M347:M348)</f>
        <v>4</v>
      </c>
      <c r="N346" s="455">
        <f t="shared" si="130"/>
        <v>0</v>
      </c>
    </row>
    <row r="347" spans="1:14" ht="15.75" x14ac:dyDescent="0.2">
      <c r="A347" s="14"/>
      <c r="B347" s="13" t="s">
        <v>84</v>
      </c>
      <c r="C347" s="112">
        <v>0</v>
      </c>
      <c r="D347" s="133">
        <v>0</v>
      </c>
      <c r="E347" s="159">
        <v>0</v>
      </c>
      <c r="F347" s="187">
        <v>0</v>
      </c>
      <c r="G347" s="215">
        <v>0</v>
      </c>
      <c r="H347" s="249">
        <v>0</v>
      </c>
      <c r="I347" s="280">
        <v>0</v>
      </c>
      <c r="J347" s="311">
        <v>0</v>
      </c>
      <c r="K347" s="462">
        <v>0</v>
      </c>
      <c r="L347" s="395">
        <v>0</v>
      </c>
      <c r="M347" s="462">
        <v>0</v>
      </c>
      <c r="N347" s="453">
        <v>0</v>
      </c>
    </row>
    <row r="348" spans="1:14" ht="15.75" x14ac:dyDescent="0.2">
      <c r="A348" s="14"/>
      <c r="B348" s="13" t="s">
        <v>85</v>
      </c>
      <c r="C348" s="47">
        <v>9.5</v>
      </c>
      <c r="D348" s="47">
        <v>0</v>
      </c>
      <c r="E348" s="47">
        <v>21</v>
      </c>
      <c r="F348" s="47">
        <v>10.8</v>
      </c>
      <c r="G348" s="47">
        <v>0</v>
      </c>
      <c r="H348" s="249">
        <v>0</v>
      </c>
      <c r="I348" s="280">
        <v>0</v>
      </c>
      <c r="J348" s="311">
        <v>0</v>
      </c>
      <c r="K348" s="462">
        <v>0</v>
      </c>
      <c r="L348" s="395">
        <v>7</v>
      </c>
      <c r="M348" s="462">
        <v>4</v>
      </c>
      <c r="N348" s="453">
        <v>0</v>
      </c>
    </row>
    <row r="349" spans="1:14" ht="12.75" customHeight="1" x14ac:dyDescent="0.2">
      <c r="A349" s="14">
        <v>5</v>
      </c>
      <c r="B349" s="11" t="s">
        <v>55</v>
      </c>
      <c r="C349" s="112">
        <v>0</v>
      </c>
      <c r="D349" s="133">
        <v>0</v>
      </c>
      <c r="E349" s="159">
        <v>0</v>
      </c>
      <c r="F349" s="187">
        <v>0</v>
      </c>
      <c r="G349" s="215">
        <v>0</v>
      </c>
      <c r="H349" s="249">
        <v>0</v>
      </c>
      <c r="I349" s="280">
        <v>0</v>
      </c>
      <c r="J349" s="311">
        <v>0</v>
      </c>
      <c r="K349" s="462">
        <v>0</v>
      </c>
      <c r="L349" s="395">
        <v>0</v>
      </c>
      <c r="M349" s="462">
        <v>0</v>
      </c>
      <c r="N349" s="453">
        <v>0</v>
      </c>
    </row>
    <row r="350" spans="1:14" ht="13.5" customHeight="1" x14ac:dyDescent="0.2">
      <c r="A350" s="14">
        <v>6</v>
      </c>
      <c r="B350" s="10" t="s">
        <v>56</v>
      </c>
      <c r="C350" s="112">
        <v>0</v>
      </c>
      <c r="D350" s="133">
        <v>0</v>
      </c>
      <c r="E350" s="159">
        <v>0</v>
      </c>
      <c r="F350" s="187">
        <v>0</v>
      </c>
      <c r="G350" s="215">
        <v>0</v>
      </c>
      <c r="H350" s="47">
        <v>2.4</v>
      </c>
      <c r="I350" s="280">
        <v>0</v>
      </c>
      <c r="J350" s="311">
        <v>0</v>
      </c>
      <c r="K350" s="462">
        <v>0</v>
      </c>
      <c r="L350" s="395">
        <v>0</v>
      </c>
      <c r="M350" s="462">
        <v>0</v>
      </c>
      <c r="N350" s="453">
        <v>0</v>
      </c>
    </row>
    <row r="351" spans="1:14" ht="15" customHeight="1" x14ac:dyDescent="0.2">
      <c r="A351" s="14">
        <v>7</v>
      </c>
      <c r="B351" s="10" t="s">
        <v>57</v>
      </c>
      <c r="C351" s="112">
        <v>0</v>
      </c>
      <c r="D351" s="133">
        <v>0</v>
      </c>
      <c r="E351" s="159">
        <v>0</v>
      </c>
      <c r="F351" s="187">
        <v>0</v>
      </c>
      <c r="G351" s="215">
        <v>0</v>
      </c>
      <c r="H351" s="249">
        <v>0</v>
      </c>
      <c r="I351" s="280">
        <v>0</v>
      </c>
      <c r="J351" s="311">
        <v>0</v>
      </c>
      <c r="K351" s="462">
        <v>0</v>
      </c>
      <c r="L351" s="395">
        <v>0</v>
      </c>
      <c r="M351" s="462">
        <v>0</v>
      </c>
      <c r="N351" s="453">
        <v>0</v>
      </c>
    </row>
    <row r="352" spans="1:14" ht="12.75" customHeight="1" x14ac:dyDescent="0.2">
      <c r="A352" s="14">
        <v>8</v>
      </c>
      <c r="B352" s="10" t="s">
        <v>58</v>
      </c>
      <c r="C352" s="112">
        <v>0</v>
      </c>
      <c r="D352" s="133">
        <v>0</v>
      </c>
      <c r="E352" s="159">
        <v>0</v>
      </c>
      <c r="F352" s="187">
        <v>0</v>
      </c>
      <c r="G352" s="215">
        <v>0</v>
      </c>
      <c r="H352" s="249">
        <v>0</v>
      </c>
      <c r="I352" s="280">
        <v>0</v>
      </c>
      <c r="J352" s="311">
        <v>0</v>
      </c>
      <c r="K352" s="462">
        <v>0</v>
      </c>
      <c r="L352" s="395">
        <v>0</v>
      </c>
      <c r="M352" s="462">
        <v>0</v>
      </c>
      <c r="N352" s="453">
        <v>0</v>
      </c>
    </row>
    <row r="353" spans="1:14" ht="12.75" customHeight="1" x14ac:dyDescent="0.2">
      <c r="A353" s="14">
        <v>9</v>
      </c>
      <c r="B353" s="10" t="s">
        <v>24</v>
      </c>
      <c r="C353" s="112">
        <v>0</v>
      </c>
      <c r="D353" s="133">
        <v>0</v>
      </c>
      <c r="E353" s="159">
        <v>0</v>
      </c>
      <c r="F353" s="187">
        <v>0</v>
      </c>
      <c r="G353" s="215">
        <v>0</v>
      </c>
      <c r="H353" s="249">
        <v>0</v>
      </c>
      <c r="I353" s="280">
        <v>0</v>
      </c>
      <c r="J353" s="311">
        <v>0</v>
      </c>
      <c r="K353" s="462">
        <v>0</v>
      </c>
      <c r="L353" s="395">
        <v>0</v>
      </c>
      <c r="M353" s="462">
        <v>0</v>
      </c>
      <c r="N353" s="453">
        <v>0</v>
      </c>
    </row>
    <row r="354" spans="1:14" ht="12.75" customHeight="1" x14ac:dyDescent="0.2">
      <c r="A354" s="14">
        <v>10</v>
      </c>
      <c r="B354" s="10" t="s">
        <v>25</v>
      </c>
      <c r="C354" s="112">
        <v>0</v>
      </c>
      <c r="D354" s="133">
        <v>0</v>
      </c>
      <c r="E354" s="159">
        <v>0</v>
      </c>
      <c r="F354" s="187">
        <v>0</v>
      </c>
      <c r="G354" s="215">
        <v>0</v>
      </c>
      <c r="H354" s="249">
        <v>0</v>
      </c>
      <c r="I354" s="280">
        <v>0</v>
      </c>
      <c r="J354" s="311">
        <v>0</v>
      </c>
      <c r="K354" s="462">
        <v>0</v>
      </c>
      <c r="L354" s="395">
        <v>0</v>
      </c>
      <c r="M354" s="462">
        <v>0</v>
      </c>
      <c r="N354" s="453">
        <v>0</v>
      </c>
    </row>
    <row r="355" spans="1:14" ht="11.25" customHeight="1" thickBot="1" x14ac:dyDescent="0.25">
      <c r="A355" s="40">
        <v>11</v>
      </c>
      <c r="B355" s="41" t="s">
        <v>59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</row>
    <row r="356" spans="1:14" ht="12.75" customHeight="1" thickTop="1" x14ac:dyDescent="0.2">
      <c r="A356" s="5"/>
      <c r="B356" s="27" t="s">
        <v>39</v>
      </c>
    </row>
    <row r="357" spans="1:14" ht="15.95" customHeight="1" x14ac:dyDescent="0.2">
      <c r="A357" s="5"/>
      <c r="B357" s="15" t="s">
        <v>61</v>
      </c>
    </row>
    <row r="358" spans="1:14" ht="15.95" customHeight="1" x14ac:dyDescent="0.2">
      <c r="A358" s="5"/>
      <c r="B358" s="15" t="s">
        <v>60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7"/>
    </row>
    <row r="361" spans="1:14" ht="15.95" customHeight="1" x14ac:dyDescent="0.2">
      <c r="A361" s="5"/>
      <c r="B361" s="27"/>
    </row>
    <row r="362" spans="1:14" ht="15.95" customHeight="1" x14ac:dyDescent="0.2">
      <c r="A362" s="5"/>
      <c r="B362" s="27"/>
    </row>
    <row r="363" spans="1:14" ht="15.95" customHeight="1" x14ac:dyDescent="0.2">
      <c r="A363" s="5"/>
      <c r="B363" s="27"/>
    </row>
    <row r="364" spans="1:14" ht="15.95" customHeight="1" x14ac:dyDescent="0.2">
      <c r="A364" s="471" t="s">
        <v>0</v>
      </c>
      <c r="B364" s="471"/>
    </row>
    <row r="365" spans="1:14" ht="15.95" customHeight="1" x14ac:dyDescent="0.2">
      <c r="A365" s="471" t="s">
        <v>1</v>
      </c>
      <c r="B365" s="471"/>
    </row>
    <row r="366" spans="1:14" ht="15.95" customHeight="1" x14ac:dyDescent="0.2">
      <c r="A366" s="471" t="s">
        <v>46</v>
      </c>
      <c r="B366" s="471"/>
    </row>
    <row r="367" spans="1:14" ht="15.95" customHeight="1" x14ac:dyDescent="0.3">
      <c r="C367" s="107"/>
    </row>
    <row r="368" spans="1:14" ht="15.95" customHeight="1" x14ac:dyDescent="0.2">
      <c r="C368" s="103"/>
    </row>
    <row r="369" spans="1:14" ht="15.95" customHeight="1" x14ac:dyDescent="0.2">
      <c r="A369" s="1" t="s">
        <v>47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69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.95" customHeight="1" thickBot="1" x14ac:dyDescent="0.25">
      <c r="A371" s="45" t="s">
        <v>83</v>
      </c>
      <c r="B371" s="45"/>
      <c r="C371" s="5"/>
      <c r="D371" s="5"/>
      <c r="E371" s="5"/>
      <c r="F371" s="5"/>
      <c r="G371" s="5"/>
      <c r="H371" s="237"/>
      <c r="I371" s="237"/>
      <c r="J371" s="237"/>
      <c r="K371" s="237"/>
      <c r="L371" s="237"/>
      <c r="M371" s="237"/>
      <c r="N371" s="237"/>
    </row>
    <row r="372" spans="1:14" ht="15.95" customHeight="1" thickTop="1" x14ac:dyDescent="0.2">
      <c r="A372" s="472" t="s">
        <v>4</v>
      </c>
      <c r="B372" s="472" t="s">
        <v>5</v>
      </c>
      <c r="C372" s="109"/>
    </row>
    <row r="373" spans="1:14" ht="15.95" customHeight="1" x14ac:dyDescent="0.2">
      <c r="A373" s="473"/>
      <c r="B373" s="473"/>
      <c r="C373" s="105"/>
      <c r="D373" s="137"/>
      <c r="E373" s="163"/>
      <c r="F373" s="191"/>
      <c r="G373" s="219"/>
      <c r="H373" s="253"/>
      <c r="I373" s="284"/>
      <c r="J373" s="315"/>
      <c r="K373" s="458"/>
      <c r="L373" s="399"/>
      <c r="M373" s="458"/>
      <c r="N373" s="449"/>
    </row>
    <row r="374" spans="1:14" ht="15.95" customHeight="1" x14ac:dyDescent="0.2">
      <c r="A374" s="473"/>
      <c r="B374" s="473"/>
      <c r="C374" s="106" t="s">
        <v>35</v>
      </c>
      <c r="D374" s="134" t="s">
        <v>35</v>
      </c>
      <c r="E374" s="160" t="s">
        <v>35</v>
      </c>
      <c r="F374" s="188" t="s">
        <v>35</v>
      </c>
      <c r="G374" s="216" t="s">
        <v>35</v>
      </c>
      <c r="H374" s="250" t="s">
        <v>35</v>
      </c>
      <c r="I374" s="281" t="s">
        <v>35</v>
      </c>
      <c r="J374" s="312" t="s">
        <v>35</v>
      </c>
      <c r="K374" s="459" t="s">
        <v>35</v>
      </c>
      <c r="L374" s="396" t="s">
        <v>35</v>
      </c>
      <c r="M374" s="459" t="s">
        <v>35</v>
      </c>
      <c r="N374" s="450" t="s">
        <v>35</v>
      </c>
    </row>
    <row r="375" spans="1:14" x14ac:dyDescent="0.2">
      <c r="A375" s="473"/>
      <c r="B375" s="473"/>
      <c r="C375" s="110"/>
      <c r="D375" s="136"/>
      <c r="E375" s="162"/>
      <c r="F375" s="190"/>
      <c r="G375" s="218"/>
      <c r="H375" s="252"/>
      <c r="I375" s="283"/>
      <c r="J375" s="314"/>
      <c r="K375" s="460"/>
      <c r="L375" s="398"/>
      <c r="M375" s="460"/>
      <c r="N375" s="451"/>
    </row>
    <row r="376" spans="1:14" x14ac:dyDescent="0.2">
      <c r="A376" s="474"/>
      <c r="B376" s="474"/>
      <c r="C376" s="106"/>
      <c r="D376" s="134"/>
      <c r="E376" s="160"/>
      <c r="F376" s="188"/>
      <c r="G376" s="216"/>
      <c r="H376" s="250"/>
      <c r="I376" s="281"/>
      <c r="J376" s="312"/>
      <c r="K376" s="459"/>
      <c r="L376" s="396"/>
      <c r="M376" s="459"/>
      <c r="N376" s="450"/>
    </row>
    <row r="377" spans="1:14" s="8" customFormat="1" ht="11.25" x14ac:dyDescent="0.2">
      <c r="A377" s="111" t="s">
        <v>10</v>
      </c>
      <c r="B377" s="111" t="s">
        <v>11</v>
      </c>
      <c r="C377" s="111" t="s">
        <v>20</v>
      </c>
      <c r="D377" s="135" t="s">
        <v>20</v>
      </c>
      <c r="E377" s="161" t="s">
        <v>20</v>
      </c>
      <c r="F377" s="189" t="s">
        <v>20</v>
      </c>
      <c r="G377" s="217" t="s">
        <v>20</v>
      </c>
      <c r="H377" s="251" t="s">
        <v>20</v>
      </c>
      <c r="I377" s="282" t="s">
        <v>20</v>
      </c>
      <c r="J377" s="313" t="s">
        <v>20</v>
      </c>
      <c r="K377" s="461" t="s">
        <v>20</v>
      </c>
      <c r="L377" s="397" t="s">
        <v>20</v>
      </c>
      <c r="M377" s="461" t="s">
        <v>20</v>
      </c>
      <c r="N377" s="452" t="s">
        <v>20</v>
      </c>
    </row>
    <row r="378" spans="1:14" s="16" customFormat="1" ht="15.75" x14ac:dyDescent="0.2">
      <c r="A378" s="18">
        <v>1</v>
      </c>
      <c r="B378" s="19" t="s">
        <v>22</v>
      </c>
      <c r="C378" s="61">
        <f t="shared" ref="C378:N378" si="131">SUM(C379,C382,C383)</f>
        <v>65</v>
      </c>
      <c r="D378" s="61">
        <f t="shared" si="131"/>
        <v>59</v>
      </c>
      <c r="E378" s="61">
        <f t="shared" si="131"/>
        <v>6</v>
      </c>
      <c r="F378" s="61">
        <f t="shared" si="131"/>
        <v>81</v>
      </c>
      <c r="G378" s="61">
        <f t="shared" si="131"/>
        <v>98</v>
      </c>
      <c r="H378" s="61">
        <f t="shared" si="131"/>
        <v>0</v>
      </c>
      <c r="I378" s="61">
        <f t="shared" si="131"/>
        <v>0</v>
      </c>
      <c r="J378" s="61">
        <f t="shared" si="131"/>
        <v>0</v>
      </c>
      <c r="K378" s="363">
        <f t="shared" si="131"/>
        <v>90</v>
      </c>
      <c r="L378" s="363">
        <f t="shared" si="131"/>
        <v>39</v>
      </c>
      <c r="M378" s="61">
        <f t="shared" si="131"/>
        <v>0</v>
      </c>
      <c r="N378" s="61">
        <f t="shared" si="131"/>
        <v>60</v>
      </c>
    </row>
    <row r="379" spans="1:14" s="23" customFormat="1" ht="14.25" x14ac:dyDescent="0.2">
      <c r="A379" s="14"/>
      <c r="B379" s="22" t="s">
        <v>50</v>
      </c>
      <c r="C379" s="63">
        <f t="shared" ref="C379:N379" si="132">SUM(C380:C381)</f>
        <v>65</v>
      </c>
      <c r="D379" s="63">
        <f t="shared" si="132"/>
        <v>59</v>
      </c>
      <c r="E379" s="63">
        <f t="shared" si="132"/>
        <v>6</v>
      </c>
      <c r="F379" s="63">
        <f t="shared" si="132"/>
        <v>81</v>
      </c>
      <c r="G379" s="63">
        <f t="shared" si="132"/>
        <v>98</v>
      </c>
      <c r="H379" s="63">
        <f t="shared" si="132"/>
        <v>0</v>
      </c>
      <c r="I379" s="63">
        <f t="shared" si="132"/>
        <v>0</v>
      </c>
      <c r="J379" s="63">
        <f t="shared" si="132"/>
        <v>0</v>
      </c>
      <c r="K379" s="364">
        <f t="shared" si="132"/>
        <v>90</v>
      </c>
      <c r="L379" s="364">
        <f t="shared" si="132"/>
        <v>39</v>
      </c>
      <c r="M379" s="63">
        <f t="shared" si="132"/>
        <v>0</v>
      </c>
      <c r="N379" s="63">
        <f t="shared" si="132"/>
        <v>60</v>
      </c>
    </row>
    <row r="380" spans="1:14" ht="15" x14ac:dyDescent="0.2">
      <c r="A380" s="12"/>
      <c r="B380" s="13" t="s">
        <v>84</v>
      </c>
      <c r="C380" s="51">
        <v>65</v>
      </c>
      <c r="D380" s="51">
        <v>59</v>
      </c>
      <c r="E380" s="51">
        <v>6</v>
      </c>
      <c r="F380" s="51">
        <v>81</v>
      </c>
      <c r="G380" s="51">
        <v>98</v>
      </c>
      <c r="H380" s="51">
        <v>0</v>
      </c>
      <c r="I380" s="51">
        <v>0</v>
      </c>
      <c r="J380" s="51">
        <v>0</v>
      </c>
      <c r="K380" s="366">
        <v>90</v>
      </c>
      <c r="L380" s="366">
        <v>39</v>
      </c>
      <c r="M380" s="51">
        <v>0</v>
      </c>
      <c r="N380" s="272">
        <v>60</v>
      </c>
    </row>
    <row r="381" spans="1:14" ht="12.75" customHeight="1" x14ac:dyDescent="0.2">
      <c r="A381" s="12"/>
      <c r="B381" s="13" t="s">
        <v>85</v>
      </c>
      <c r="C381" s="51">
        <v>0</v>
      </c>
      <c r="D381" s="51">
        <v>0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366">
        <v>0</v>
      </c>
      <c r="L381" s="366">
        <v>0</v>
      </c>
      <c r="M381" s="51">
        <v>0</v>
      </c>
      <c r="N381" s="51">
        <v>0</v>
      </c>
    </row>
    <row r="382" spans="1:14" ht="12.75" customHeight="1" x14ac:dyDescent="0.2">
      <c r="A382" s="12"/>
      <c r="B382" s="11" t="s">
        <v>51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365">
        <v>0</v>
      </c>
      <c r="L382" s="365">
        <v>0</v>
      </c>
      <c r="M382" s="64">
        <v>0</v>
      </c>
      <c r="N382" s="64">
        <v>0</v>
      </c>
    </row>
    <row r="383" spans="1:14" ht="14.25" x14ac:dyDescent="0.2">
      <c r="A383" s="12"/>
      <c r="B383" s="11" t="s">
        <v>52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365">
        <v>0</v>
      </c>
      <c r="L383" s="365">
        <v>0</v>
      </c>
      <c r="M383" s="64">
        <v>0</v>
      </c>
      <c r="N383" s="64">
        <v>0</v>
      </c>
    </row>
    <row r="384" spans="1:14" ht="15.75" customHeight="1" x14ac:dyDescent="0.2">
      <c r="A384" s="14">
        <v>2</v>
      </c>
      <c r="B384" s="10" t="s">
        <v>23</v>
      </c>
      <c r="C384" s="64">
        <f t="shared" ref="C384" si="133">SUM(C385:C386)</f>
        <v>82</v>
      </c>
      <c r="D384" s="64">
        <f t="shared" ref="D384" si="134">SUM(D385:D386)</f>
        <v>87</v>
      </c>
      <c r="E384" s="64">
        <f t="shared" ref="E384" si="135">SUM(E385:E386)</f>
        <v>15</v>
      </c>
      <c r="F384" s="64">
        <f t="shared" ref="F384:J384" si="136">SUM(F385:F386)</f>
        <v>18</v>
      </c>
      <c r="G384" s="64">
        <f t="shared" si="136"/>
        <v>50</v>
      </c>
      <c r="H384" s="64">
        <f t="shared" si="136"/>
        <v>26</v>
      </c>
      <c r="I384" s="64">
        <f t="shared" si="136"/>
        <v>24</v>
      </c>
      <c r="J384" s="64">
        <f t="shared" si="136"/>
        <v>31</v>
      </c>
      <c r="K384" s="365">
        <f>SUM(K385:K386)</f>
        <v>1</v>
      </c>
      <c r="L384" s="365">
        <f>SUM(L385:L386)</f>
        <v>0</v>
      </c>
      <c r="M384" s="64">
        <f>SUM(M385:M386)</f>
        <v>16</v>
      </c>
      <c r="N384" s="64">
        <f>SUM(N385:N386)</f>
        <v>83</v>
      </c>
    </row>
    <row r="385" spans="1:14" ht="15" x14ac:dyDescent="0.2">
      <c r="A385" s="12"/>
      <c r="B385" s="13" t="s">
        <v>84</v>
      </c>
      <c r="C385" s="51">
        <v>64</v>
      </c>
      <c r="D385" s="51">
        <v>87</v>
      </c>
      <c r="E385" s="51">
        <v>15</v>
      </c>
      <c r="F385" s="51">
        <v>18</v>
      </c>
      <c r="G385" s="51">
        <v>50</v>
      </c>
      <c r="H385" s="51">
        <v>26</v>
      </c>
      <c r="I385" s="51">
        <v>24</v>
      </c>
      <c r="J385" s="51">
        <v>31</v>
      </c>
      <c r="K385" s="366">
        <v>1</v>
      </c>
      <c r="L385" s="366">
        <v>0</v>
      </c>
      <c r="M385" s="51">
        <v>16</v>
      </c>
      <c r="N385" s="51">
        <v>83</v>
      </c>
    </row>
    <row r="386" spans="1:14" ht="15" x14ac:dyDescent="0.2">
      <c r="A386" s="12"/>
      <c r="B386" s="13" t="s">
        <v>85</v>
      </c>
      <c r="C386" s="51">
        <v>18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366">
        <v>0</v>
      </c>
      <c r="L386" s="366">
        <v>0</v>
      </c>
      <c r="M386" s="51">
        <v>0</v>
      </c>
      <c r="N386" s="51">
        <v>0</v>
      </c>
    </row>
    <row r="387" spans="1:14" ht="12.75" customHeight="1" x14ac:dyDescent="0.2">
      <c r="A387" s="9">
        <v>3</v>
      </c>
      <c r="B387" s="10" t="s">
        <v>54</v>
      </c>
      <c r="C387" s="66">
        <v>0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365">
        <v>0</v>
      </c>
      <c r="L387" s="365">
        <v>0</v>
      </c>
      <c r="M387" s="64">
        <v>0</v>
      </c>
      <c r="N387" s="64">
        <v>0</v>
      </c>
    </row>
    <row r="388" spans="1:14" ht="13.5" customHeight="1" x14ac:dyDescent="0.2">
      <c r="A388" s="14">
        <v>4</v>
      </c>
      <c r="B388" s="10" t="s">
        <v>53</v>
      </c>
      <c r="C388" s="64">
        <f t="shared" ref="C388" si="137">SUM(C389:C390)</f>
        <v>1</v>
      </c>
      <c r="D388" s="64">
        <f t="shared" ref="D388:N388" si="138">SUM(D389:D390)</f>
        <v>0</v>
      </c>
      <c r="E388" s="64">
        <f t="shared" si="138"/>
        <v>0</v>
      </c>
      <c r="F388" s="64">
        <f t="shared" si="138"/>
        <v>0</v>
      </c>
      <c r="G388" s="64">
        <f t="shared" si="138"/>
        <v>0</v>
      </c>
      <c r="H388" s="64">
        <f t="shared" si="138"/>
        <v>1</v>
      </c>
      <c r="I388" s="64">
        <f t="shared" si="138"/>
        <v>0</v>
      </c>
      <c r="J388" s="64">
        <f t="shared" si="138"/>
        <v>0</v>
      </c>
      <c r="K388" s="365">
        <f t="shared" si="138"/>
        <v>0</v>
      </c>
      <c r="L388" s="365">
        <f t="shared" si="138"/>
        <v>0</v>
      </c>
      <c r="M388" s="64">
        <f t="shared" si="138"/>
        <v>0</v>
      </c>
      <c r="N388" s="64">
        <f t="shared" si="138"/>
        <v>0</v>
      </c>
    </row>
    <row r="389" spans="1:14" ht="15" customHeight="1" x14ac:dyDescent="0.2">
      <c r="A389" s="14"/>
      <c r="B389" s="13" t="s">
        <v>84</v>
      </c>
      <c r="C389" s="66">
        <v>0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365">
        <v>0</v>
      </c>
      <c r="L389" s="365">
        <v>0</v>
      </c>
      <c r="M389" s="64">
        <v>0</v>
      </c>
      <c r="N389" s="64">
        <v>0</v>
      </c>
    </row>
    <row r="390" spans="1:14" ht="12.75" customHeight="1" x14ac:dyDescent="0.2">
      <c r="A390" s="14"/>
      <c r="B390" s="13" t="s">
        <v>85</v>
      </c>
      <c r="C390" s="66">
        <v>1</v>
      </c>
      <c r="D390" s="66">
        <v>0</v>
      </c>
      <c r="E390" s="66">
        <v>0</v>
      </c>
      <c r="F390" s="66">
        <v>0</v>
      </c>
      <c r="G390" s="66">
        <v>0</v>
      </c>
      <c r="H390" s="66">
        <v>1</v>
      </c>
      <c r="I390" s="66">
        <v>0</v>
      </c>
      <c r="J390" s="66">
        <v>0</v>
      </c>
      <c r="K390" s="365">
        <v>0</v>
      </c>
      <c r="L390" s="365">
        <v>0</v>
      </c>
      <c r="M390" s="64">
        <v>0</v>
      </c>
      <c r="N390" s="64">
        <v>0</v>
      </c>
    </row>
    <row r="391" spans="1:14" ht="12.75" customHeight="1" x14ac:dyDescent="0.2">
      <c r="A391" s="14">
        <v>5</v>
      </c>
      <c r="B391" s="11" t="s">
        <v>55</v>
      </c>
      <c r="C391" s="112">
        <v>0</v>
      </c>
      <c r="D391" s="133">
        <v>0</v>
      </c>
      <c r="E391" s="159">
        <v>0</v>
      </c>
      <c r="F391" s="187">
        <v>0</v>
      </c>
      <c r="G391" s="215">
        <v>0</v>
      </c>
      <c r="H391" s="249">
        <v>0</v>
      </c>
      <c r="I391" s="280">
        <v>0</v>
      </c>
      <c r="J391" s="311">
        <v>0</v>
      </c>
      <c r="K391" s="358">
        <v>0</v>
      </c>
      <c r="L391" s="358">
        <v>0</v>
      </c>
      <c r="M391" s="464">
        <v>0</v>
      </c>
      <c r="N391" s="455">
        <v>0</v>
      </c>
    </row>
    <row r="392" spans="1:14" ht="12.75" customHeight="1" x14ac:dyDescent="0.2">
      <c r="A392" s="14">
        <v>6</v>
      </c>
      <c r="B392" s="10" t="s">
        <v>56</v>
      </c>
      <c r="C392" s="112">
        <v>0</v>
      </c>
      <c r="D392" s="133">
        <v>0</v>
      </c>
      <c r="E392" s="159">
        <v>0</v>
      </c>
      <c r="F392" s="187">
        <v>0</v>
      </c>
      <c r="G392" s="215">
        <v>0</v>
      </c>
      <c r="H392" s="249">
        <v>0</v>
      </c>
      <c r="I392" s="280">
        <v>0</v>
      </c>
      <c r="J392" s="311">
        <v>0</v>
      </c>
      <c r="K392" s="358">
        <v>0</v>
      </c>
      <c r="L392" s="358">
        <v>0</v>
      </c>
      <c r="M392" s="464">
        <v>0</v>
      </c>
      <c r="N392" s="455">
        <v>0</v>
      </c>
    </row>
    <row r="393" spans="1:14" ht="11.25" customHeight="1" x14ac:dyDescent="0.2">
      <c r="A393" s="14">
        <v>7</v>
      </c>
      <c r="B393" s="10" t="s">
        <v>57</v>
      </c>
      <c r="C393" s="112">
        <v>0</v>
      </c>
      <c r="D393" s="133">
        <v>0</v>
      </c>
      <c r="E393" s="159">
        <v>0</v>
      </c>
      <c r="F393" s="187">
        <v>0</v>
      </c>
      <c r="G393" s="215">
        <v>0</v>
      </c>
      <c r="H393" s="249">
        <v>0</v>
      </c>
      <c r="I393" s="280">
        <v>0</v>
      </c>
      <c r="J393" s="311">
        <v>0</v>
      </c>
      <c r="K393" s="358">
        <v>0</v>
      </c>
      <c r="L393" s="358">
        <v>0</v>
      </c>
      <c r="M393" s="464">
        <v>0</v>
      </c>
      <c r="N393" s="455">
        <v>0</v>
      </c>
    </row>
    <row r="394" spans="1:14" ht="12.75" customHeight="1" x14ac:dyDescent="0.2">
      <c r="A394" s="14">
        <v>8</v>
      </c>
      <c r="B394" s="10" t="s">
        <v>58</v>
      </c>
      <c r="C394" s="112">
        <v>0</v>
      </c>
      <c r="D394" s="133">
        <v>0</v>
      </c>
      <c r="E394" s="159">
        <v>0</v>
      </c>
      <c r="F394" s="187">
        <v>0</v>
      </c>
      <c r="G394" s="215">
        <v>0</v>
      </c>
      <c r="H394" s="249">
        <v>0</v>
      </c>
      <c r="I394" s="280">
        <v>0</v>
      </c>
      <c r="J394" s="311">
        <v>0</v>
      </c>
      <c r="K394" s="358">
        <v>0</v>
      </c>
      <c r="L394" s="358">
        <v>0</v>
      </c>
      <c r="M394" s="464">
        <v>0</v>
      </c>
      <c r="N394" s="455">
        <v>0</v>
      </c>
    </row>
    <row r="395" spans="1:14" ht="15.95" customHeight="1" x14ac:dyDescent="0.2">
      <c r="A395" s="14">
        <v>9</v>
      </c>
      <c r="B395" s="10" t="s">
        <v>24</v>
      </c>
      <c r="C395" s="112">
        <v>0</v>
      </c>
      <c r="D395" s="133">
        <v>0</v>
      </c>
      <c r="E395" s="159">
        <v>0</v>
      </c>
      <c r="F395" s="187">
        <v>0</v>
      </c>
      <c r="G395" s="215">
        <v>0</v>
      </c>
      <c r="H395" s="249">
        <v>0</v>
      </c>
      <c r="I395" s="280">
        <v>0</v>
      </c>
      <c r="J395" s="311">
        <v>0</v>
      </c>
      <c r="K395" s="358">
        <v>0</v>
      </c>
      <c r="L395" s="358">
        <v>0</v>
      </c>
      <c r="M395" s="464">
        <v>0</v>
      </c>
      <c r="N395" s="455">
        <v>0</v>
      </c>
    </row>
    <row r="396" spans="1:14" ht="15.95" customHeight="1" x14ac:dyDescent="0.2">
      <c r="A396" s="14">
        <v>10</v>
      </c>
      <c r="B396" s="10" t="s">
        <v>25</v>
      </c>
      <c r="C396" s="112">
        <v>0</v>
      </c>
      <c r="D396" s="133">
        <v>0</v>
      </c>
      <c r="E396" s="159">
        <v>0</v>
      </c>
      <c r="F396" s="187">
        <v>0</v>
      </c>
      <c r="G396" s="215">
        <v>0</v>
      </c>
      <c r="H396" s="249">
        <v>0</v>
      </c>
      <c r="I396" s="280">
        <v>0</v>
      </c>
      <c r="J396" s="311">
        <v>0</v>
      </c>
      <c r="K396" s="358">
        <v>0</v>
      </c>
      <c r="L396" s="358">
        <v>0</v>
      </c>
      <c r="M396" s="464">
        <v>0</v>
      </c>
      <c r="N396" s="455">
        <v>0</v>
      </c>
    </row>
    <row r="397" spans="1:14" ht="15.95" customHeight="1" thickBot="1" x14ac:dyDescent="0.25">
      <c r="A397" s="40">
        <v>11</v>
      </c>
      <c r="B397" s="41" t="s">
        <v>59</v>
      </c>
      <c r="C397" s="42">
        <v>0</v>
      </c>
      <c r="D397" s="42"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369">
        <v>0</v>
      </c>
      <c r="L397" s="369">
        <v>0</v>
      </c>
      <c r="M397" s="465">
        <v>0</v>
      </c>
      <c r="N397" s="456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61</v>
      </c>
    </row>
    <row r="400" spans="1:14" ht="15.95" customHeight="1" x14ac:dyDescent="0.2">
      <c r="A400" s="5"/>
      <c r="B400" s="15" t="s">
        <v>60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7"/>
    </row>
    <row r="403" spans="1:14" ht="15.95" customHeight="1" x14ac:dyDescent="0.2">
      <c r="A403" s="5"/>
      <c r="B403" s="27"/>
    </row>
    <row r="404" spans="1:14" ht="15.95" customHeight="1" x14ac:dyDescent="0.2">
      <c r="A404" s="471" t="s">
        <v>0</v>
      </c>
      <c r="B404" s="471"/>
    </row>
    <row r="405" spans="1:14" ht="15.95" customHeight="1" x14ac:dyDescent="0.2">
      <c r="A405" s="471" t="s">
        <v>1</v>
      </c>
      <c r="B405" s="471"/>
    </row>
    <row r="406" spans="1:14" ht="15.95" customHeight="1" x14ac:dyDescent="0.2">
      <c r="A406" s="471" t="s">
        <v>46</v>
      </c>
      <c r="B406" s="471"/>
    </row>
    <row r="407" spans="1:14" ht="15.95" customHeight="1" x14ac:dyDescent="0.3">
      <c r="C407" s="107"/>
    </row>
    <row r="408" spans="1:14" ht="15.95" customHeight="1" x14ac:dyDescent="0.2">
      <c r="C408" s="103"/>
    </row>
    <row r="409" spans="1:14" ht="15.95" customHeight="1" x14ac:dyDescent="0.2">
      <c r="A409" s="1" t="s">
        <v>47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1" t="s">
        <v>69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.95" customHeight="1" thickBot="1" x14ac:dyDescent="0.25">
      <c r="A411" s="101" t="s">
        <v>77</v>
      </c>
      <c r="B411" s="101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.95" customHeight="1" thickTop="1" x14ac:dyDescent="0.2">
      <c r="A412" s="472" t="s">
        <v>4</v>
      </c>
      <c r="B412" s="472" t="s">
        <v>5</v>
      </c>
      <c r="C412" s="109"/>
    </row>
    <row r="413" spans="1:14" ht="12.75" customHeight="1" x14ac:dyDescent="0.2">
      <c r="A413" s="473"/>
      <c r="B413" s="473"/>
      <c r="C413" s="105"/>
      <c r="D413" s="137"/>
      <c r="E413" s="163"/>
      <c r="F413" s="191"/>
      <c r="G413" s="219"/>
      <c r="H413" s="253"/>
      <c r="I413" s="284"/>
      <c r="J413" s="315"/>
      <c r="K413" s="458"/>
      <c r="L413" s="399"/>
      <c r="M413" s="458"/>
      <c r="N413" s="449"/>
    </row>
    <row r="414" spans="1:14" x14ac:dyDescent="0.2">
      <c r="A414" s="473"/>
      <c r="B414" s="473"/>
      <c r="C414" s="106" t="s">
        <v>35</v>
      </c>
      <c r="D414" s="134" t="s">
        <v>35</v>
      </c>
      <c r="E414" s="160" t="s">
        <v>35</v>
      </c>
      <c r="F414" s="188" t="s">
        <v>35</v>
      </c>
      <c r="G414" s="216" t="s">
        <v>35</v>
      </c>
      <c r="H414" s="250" t="s">
        <v>35</v>
      </c>
      <c r="I414" s="281" t="s">
        <v>35</v>
      </c>
      <c r="J414" s="312" t="s">
        <v>35</v>
      </c>
      <c r="K414" s="459" t="s">
        <v>35</v>
      </c>
      <c r="L414" s="396" t="s">
        <v>35</v>
      </c>
      <c r="M414" s="459" t="s">
        <v>35</v>
      </c>
      <c r="N414" s="450" t="s">
        <v>35</v>
      </c>
    </row>
    <row r="415" spans="1:14" x14ac:dyDescent="0.2">
      <c r="A415" s="473"/>
      <c r="B415" s="473"/>
      <c r="C415" s="110"/>
      <c r="D415" s="136"/>
      <c r="E415" s="162"/>
      <c r="F415" s="190"/>
      <c r="G415" s="218"/>
      <c r="H415" s="252"/>
      <c r="I415" s="283"/>
      <c r="J415" s="314"/>
      <c r="K415" s="460"/>
      <c r="L415" s="398"/>
      <c r="M415" s="460"/>
      <c r="N415" s="451"/>
    </row>
    <row r="416" spans="1:14" x14ac:dyDescent="0.2">
      <c r="A416" s="474"/>
      <c r="B416" s="474"/>
      <c r="C416" s="106"/>
      <c r="D416" s="134"/>
      <c r="E416" s="160"/>
      <c r="F416" s="188"/>
      <c r="G416" s="216"/>
      <c r="H416" s="250"/>
      <c r="I416" s="281"/>
      <c r="J416" s="312"/>
      <c r="K416" s="459"/>
      <c r="L416" s="396"/>
      <c r="M416" s="459"/>
      <c r="N416" s="450"/>
    </row>
    <row r="417" spans="1:14" s="8" customFormat="1" ht="11.25" x14ac:dyDescent="0.2">
      <c r="A417" s="111" t="s">
        <v>10</v>
      </c>
      <c r="B417" s="111" t="s">
        <v>11</v>
      </c>
      <c r="C417" s="111" t="s">
        <v>20</v>
      </c>
      <c r="D417" s="135" t="s">
        <v>20</v>
      </c>
      <c r="E417" s="161" t="s">
        <v>20</v>
      </c>
      <c r="F417" s="189" t="s">
        <v>20</v>
      </c>
      <c r="G417" s="217" t="s">
        <v>20</v>
      </c>
      <c r="H417" s="251" t="s">
        <v>20</v>
      </c>
      <c r="I417" s="282" t="s">
        <v>20</v>
      </c>
      <c r="J417" s="313" t="s">
        <v>20</v>
      </c>
      <c r="K417" s="461" t="s">
        <v>20</v>
      </c>
      <c r="L417" s="397" t="s">
        <v>20</v>
      </c>
      <c r="M417" s="461" t="s">
        <v>20</v>
      </c>
      <c r="N417" s="452" t="s">
        <v>20</v>
      </c>
    </row>
    <row r="418" spans="1:14" s="16" customFormat="1" ht="15.75" x14ac:dyDescent="0.2">
      <c r="A418" s="18">
        <v>1</v>
      </c>
      <c r="B418" s="19" t="s">
        <v>22</v>
      </c>
      <c r="C418" s="113">
        <f t="shared" ref="C418:N418" si="139">SUM(C419,C422,C423)</f>
        <v>0</v>
      </c>
      <c r="D418" s="131">
        <f t="shared" si="139"/>
        <v>0</v>
      </c>
      <c r="E418" s="157">
        <f t="shared" si="139"/>
        <v>0</v>
      </c>
      <c r="F418" s="185">
        <f t="shared" si="139"/>
        <v>0</v>
      </c>
      <c r="G418" s="213">
        <f t="shared" si="139"/>
        <v>0</v>
      </c>
      <c r="H418" s="247">
        <f t="shared" si="139"/>
        <v>0</v>
      </c>
      <c r="I418" s="278">
        <f t="shared" si="139"/>
        <v>0</v>
      </c>
      <c r="J418" s="309">
        <f t="shared" si="139"/>
        <v>0</v>
      </c>
      <c r="K418" s="375">
        <f t="shared" si="139"/>
        <v>0</v>
      </c>
      <c r="L418" s="375">
        <f t="shared" si="139"/>
        <v>0</v>
      </c>
      <c r="M418" s="463">
        <f t="shared" si="139"/>
        <v>0</v>
      </c>
      <c r="N418" s="454">
        <f t="shared" si="139"/>
        <v>10</v>
      </c>
    </row>
    <row r="419" spans="1:14" s="23" customFormat="1" ht="12.75" customHeight="1" x14ac:dyDescent="0.2">
      <c r="A419" s="14"/>
      <c r="B419" s="22" t="s">
        <v>50</v>
      </c>
      <c r="C419" s="90">
        <f t="shared" ref="C419:N419" si="140">SUM(C420:C421)</f>
        <v>0</v>
      </c>
      <c r="D419" s="90">
        <f t="shared" si="140"/>
        <v>0</v>
      </c>
      <c r="E419" s="90">
        <f t="shared" si="140"/>
        <v>0</v>
      </c>
      <c r="F419" s="90">
        <f t="shared" si="140"/>
        <v>0</v>
      </c>
      <c r="G419" s="90">
        <f t="shared" si="140"/>
        <v>0</v>
      </c>
      <c r="H419" s="90">
        <f t="shared" si="140"/>
        <v>0</v>
      </c>
      <c r="I419" s="90">
        <f t="shared" si="140"/>
        <v>0</v>
      </c>
      <c r="J419" s="90">
        <f t="shared" si="140"/>
        <v>0</v>
      </c>
      <c r="K419" s="376">
        <f t="shared" si="140"/>
        <v>0</v>
      </c>
      <c r="L419" s="376">
        <f t="shared" si="140"/>
        <v>0</v>
      </c>
      <c r="M419" s="90">
        <f t="shared" si="140"/>
        <v>0</v>
      </c>
      <c r="N419" s="90">
        <f t="shared" si="140"/>
        <v>10</v>
      </c>
    </row>
    <row r="420" spans="1:14" ht="12.75" customHeight="1" x14ac:dyDescent="0.2">
      <c r="A420" s="12"/>
      <c r="B420" s="13" t="s">
        <v>84</v>
      </c>
      <c r="C420" s="91">
        <v>0</v>
      </c>
      <c r="D420" s="91">
        <v>0</v>
      </c>
      <c r="E420" s="91">
        <v>0</v>
      </c>
      <c r="F420" s="91">
        <v>0</v>
      </c>
      <c r="G420" s="220">
        <v>0</v>
      </c>
      <c r="H420" s="254">
        <v>0</v>
      </c>
      <c r="I420" s="285">
        <v>0</v>
      </c>
      <c r="J420" s="316">
        <v>0</v>
      </c>
      <c r="K420" s="367">
        <v>0</v>
      </c>
      <c r="L420" s="367">
        <v>0</v>
      </c>
      <c r="M420" s="466">
        <v>0</v>
      </c>
      <c r="N420" s="457">
        <v>10</v>
      </c>
    </row>
    <row r="421" spans="1:14" ht="15" x14ac:dyDescent="0.2">
      <c r="A421" s="12"/>
      <c r="B421" s="13" t="s">
        <v>85</v>
      </c>
      <c r="C421" s="91">
        <v>0</v>
      </c>
      <c r="D421" s="91">
        <v>0</v>
      </c>
      <c r="E421" s="91">
        <v>0</v>
      </c>
      <c r="F421" s="91">
        <v>0</v>
      </c>
      <c r="G421" s="220">
        <v>0</v>
      </c>
      <c r="H421" s="254">
        <v>0</v>
      </c>
      <c r="I421" s="285">
        <v>0</v>
      </c>
      <c r="J421" s="316">
        <v>0</v>
      </c>
      <c r="K421" s="367">
        <v>0</v>
      </c>
      <c r="L421" s="367">
        <v>0</v>
      </c>
      <c r="M421" s="466">
        <v>0</v>
      </c>
      <c r="N421" s="457">
        <v>0</v>
      </c>
    </row>
    <row r="422" spans="1:14" ht="21" customHeight="1" x14ac:dyDescent="0.2">
      <c r="A422" s="12"/>
      <c r="B422" s="11" t="s">
        <v>51</v>
      </c>
      <c r="C422" s="114">
        <v>0</v>
      </c>
      <c r="D422" s="129">
        <v>0</v>
      </c>
      <c r="E422" s="155">
        <v>0</v>
      </c>
      <c r="F422" s="183">
        <v>0</v>
      </c>
      <c r="G422" s="211">
        <v>0</v>
      </c>
      <c r="H422" s="245">
        <v>0</v>
      </c>
      <c r="I422" s="276">
        <v>0</v>
      </c>
      <c r="J422" s="307">
        <v>0</v>
      </c>
      <c r="K422" s="358">
        <v>0</v>
      </c>
      <c r="L422" s="358">
        <v>0</v>
      </c>
      <c r="M422" s="464">
        <v>0</v>
      </c>
      <c r="N422" s="455">
        <v>0</v>
      </c>
    </row>
    <row r="423" spans="1:14" ht="14.25" x14ac:dyDescent="0.2">
      <c r="A423" s="12"/>
      <c r="B423" s="11" t="s">
        <v>52</v>
      </c>
      <c r="C423" s="114">
        <v>0</v>
      </c>
      <c r="D423" s="129">
        <v>0</v>
      </c>
      <c r="E423" s="155">
        <v>0</v>
      </c>
      <c r="F423" s="183">
        <v>0</v>
      </c>
      <c r="G423" s="211">
        <v>0</v>
      </c>
      <c r="H423" s="245">
        <v>0</v>
      </c>
      <c r="I423" s="276">
        <v>0</v>
      </c>
      <c r="J423" s="307">
        <v>0</v>
      </c>
      <c r="K423" s="358">
        <v>0</v>
      </c>
      <c r="L423" s="358">
        <v>0</v>
      </c>
      <c r="M423" s="464">
        <v>0</v>
      </c>
      <c r="N423" s="455">
        <v>0</v>
      </c>
    </row>
    <row r="424" spans="1:14" ht="15.75" x14ac:dyDescent="0.2">
      <c r="A424" s="14">
        <v>2</v>
      </c>
      <c r="B424" s="10" t="s">
        <v>23</v>
      </c>
      <c r="C424" s="114">
        <f t="shared" ref="C424" si="141">SUM(C425:C426)</f>
        <v>0</v>
      </c>
      <c r="D424" s="129">
        <f t="shared" ref="D424" si="142">SUM(D425:D426)</f>
        <v>0</v>
      </c>
      <c r="E424" s="155">
        <f t="shared" ref="E424" si="143">SUM(E425:E426)</f>
        <v>0</v>
      </c>
      <c r="F424" s="183">
        <f t="shared" ref="F424" si="144">SUM(F425:F426)</f>
        <v>0</v>
      </c>
      <c r="G424" s="211">
        <f t="shared" ref="G424" si="145">SUM(G425:G426)</f>
        <v>0</v>
      </c>
      <c r="H424" s="245">
        <f t="shared" ref="H424" si="146">SUM(H425:H426)</f>
        <v>0</v>
      </c>
      <c r="I424" s="276">
        <f t="shared" ref="I424" si="147">SUM(I425:I426)</f>
        <v>0</v>
      </c>
      <c r="J424" s="307">
        <f t="shared" ref="J424" si="148">SUM(J425:J426)</f>
        <v>0</v>
      </c>
      <c r="K424" s="358">
        <f t="shared" ref="K424" si="149">SUM(K425:K426)</f>
        <v>0</v>
      </c>
      <c r="L424" s="358">
        <f t="shared" ref="L424" si="150">SUM(L425:L426)</f>
        <v>0</v>
      </c>
      <c r="M424" s="464">
        <f t="shared" ref="M424" si="151">SUM(M425:M426)</f>
        <v>0</v>
      </c>
      <c r="N424" s="455">
        <f t="shared" ref="N424" si="152">SUM(N425:N426)</f>
        <v>40</v>
      </c>
    </row>
    <row r="425" spans="1:14" ht="12.75" customHeight="1" x14ac:dyDescent="0.2">
      <c r="A425" s="12"/>
      <c r="B425" s="13" t="s">
        <v>84</v>
      </c>
      <c r="C425" s="91">
        <v>0</v>
      </c>
      <c r="D425" s="91">
        <v>0</v>
      </c>
      <c r="E425" s="91">
        <v>0</v>
      </c>
      <c r="F425" s="91">
        <v>0</v>
      </c>
      <c r="G425" s="220">
        <v>0</v>
      </c>
      <c r="H425" s="254">
        <v>0</v>
      </c>
      <c r="I425" s="285">
        <v>0</v>
      </c>
      <c r="J425" s="316">
        <v>0</v>
      </c>
      <c r="K425" s="367">
        <v>0</v>
      </c>
      <c r="L425" s="367">
        <v>0</v>
      </c>
      <c r="M425" s="466">
        <v>0</v>
      </c>
      <c r="N425" s="457">
        <v>40</v>
      </c>
    </row>
    <row r="426" spans="1:14" ht="13.5" customHeight="1" x14ac:dyDescent="0.2">
      <c r="A426" s="12"/>
      <c r="B426" s="13" t="s">
        <v>85</v>
      </c>
      <c r="C426" s="91">
        <v>0</v>
      </c>
      <c r="D426" s="91">
        <v>0</v>
      </c>
      <c r="E426" s="91">
        <v>0</v>
      </c>
      <c r="F426" s="91">
        <v>0</v>
      </c>
      <c r="G426" s="220">
        <v>0</v>
      </c>
      <c r="H426" s="254">
        <v>0</v>
      </c>
      <c r="I426" s="285">
        <v>0</v>
      </c>
      <c r="J426" s="316">
        <v>0</v>
      </c>
      <c r="K426" s="367">
        <v>0</v>
      </c>
      <c r="L426" s="367">
        <v>0</v>
      </c>
      <c r="M426" s="466">
        <v>0</v>
      </c>
      <c r="N426" s="457">
        <v>0</v>
      </c>
    </row>
    <row r="427" spans="1:14" ht="15" customHeight="1" x14ac:dyDescent="0.2">
      <c r="A427" s="9">
        <v>3</v>
      </c>
      <c r="B427" s="10" t="s">
        <v>54</v>
      </c>
      <c r="C427" s="112">
        <v>0</v>
      </c>
      <c r="D427" s="133">
        <v>0</v>
      </c>
      <c r="E427" s="159">
        <v>0</v>
      </c>
      <c r="F427" s="187">
        <v>0</v>
      </c>
      <c r="G427" s="215">
        <v>0</v>
      </c>
      <c r="H427" s="249">
        <v>0</v>
      </c>
      <c r="I427" s="280">
        <v>0</v>
      </c>
      <c r="J427" s="311">
        <v>0</v>
      </c>
      <c r="K427" s="358">
        <v>0</v>
      </c>
      <c r="L427" s="358">
        <v>0</v>
      </c>
      <c r="M427" s="464">
        <v>0</v>
      </c>
      <c r="N427" s="455">
        <v>0</v>
      </c>
    </row>
    <row r="428" spans="1:14" ht="12.75" customHeight="1" x14ac:dyDescent="0.2">
      <c r="A428" s="14">
        <v>4</v>
      </c>
      <c r="B428" s="10" t="s">
        <v>53</v>
      </c>
      <c r="C428" s="114">
        <f t="shared" ref="C428" si="153">SUM(C429:C430)</f>
        <v>0</v>
      </c>
      <c r="D428" s="129">
        <f t="shared" ref="D428" si="154">SUM(D429:D430)</f>
        <v>0</v>
      </c>
      <c r="E428" s="155">
        <f t="shared" ref="E428" si="155">SUM(E429:E430)</f>
        <v>0</v>
      </c>
      <c r="F428" s="183">
        <f t="shared" ref="F428" si="156">SUM(F429:F430)</f>
        <v>0</v>
      </c>
      <c r="G428" s="211">
        <f t="shared" ref="G428" si="157">SUM(G429:G430)</f>
        <v>0</v>
      </c>
      <c r="H428" s="245">
        <f t="shared" ref="H428" si="158">SUM(H429:H430)</f>
        <v>0</v>
      </c>
      <c r="I428" s="276">
        <f t="shared" ref="I428" si="159">SUM(I429:I430)</f>
        <v>0</v>
      </c>
      <c r="J428" s="307">
        <f t="shared" ref="J428" si="160">SUM(J429:J430)</f>
        <v>0</v>
      </c>
      <c r="K428" s="358">
        <f t="shared" ref="K428" si="161">SUM(K429:K430)</f>
        <v>0</v>
      </c>
      <c r="L428" s="358">
        <f t="shared" ref="L428" si="162">SUM(L429:L430)</f>
        <v>0</v>
      </c>
      <c r="M428" s="464">
        <f t="shared" ref="M428" si="163">SUM(M429:M430)</f>
        <v>0</v>
      </c>
      <c r="N428" s="455">
        <f t="shared" ref="N428" si="164">SUM(N429:N430)</f>
        <v>0</v>
      </c>
    </row>
    <row r="429" spans="1:14" ht="12.75" customHeight="1" x14ac:dyDescent="0.2">
      <c r="A429" s="14"/>
      <c r="B429" s="13" t="s">
        <v>84</v>
      </c>
      <c r="C429" s="91">
        <v>0</v>
      </c>
      <c r="D429" s="91">
        <v>0</v>
      </c>
      <c r="E429" s="91">
        <v>0</v>
      </c>
      <c r="F429" s="91">
        <v>0</v>
      </c>
      <c r="G429" s="220">
        <v>0</v>
      </c>
      <c r="H429" s="254">
        <v>0</v>
      </c>
      <c r="I429" s="285">
        <v>0</v>
      </c>
      <c r="J429" s="316">
        <v>0</v>
      </c>
      <c r="K429" s="367">
        <v>0</v>
      </c>
      <c r="L429" s="367">
        <v>0</v>
      </c>
      <c r="M429" s="466">
        <v>0</v>
      </c>
      <c r="N429" s="457">
        <v>0</v>
      </c>
    </row>
    <row r="430" spans="1:14" ht="12.75" customHeight="1" x14ac:dyDescent="0.2">
      <c r="A430" s="14"/>
      <c r="B430" s="13" t="s">
        <v>85</v>
      </c>
      <c r="C430" s="91">
        <v>0</v>
      </c>
      <c r="D430" s="91">
        <v>0</v>
      </c>
      <c r="E430" s="91">
        <v>0</v>
      </c>
      <c r="F430" s="91">
        <v>0</v>
      </c>
      <c r="G430" s="220">
        <v>0</v>
      </c>
      <c r="H430" s="254">
        <v>0</v>
      </c>
      <c r="I430" s="285">
        <v>0</v>
      </c>
      <c r="J430" s="316">
        <v>0</v>
      </c>
      <c r="K430" s="367">
        <v>0</v>
      </c>
      <c r="L430" s="367">
        <v>0</v>
      </c>
      <c r="M430" s="466">
        <v>0</v>
      </c>
      <c r="N430" s="457">
        <v>0</v>
      </c>
    </row>
    <row r="431" spans="1:14" ht="11.25" customHeight="1" x14ac:dyDescent="0.2">
      <c r="A431" s="14">
        <v>5</v>
      </c>
      <c r="B431" s="11" t="s">
        <v>55</v>
      </c>
      <c r="C431" s="112">
        <v>0</v>
      </c>
      <c r="D431" s="133">
        <v>0</v>
      </c>
      <c r="E431" s="159">
        <v>0</v>
      </c>
      <c r="F431" s="187">
        <v>0</v>
      </c>
      <c r="G431" s="215">
        <v>0</v>
      </c>
      <c r="H431" s="249">
        <v>0</v>
      </c>
      <c r="I431" s="280">
        <v>0</v>
      </c>
      <c r="J431" s="311">
        <v>0</v>
      </c>
      <c r="K431" s="358">
        <v>0</v>
      </c>
      <c r="L431" s="358">
        <v>0</v>
      </c>
      <c r="M431" s="464">
        <v>0</v>
      </c>
      <c r="N431" s="455">
        <v>0</v>
      </c>
    </row>
    <row r="432" spans="1:14" ht="12.75" customHeight="1" x14ac:dyDescent="0.2">
      <c r="A432" s="14">
        <v>6</v>
      </c>
      <c r="B432" s="10" t="s">
        <v>56</v>
      </c>
      <c r="C432" s="112">
        <v>0</v>
      </c>
      <c r="D432" s="133">
        <v>0</v>
      </c>
      <c r="E432" s="159">
        <v>0</v>
      </c>
      <c r="F432" s="187">
        <v>0</v>
      </c>
      <c r="G432" s="215">
        <v>0</v>
      </c>
      <c r="H432" s="249">
        <v>0</v>
      </c>
      <c r="I432" s="280">
        <v>0</v>
      </c>
      <c r="J432" s="311">
        <v>0</v>
      </c>
      <c r="K432" s="358">
        <v>0</v>
      </c>
      <c r="L432" s="358">
        <v>0</v>
      </c>
      <c r="M432" s="464">
        <v>0</v>
      </c>
      <c r="N432" s="455">
        <v>0</v>
      </c>
    </row>
    <row r="433" spans="1:14" ht="15.95" customHeight="1" x14ac:dyDescent="0.2">
      <c r="A433" s="14">
        <v>7</v>
      </c>
      <c r="B433" s="10" t="s">
        <v>57</v>
      </c>
      <c r="C433" s="112">
        <v>0</v>
      </c>
      <c r="D433" s="133">
        <v>0</v>
      </c>
      <c r="E433" s="159">
        <v>0</v>
      </c>
      <c r="F433" s="187">
        <v>0</v>
      </c>
      <c r="G433" s="215">
        <v>0</v>
      </c>
      <c r="H433" s="249">
        <v>0</v>
      </c>
      <c r="I433" s="280">
        <v>0</v>
      </c>
      <c r="J433" s="311">
        <v>0</v>
      </c>
      <c r="K433" s="358">
        <v>0</v>
      </c>
      <c r="L433" s="358">
        <v>0</v>
      </c>
      <c r="M433" s="464">
        <v>0</v>
      </c>
      <c r="N433" s="455">
        <v>0</v>
      </c>
    </row>
    <row r="434" spans="1:14" ht="15.95" customHeight="1" x14ac:dyDescent="0.2">
      <c r="A434" s="14">
        <v>8</v>
      </c>
      <c r="B434" s="10" t="s">
        <v>58</v>
      </c>
      <c r="C434" s="112">
        <v>0</v>
      </c>
      <c r="D434" s="133">
        <v>0</v>
      </c>
      <c r="E434" s="159">
        <v>0</v>
      </c>
      <c r="F434" s="187">
        <v>0</v>
      </c>
      <c r="G434" s="215">
        <v>0</v>
      </c>
      <c r="H434" s="249">
        <v>0</v>
      </c>
      <c r="I434" s="280">
        <v>0</v>
      </c>
      <c r="J434" s="311">
        <v>0</v>
      </c>
      <c r="K434" s="358">
        <v>0</v>
      </c>
      <c r="L434" s="358">
        <v>0</v>
      </c>
      <c r="M434" s="464">
        <v>0</v>
      </c>
      <c r="N434" s="455">
        <v>0</v>
      </c>
    </row>
    <row r="435" spans="1:14" ht="15.95" customHeight="1" x14ac:dyDescent="0.2">
      <c r="A435" s="14">
        <v>9</v>
      </c>
      <c r="B435" s="10" t="s">
        <v>24</v>
      </c>
      <c r="C435" s="112">
        <v>0</v>
      </c>
      <c r="D435" s="133">
        <v>0</v>
      </c>
      <c r="E435" s="159">
        <v>0</v>
      </c>
      <c r="F435" s="187">
        <v>0</v>
      </c>
      <c r="G435" s="215">
        <v>0</v>
      </c>
      <c r="H435" s="249">
        <v>0</v>
      </c>
      <c r="I435" s="280">
        <v>0</v>
      </c>
      <c r="J435" s="311">
        <v>0</v>
      </c>
      <c r="K435" s="358">
        <v>0</v>
      </c>
      <c r="L435" s="358">
        <v>0</v>
      </c>
      <c r="M435" s="464">
        <v>0</v>
      </c>
      <c r="N435" s="455">
        <v>0</v>
      </c>
    </row>
    <row r="436" spans="1:14" ht="15.95" customHeight="1" x14ac:dyDescent="0.2">
      <c r="A436" s="14">
        <v>10</v>
      </c>
      <c r="B436" s="10" t="s">
        <v>25</v>
      </c>
      <c r="C436" s="112">
        <v>0</v>
      </c>
      <c r="D436" s="133">
        <v>0</v>
      </c>
      <c r="E436" s="159">
        <v>0</v>
      </c>
      <c r="F436" s="187">
        <v>0</v>
      </c>
      <c r="G436" s="215">
        <v>0</v>
      </c>
      <c r="H436" s="249">
        <v>0</v>
      </c>
      <c r="I436" s="280">
        <v>0</v>
      </c>
      <c r="J436" s="311">
        <v>0</v>
      </c>
      <c r="K436" s="358">
        <v>0</v>
      </c>
      <c r="L436" s="358">
        <v>0</v>
      </c>
      <c r="M436" s="464">
        <v>0</v>
      </c>
      <c r="N436" s="455">
        <v>0</v>
      </c>
    </row>
    <row r="437" spans="1:14" ht="15.95" customHeight="1" thickBot="1" x14ac:dyDescent="0.25">
      <c r="A437" s="40">
        <v>11</v>
      </c>
      <c r="B437" s="41" t="s">
        <v>59</v>
      </c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369">
        <v>0</v>
      </c>
      <c r="L437" s="369">
        <v>0</v>
      </c>
      <c r="M437" s="465">
        <v>0</v>
      </c>
      <c r="N437" s="456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61</v>
      </c>
    </row>
    <row r="440" spans="1:14" ht="15.95" customHeight="1" x14ac:dyDescent="0.2">
      <c r="A440" s="5"/>
      <c r="B440" s="15" t="s">
        <v>60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7"/>
    </row>
    <row r="443" spans="1:14" ht="15.95" customHeight="1" x14ac:dyDescent="0.2">
      <c r="A443" s="5"/>
      <c r="B443" s="27"/>
    </row>
    <row r="444" spans="1:14" ht="15.95" customHeight="1" x14ac:dyDescent="0.2">
      <c r="A444" s="5"/>
      <c r="B444" s="27"/>
    </row>
    <row r="445" spans="1:14" ht="15.95" customHeight="1" x14ac:dyDescent="0.2">
      <c r="A445" s="5"/>
      <c r="B445" s="27"/>
    </row>
    <row r="446" spans="1:14" ht="15.95" customHeight="1" x14ac:dyDescent="0.2">
      <c r="A446" s="5"/>
      <c r="B446" s="27"/>
    </row>
    <row r="447" spans="1:14" ht="15.95" customHeight="1" x14ac:dyDescent="0.2">
      <c r="A447" s="5"/>
      <c r="B447" s="27"/>
    </row>
    <row r="448" spans="1:14" ht="15.95" customHeight="1" x14ac:dyDescent="0.2">
      <c r="A448" s="471" t="s">
        <v>0</v>
      </c>
      <c r="B448" s="471"/>
    </row>
    <row r="449" spans="1:15" ht="15.95" customHeight="1" x14ac:dyDescent="0.2">
      <c r="A449" s="471" t="s">
        <v>1</v>
      </c>
      <c r="B449" s="471"/>
    </row>
    <row r="450" spans="1:15" ht="15.95" customHeight="1" x14ac:dyDescent="0.2">
      <c r="A450" s="471" t="s">
        <v>46</v>
      </c>
      <c r="B450" s="471"/>
    </row>
    <row r="451" spans="1:15" ht="12.75" customHeight="1" x14ac:dyDescent="0.3">
      <c r="C451" s="107"/>
    </row>
    <row r="452" spans="1:15" ht="12.75" customHeight="1" x14ac:dyDescent="0.2">
      <c r="C452" s="103"/>
    </row>
    <row r="453" spans="1:15" ht="12.75" customHeight="1" x14ac:dyDescent="0.2">
      <c r="A453" s="1" t="s">
        <v>47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5" ht="12.75" customHeight="1" x14ac:dyDescent="0.2">
      <c r="A454" s="1" t="s">
        <v>69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5" ht="13.5" customHeight="1" thickBot="1" x14ac:dyDescent="0.25">
      <c r="A455" s="45" t="s">
        <v>76</v>
      </c>
      <c r="B455" s="45"/>
      <c r="C455" s="5"/>
      <c r="D455" s="5"/>
      <c r="E455" s="5"/>
      <c r="F455" s="5"/>
      <c r="G455" s="5"/>
      <c r="H455" s="237"/>
      <c r="I455" s="237"/>
      <c r="J455" s="237"/>
      <c r="K455" s="237"/>
      <c r="L455" s="237"/>
      <c r="M455" s="237"/>
      <c r="N455" s="237"/>
    </row>
    <row r="456" spans="1:15" ht="16.5" thickTop="1" x14ac:dyDescent="0.2">
      <c r="A456" s="472" t="s">
        <v>4</v>
      </c>
      <c r="B456" s="472" t="s">
        <v>5</v>
      </c>
      <c r="C456" s="109"/>
    </row>
    <row r="457" spans="1:15" ht="12.75" customHeight="1" x14ac:dyDescent="0.2">
      <c r="A457" s="473"/>
      <c r="B457" s="473"/>
      <c r="C457" s="105"/>
      <c r="D457" s="137"/>
      <c r="E457" s="163"/>
      <c r="F457" s="191"/>
      <c r="G457" s="219"/>
      <c r="H457" s="253"/>
      <c r="I457" s="284"/>
      <c r="J457" s="315"/>
      <c r="K457" s="458"/>
      <c r="L457" s="399"/>
      <c r="M457" s="458"/>
      <c r="N457" s="449"/>
    </row>
    <row r="458" spans="1:15" ht="12.75" customHeight="1" x14ac:dyDescent="0.2">
      <c r="A458" s="473"/>
      <c r="B458" s="473"/>
      <c r="C458" s="106" t="s">
        <v>35</v>
      </c>
      <c r="D458" s="134" t="s">
        <v>35</v>
      </c>
      <c r="E458" s="160" t="s">
        <v>35</v>
      </c>
      <c r="F458" s="188" t="s">
        <v>35</v>
      </c>
      <c r="G458" s="216" t="s">
        <v>35</v>
      </c>
      <c r="H458" s="250" t="s">
        <v>35</v>
      </c>
      <c r="I458" s="281" t="s">
        <v>35</v>
      </c>
      <c r="J458" s="312" t="s">
        <v>35</v>
      </c>
      <c r="K458" s="459" t="s">
        <v>35</v>
      </c>
      <c r="L458" s="396" t="s">
        <v>35</v>
      </c>
      <c r="M458" s="459" t="s">
        <v>35</v>
      </c>
      <c r="N458" s="450" t="s">
        <v>35</v>
      </c>
    </row>
    <row r="459" spans="1:15" x14ac:dyDescent="0.2">
      <c r="A459" s="473"/>
      <c r="B459" s="473"/>
      <c r="C459" s="110"/>
      <c r="D459" s="136"/>
      <c r="E459" s="162"/>
      <c r="F459" s="190"/>
      <c r="G459" s="218"/>
      <c r="H459" s="252"/>
      <c r="I459" s="283"/>
      <c r="J459" s="314"/>
      <c r="K459" s="460"/>
      <c r="L459" s="398"/>
      <c r="M459" s="460"/>
      <c r="N459" s="451"/>
    </row>
    <row r="460" spans="1:15" ht="21" customHeight="1" x14ac:dyDescent="0.2">
      <c r="A460" s="474"/>
      <c r="B460" s="474"/>
      <c r="C460" s="106"/>
      <c r="D460" s="134"/>
      <c r="E460" s="160"/>
      <c r="F460" s="188"/>
      <c r="G460" s="216"/>
      <c r="H460" s="250"/>
      <c r="I460" s="281"/>
      <c r="J460" s="312"/>
      <c r="K460" s="459"/>
      <c r="L460" s="396"/>
      <c r="M460" s="459"/>
      <c r="N460" s="450"/>
    </row>
    <row r="461" spans="1:15" s="8" customFormat="1" ht="11.25" x14ac:dyDescent="0.2">
      <c r="A461" s="111" t="s">
        <v>10</v>
      </c>
      <c r="B461" s="111" t="s">
        <v>11</v>
      </c>
      <c r="C461" s="111" t="s">
        <v>20</v>
      </c>
      <c r="D461" s="135" t="s">
        <v>20</v>
      </c>
      <c r="E461" s="161" t="s">
        <v>20</v>
      </c>
      <c r="F461" s="189" t="s">
        <v>20</v>
      </c>
      <c r="G461" s="217" t="s">
        <v>20</v>
      </c>
      <c r="H461" s="251" t="s">
        <v>20</v>
      </c>
      <c r="I461" s="282" t="s">
        <v>20</v>
      </c>
      <c r="J461" s="313" t="s">
        <v>20</v>
      </c>
      <c r="K461" s="461" t="s">
        <v>20</v>
      </c>
      <c r="L461" s="397" t="s">
        <v>20</v>
      </c>
      <c r="M461" s="461" t="s">
        <v>20</v>
      </c>
      <c r="N461" s="452" t="s">
        <v>20</v>
      </c>
    </row>
    <row r="462" spans="1:15" s="16" customFormat="1" ht="12.75" customHeight="1" x14ac:dyDescent="0.2">
      <c r="A462" s="18">
        <v>1</v>
      </c>
      <c r="B462" s="19" t="s">
        <v>22</v>
      </c>
      <c r="C462" s="113">
        <f t="shared" ref="C462:N462" si="165">SUM(C463,C466,C467)</f>
        <v>0</v>
      </c>
      <c r="D462" s="131">
        <f t="shared" si="165"/>
        <v>0</v>
      </c>
      <c r="E462" s="157">
        <f t="shared" si="165"/>
        <v>0</v>
      </c>
      <c r="F462" s="185">
        <f t="shared" si="165"/>
        <v>10</v>
      </c>
      <c r="G462" s="213">
        <f t="shared" si="165"/>
        <v>5</v>
      </c>
      <c r="H462" s="247">
        <f t="shared" si="165"/>
        <v>0</v>
      </c>
      <c r="I462" s="278">
        <f t="shared" si="165"/>
        <v>0</v>
      </c>
      <c r="J462" s="61">
        <f t="shared" si="165"/>
        <v>15</v>
      </c>
      <c r="K462" s="61">
        <f t="shared" si="165"/>
        <v>0</v>
      </c>
      <c r="L462" s="61">
        <f t="shared" si="165"/>
        <v>0</v>
      </c>
      <c r="M462" s="61">
        <f t="shared" si="165"/>
        <v>0</v>
      </c>
      <c r="N462" s="61">
        <f t="shared" si="165"/>
        <v>77</v>
      </c>
      <c r="O462" s="467">
        <f>SUM(C462:N462)</f>
        <v>107</v>
      </c>
    </row>
    <row r="463" spans="1:15" s="23" customFormat="1" ht="12.75" customHeight="1" x14ac:dyDescent="0.2">
      <c r="A463" s="14"/>
      <c r="B463" s="22" t="s">
        <v>50</v>
      </c>
      <c r="C463" s="90">
        <f t="shared" ref="C463:N463" si="166">SUM(C464:C465)</f>
        <v>0</v>
      </c>
      <c r="D463" s="90">
        <f t="shared" si="166"/>
        <v>0</v>
      </c>
      <c r="E463" s="90">
        <f t="shared" si="166"/>
        <v>0</v>
      </c>
      <c r="F463" s="90">
        <f t="shared" si="166"/>
        <v>10</v>
      </c>
      <c r="G463" s="90">
        <f t="shared" si="166"/>
        <v>5</v>
      </c>
      <c r="H463" s="90">
        <f t="shared" si="166"/>
        <v>0</v>
      </c>
      <c r="I463" s="90">
        <f t="shared" si="166"/>
        <v>0</v>
      </c>
      <c r="J463" s="63">
        <f t="shared" si="166"/>
        <v>15</v>
      </c>
      <c r="K463" s="63">
        <f t="shared" si="166"/>
        <v>0</v>
      </c>
      <c r="L463" s="63">
        <f t="shared" si="166"/>
        <v>0</v>
      </c>
      <c r="M463" s="63">
        <f t="shared" si="166"/>
        <v>0</v>
      </c>
      <c r="N463" s="63">
        <f t="shared" si="166"/>
        <v>77</v>
      </c>
      <c r="O463" s="467">
        <f t="shared" ref="O463:O481" si="167">SUM(C463:N463)</f>
        <v>107</v>
      </c>
    </row>
    <row r="464" spans="1:15" ht="15" customHeight="1" x14ac:dyDescent="0.2">
      <c r="A464" s="12"/>
      <c r="B464" s="13" t="s">
        <v>84</v>
      </c>
      <c r="C464" s="91">
        <v>0</v>
      </c>
      <c r="D464" s="91">
        <v>0</v>
      </c>
      <c r="E464" s="91">
        <v>0</v>
      </c>
      <c r="F464" s="91">
        <v>0</v>
      </c>
      <c r="G464" s="220">
        <v>0</v>
      </c>
      <c r="H464" s="254">
        <v>0</v>
      </c>
      <c r="I464" s="285">
        <v>0</v>
      </c>
      <c r="J464" s="51">
        <v>15</v>
      </c>
      <c r="K464" s="51">
        <v>0</v>
      </c>
      <c r="L464" s="51">
        <v>0</v>
      </c>
      <c r="M464" s="51">
        <v>0</v>
      </c>
      <c r="N464" s="51">
        <v>77</v>
      </c>
      <c r="O464" s="467">
        <f t="shared" si="167"/>
        <v>92</v>
      </c>
    </row>
    <row r="465" spans="1:15" x14ac:dyDescent="0.2">
      <c r="A465" s="12"/>
      <c r="B465" s="13" t="s">
        <v>85</v>
      </c>
      <c r="C465" s="91">
        <v>0</v>
      </c>
      <c r="D465" s="91">
        <v>0</v>
      </c>
      <c r="E465" s="91">
        <v>0</v>
      </c>
      <c r="F465" s="91">
        <v>10</v>
      </c>
      <c r="G465" s="220">
        <v>5</v>
      </c>
      <c r="H465" s="254">
        <v>0</v>
      </c>
      <c r="I465" s="285">
        <v>0</v>
      </c>
      <c r="J465" s="316">
        <v>0</v>
      </c>
      <c r="K465" s="466">
        <v>0</v>
      </c>
      <c r="L465" s="400">
        <v>0</v>
      </c>
      <c r="M465" s="466">
        <v>0</v>
      </c>
      <c r="N465" s="457">
        <v>0</v>
      </c>
      <c r="O465" s="467">
        <f t="shared" si="167"/>
        <v>15</v>
      </c>
    </row>
    <row r="466" spans="1:15" x14ac:dyDescent="0.2">
      <c r="A466" s="12"/>
      <c r="B466" s="11" t="s">
        <v>51</v>
      </c>
      <c r="C466" s="114">
        <v>0</v>
      </c>
      <c r="D466" s="129">
        <v>0</v>
      </c>
      <c r="E466" s="155">
        <v>0</v>
      </c>
      <c r="F466" s="183">
        <v>0</v>
      </c>
      <c r="G466" s="211">
        <v>0</v>
      </c>
      <c r="H466" s="245">
        <v>0</v>
      </c>
      <c r="I466" s="276">
        <v>0</v>
      </c>
      <c r="J466" s="307">
        <v>0</v>
      </c>
      <c r="K466" s="464">
        <v>0</v>
      </c>
      <c r="L466" s="391">
        <v>0</v>
      </c>
      <c r="M466" s="464">
        <v>0</v>
      </c>
      <c r="N466" s="455">
        <v>0</v>
      </c>
      <c r="O466" s="467">
        <f t="shared" si="167"/>
        <v>0</v>
      </c>
    </row>
    <row r="467" spans="1:15" x14ac:dyDescent="0.2">
      <c r="A467" s="12"/>
      <c r="B467" s="11" t="s">
        <v>52</v>
      </c>
      <c r="C467" s="114">
        <v>0</v>
      </c>
      <c r="D467" s="129">
        <v>0</v>
      </c>
      <c r="E467" s="155">
        <v>0</v>
      </c>
      <c r="F467" s="183">
        <v>0</v>
      </c>
      <c r="G467" s="211">
        <v>0</v>
      </c>
      <c r="H467" s="245">
        <v>0</v>
      </c>
      <c r="I467" s="276">
        <v>0</v>
      </c>
      <c r="J467" s="307">
        <v>0</v>
      </c>
      <c r="K467" s="464">
        <v>0</v>
      </c>
      <c r="L467" s="391">
        <v>0</v>
      </c>
      <c r="M467" s="464">
        <v>0</v>
      </c>
      <c r="N467" s="455">
        <v>0</v>
      </c>
      <c r="O467" s="467">
        <f t="shared" si="167"/>
        <v>0</v>
      </c>
    </row>
    <row r="468" spans="1:15" ht="15.75" x14ac:dyDescent="0.2">
      <c r="A468" s="14">
        <v>2</v>
      </c>
      <c r="B468" s="10" t="s">
        <v>23</v>
      </c>
      <c r="C468" s="114">
        <f t="shared" ref="C468" si="168">SUM(C469:C470)</f>
        <v>0</v>
      </c>
      <c r="D468" s="129">
        <f t="shared" ref="D468" si="169">SUM(D469:D470)</f>
        <v>0</v>
      </c>
      <c r="E468" s="155">
        <f t="shared" ref="E468" si="170">SUM(E469:E470)</f>
        <v>0</v>
      </c>
      <c r="F468" s="183">
        <f t="shared" ref="F468" si="171">SUM(F469:F470)</f>
        <v>0</v>
      </c>
      <c r="G468" s="211">
        <f t="shared" ref="G468" si="172">SUM(G469:G470)</f>
        <v>0</v>
      </c>
      <c r="H468" s="245">
        <f t="shared" ref="H468" si="173">SUM(H469:H470)</f>
        <v>0</v>
      </c>
      <c r="I468" s="276">
        <f t="shared" ref="I468" si="174">SUM(I469:I470)</f>
        <v>0</v>
      </c>
      <c r="J468" s="307">
        <f t="shared" ref="J468" si="175">SUM(J469:J470)</f>
        <v>0</v>
      </c>
      <c r="K468" s="464">
        <f t="shared" ref="K468" si="176">SUM(K469:K470)</f>
        <v>0</v>
      </c>
      <c r="L468" s="391">
        <f t="shared" ref="L468" si="177">SUM(L469:L470)</f>
        <v>0</v>
      </c>
      <c r="M468" s="464">
        <f t="shared" ref="M468" si="178">SUM(M469:M470)</f>
        <v>0</v>
      </c>
      <c r="N468" s="208">
        <f t="shared" ref="N468" si="179">SUM(N469:N470)</f>
        <v>86</v>
      </c>
      <c r="O468" s="467">
        <f t="shared" si="167"/>
        <v>86</v>
      </c>
    </row>
    <row r="469" spans="1:15" x14ac:dyDescent="0.2">
      <c r="A469" s="12"/>
      <c r="B469" s="13" t="s">
        <v>84</v>
      </c>
      <c r="C469" s="91">
        <v>0</v>
      </c>
      <c r="D469" s="91">
        <v>0</v>
      </c>
      <c r="E469" s="91">
        <v>0</v>
      </c>
      <c r="F469" s="91">
        <v>0</v>
      </c>
      <c r="G469" s="220">
        <v>0</v>
      </c>
      <c r="H469" s="254">
        <v>0</v>
      </c>
      <c r="I469" s="285">
        <v>0</v>
      </c>
      <c r="J469" s="316">
        <v>0</v>
      </c>
      <c r="K469" s="466">
        <v>0</v>
      </c>
      <c r="L469" s="400">
        <v>0</v>
      </c>
      <c r="M469" s="466">
        <v>0</v>
      </c>
      <c r="N469" s="272">
        <v>86</v>
      </c>
      <c r="O469" s="467">
        <f t="shared" si="167"/>
        <v>86</v>
      </c>
    </row>
    <row r="470" spans="1:15" ht="12.75" customHeight="1" x14ac:dyDescent="0.2">
      <c r="A470" s="12"/>
      <c r="B470" s="13" t="s">
        <v>85</v>
      </c>
      <c r="C470" s="91">
        <v>0</v>
      </c>
      <c r="D470" s="91">
        <v>0</v>
      </c>
      <c r="E470" s="91">
        <v>0</v>
      </c>
      <c r="F470" s="91">
        <v>0</v>
      </c>
      <c r="G470" s="220">
        <v>0</v>
      </c>
      <c r="H470" s="254">
        <v>0</v>
      </c>
      <c r="I470" s="285">
        <v>0</v>
      </c>
      <c r="J470" s="316">
        <v>0</v>
      </c>
      <c r="K470" s="466">
        <v>0</v>
      </c>
      <c r="L470" s="400">
        <v>0</v>
      </c>
      <c r="M470" s="466">
        <v>0</v>
      </c>
      <c r="N470" s="457">
        <v>0</v>
      </c>
      <c r="O470" s="467">
        <f t="shared" si="167"/>
        <v>0</v>
      </c>
    </row>
    <row r="471" spans="1:15" ht="12.75" customHeight="1" x14ac:dyDescent="0.2">
      <c r="A471" s="9">
        <v>3</v>
      </c>
      <c r="B471" s="10" t="s">
        <v>54</v>
      </c>
      <c r="C471" s="112">
        <v>0</v>
      </c>
      <c r="D471" s="133">
        <v>0</v>
      </c>
      <c r="E471" s="159">
        <v>0</v>
      </c>
      <c r="F471" s="187">
        <v>0</v>
      </c>
      <c r="G471" s="215">
        <v>1</v>
      </c>
      <c r="H471" s="249">
        <v>0</v>
      </c>
      <c r="I471" s="280">
        <v>0</v>
      </c>
      <c r="J471" s="311">
        <v>0</v>
      </c>
      <c r="K471" s="462">
        <v>0</v>
      </c>
      <c r="L471" s="395">
        <v>0</v>
      </c>
      <c r="M471" s="462">
        <v>0</v>
      </c>
      <c r="N471" s="453">
        <v>0</v>
      </c>
      <c r="O471" s="467">
        <f t="shared" si="167"/>
        <v>1</v>
      </c>
    </row>
    <row r="472" spans="1:15" ht="15.75" x14ac:dyDescent="0.2">
      <c r="A472" s="14">
        <v>4</v>
      </c>
      <c r="B472" s="10" t="s">
        <v>53</v>
      </c>
      <c r="C472" s="114">
        <f t="shared" ref="C472:H472" si="180">SUM(C473:C474)</f>
        <v>0</v>
      </c>
      <c r="D472" s="129">
        <f t="shared" si="180"/>
        <v>0</v>
      </c>
      <c r="E472" s="155">
        <f t="shared" si="180"/>
        <v>0</v>
      </c>
      <c r="F472" s="183">
        <f t="shared" si="180"/>
        <v>0</v>
      </c>
      <c r="G472" s="211">
        <f t="shared" si="180"/>
        <v>0</v>
      </c>
      <c r="H472" s="245">
        <f t="shared" si="180"/>
        <v>1</v>
      </c>
      <c r="I472" s="276">
        <f t="shared" ref="I472:N472" si="181">SUM(I473:I474)</f>
        <v>0</v>
      </c>
      <c r="J472" s="307">
        <f t="shared" si="181"/>
        <v>0</v>
      </c>
      <c r="K472" s="464">
        <f>SUM(K473:K474)</f>
        <v>1</v>
      </c>
      <c r="L472" s="391">
        <f t="shared" si="181"/>
        <v>1</v>
      </c>
      <c r="M472" s="464">
        <f>SUM(M473:M474)</f>
        <v>0</v>
      </c>
      <c r="N472" s="455">
        <f t="shared" si="181"/>
        <v>0</v>
      </c>
      <c r="O472" s="467">
        <f t="shared" si="167"/>
        <v>3</v>
      </c>
    </row>
    <row r="473" spans="1:15" ht="15.75" customHeight="1" x14ac:dyDescent="0.2">
      <c r="A473" s="14"/>
      <c r="B473" s="13" t="s">
        <v>84</v>
      </c>
      <c r="C473" s="112">
        <v>0</v>
      </c>
      <c r="D473" s="133">
        <v>0</v>
      </c>
      <c r="E473" s="159">
        <v>0</v>
      </c>
      <c r="F473" s="187">
        <v>0</v>
      </c>
      <c r="G473" s="215">
        <v>0</v>
      </c>
      <c r="H473" s="249">
        <v>0</v>
      </c>
      <c r="I473" s="280">
        <v>0</v>
      </c>
      <c r="J473" s="311">
        <v>0</v>
      </c>
      <c r="K473" s="462">
        <v>0</v>
      </c>
      <c r="L473" s="395">
        <v>0</v>
      </c>
      <c r="M473" s="462">
        <v>0</v>
      </c>
      <c r="N473" s="453">
        <v>0</v>
      </c>
      <c r="O473" s="467">
        <f t="shared" si="167"/>
        <v>0</v>
      </c>
    </row>
    <row r="474" spans="1:15" ht="15.75" x14ac:dyDescent="0.2">
      <c r="A474" s="14"/>
      <c r="B474" s="13" t="s">
        <v>85</v>
      </c>
      <c r="C474" s="112">
        <v>0</v>
      </c>
      <c r="D474" s="133">
        <v>0</v>
      </c>
      <c r="E474" s="159">
        <v>0</v>
      </c>
      <c r="F474" s="187">
        <v>0</v>
      </c>
      <c r="G474" s="215">
        <v>0</v>
      </c>
      <c r="H474" s="249">
        <v>1</v>
      </c>
      <c r="I474" s="280">
        <v>0</v>
      </c>
      <c r="J474" s="311">
        <v>0</v>
      </c>
      <c r="K474" s="462">
        <v>1</v>
      </c>
      <c r="L474" s="395">
        <v>1</v>
      </c>
      <c r="M474" s="462">
        <v>0</v>
      </c>
      <c r="N474" s="453">
        <v>0</v>
      </c>
      <c r="O474" s="467">
        <f t="shared" si="167"/>
        <v>3</v>
      </c>
    </row>
    <row r="475" spans="1:15" ht="15.75" x14ac:dyDescent="0.2">
      <c r="A475" s="14">
        <v>5</v>
      </c>
      <c r="B475" s="11" t="s">
        <v>55</v>
      </c>
      <c r="C475" s="112">
        <v>0</v>
      </c>
      <c r="D475" s="133">
        <v>0</v>
      </c>
      <c r="E475" s="159">
        <v>0</v>
      </c>
      <c r="F475" s="187">
        <v>0</v>
      </c>
      <c r="G475" s="215">
        <v>0</v>
      </c>
      <c r="H475" s="249">
        <v>0</v>
      </c>
      <c r="I475" s="280">
        <v>0</v>
      </c>
      <c r="J475" s="311">
        <v>0</v>
      </c>
      <c r="K475" s="462">
        <v>0</v>
      </c>
      <c r="L475" s="395">
        <v>0</v>
      </c>
      <c r="M475" s="462">
        <v>0</v>
      </c>
      <c r="N475" s="453">
        <v>0</v>
      </c>
      <c r="O475" s="467">
        <f t="shared" si="167"/>
        <v>0</v>
      </c>
    </row>
    <row r="476" spans="1:15" ht="12.75" customHeight="1" x14ac:dyDescent="0.2">
      <c r="A476" s="14">
        <v>6</v>
      </c>
      <c r="B476" s="10" t="s">
        <v>56</v>
      </c>
      <c r="C476" s="112">
        <v>0</v>
      </c>
      <c r="D476" s="133">
        <v>0</v>
      </c>
      <c r="E476" s="159">
        <v>0</v>
      </c>
      <c r="F476" s="187">
        <v>0</v>
      </c>
      <c r="G476" s="215">
        <v>0</v>
      </c>
      <c r="H476" s="249">
        <v>0</v>
      </c>
      <c r="I476" s="280">
        <v>0</v>
      </c>
      <c r="J476" s="311">
        <v>0</v>
      </c>
      <c r="K476" s="462">
        <v>0</v>
      </c>
      <c r="L476" s="395">
        <v>0</v>
      </c>
      <c r="M476" s="462">
        <v>0</v>
      </c>
      <c r="N476" s="453">
        <v>0</v>
      </c>
      <c r="O476" s="467">
        <f t="shared" si="167"/>
        <v>0</v>
      </c>
    </row>
    <row r="477" spans="1:15" ht="13.5" customHeight="1" x14ac:dyDescent="0.2">
      <c r="A477" s="14">
        <v>7</v>
      </c>
      <c r="B477" s="10" t="s">
        <v>57</v>
      </c>
      <c r="C477" s="112">
        <v>0</v>
      </c>
      <c r="D477" s="133">
        <v>0</v>
      </c>
      <c r="E477" s="159">
        <v>0</v>
      </c>
      <c r="F477" s="187">
        <v>0</v>
      </c>
      <c r="G477" s="215">
        <v>0</v>
      </c>
      <c r="H477" s="249">
        <v>0</v>
      </c>
      <c r="I477" s="280">
        <v>0</v>
      </c>
      <c r="J477" s="311">
        <v>0</v>
      </c>
      <c r="K477" s="462">
        <v>0</v>
      </c>
      <c r="L477" s="395">
        <v>0</v>
      </c>
      <c r="M477" s="462">
        <v>0</v>
      </c>
      <c r="N477" s="453">
        <v>0</v>
      </c>
      <c r="O477" s="467">
        <f t="shared" si="167"/>
        <v>0</v>
      </c>
    </row>
    <row r="478" spans="1:15" ht="15" customHeight="1" x14ac:dyDescent="0.2">
      <c r="A478" s="14">
        <v>8</v>
      </c>
      <c r="B478" s="10" t="s">
        <v>58</v>
      </c>
      <c r="C478" s="112">
        <v>0</v>
      </c>
      <c r="D478" s="133">
        <v>0</v>
      </c>
      <c r="E478" s="159">
        <v>0</v>
      </c>
      <c r="F478" s="187">
        <v>0</v>
      </c>
      <c r="G478" s="215">
        <v>0</v>
      </c>
      <c r="H478" s="249">
        <v>0</v>
      </c>
      <c r="I478" s="280">
        <v>0</v>
      </c>
      <c r="J478" s="311">
        <v>0</v>
      </c>
      <c r="K478" s="462">
        <v>0</v>
      </c>
      <c r="L478" s="395">
        <v>0</v>
      </c>
      <c r="M478" s="462">
        <v>0</v>
      </c>
      <c r="N478" s="453">
        <v>0</v>
      </c>
      <c r="O478" s="467">
        <f t="shared" si="167"/>
        <v>0</v>
      </c>
    </row>
    <row r="479" spans="1:15" ht="12.75" customHeight="1" x14ac:dyDescent="0.2">
      <c r="A479" s="14">
        <v>9</v>
      </c>
      <c r="B479" s="10" t="s">
        <v>24</v>
      </c>
      <c r="C479" s="112">
        <v>0</v>
      </c>
      <c r="D479" s="133">
        <v>0</v>
      </c>
      <c r="E479" s="159">
        <v>0</v>
      </c>
      <c r="F479" s="187">
        <v>0</v>
      </c>
      <c r="G479" s="215">
        <v>0</v>
      </c>
      <c r="H479" s="249">
        <v>0</v>
      </c>
      <c r="I479" s="280">
        <v>0</v>
      </c>
      <c r="J479" s="311">
        <v>0</v>
      </c>
      <c r="K479" s="462">
        <v>0</v>
      </c>
      <c r="L479" s="395">
        <v>0</v>
      </c>
      <c r="M479" s="462">
        <v>0</v>
      </c>
      <c r="N479" s="453">
        <v>0</v>
      </c>
      <c r="O479" s="467">
        <f t="shared" si="167"/>
        <v>0</v>
      </c>
    </row>
    <row r="480" spans="1:15" ht="12.75" customHeight="1" x14ac:dyDescent="0.2">
      <c r="A480" s="14">
        <v>10</v>
      </c>
      <c r="B480" s="10" t="s">
        <v>25</v>
      </c>
      <c r="C480" s="112">
        <v>0</v>
      </c>
      <c r="D480" s="133">
        <v>0</v>
      </c>
      <c r="E480" s="159">
        <v>0</v>
      </c>
      <c r="F480" s="187">
        <v>0</v>
      </c>
      <c r="G480" s="215">
        <v>0</v>
      </c>
      <c r="H480" s="249">
        <v>0</v>
      </c>
      <c r="I480" s="280">
        <v>0</v>
      </c>
      <c r="J480" s="311">
        <v>0</v>
      </c>
      <c r="K480" s="462">
        <v>0</v>
      </c>
      <c r="L480" s="395">
        <v>0</v>
      </c>
      <c r="M480" s="462">
        <v>0</v>
      </c>
      <c r="N480" s="453">
        <v>0</v>
      </c>
      <c r="O480" s="467">
        <f t="shared" si="167"/>
        <v>0</v>
      </c>
    </row>
    <row r="481" spans="1:15" ht="15.95" customHeight="1" thickBot="1" x14ac:dyDescent="0.25">
      <c r="A481" s="40">
        <v>11</v>
      </c>
      <c r="B481" s="41" t="s">
        <v>59</v>
      </c>
      <c r="C481" s="42">
        <v>0</v>
      </c>
      <c r="D481" s="42">
        <v>0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67">
        <f t="shared" si="167"/>
        <v>0</v>
      </c>
    </row>
    <row r="482" spans="1:15" ht="15.95" customHeight="1" thickTop="1" x14ac:dyDescent="0.2">
      <c r="A482" s="5"/>
      <c r="B482" s="17" t="s">
        <v>39</v>
      </c>
    </row>
    <row r="483" spans="1:15" ht="15.95" customHeight="1" x14ac:dyDescent="0.2">
      <c r="A483" s="5"/>
      <c r="B483" s="15" t="s">
        <v>61</v>
      </c>
    </row>
    <row r="484" spans="1:15" ht="15.95" customHeight="1" x14ac:dyDescent="0.2">
      <c r="A484" s="5"/>
      <c r="B484" s="15" t="s">
        <v>60</v>
      </c>
    </row>
    <row r="485" spans="1:15" ht="15.95" customHeight="1" x14ac:dyDescent="0.2">
      <c r="A485" s="5"/>
      <c r="B485" s="15" t="s">
        <v>40</v>
      </c>
    </row>
    <row r="486" spans="1:15" ht="15.95" customHeight="1" x14ac:dyDescent="0.2">
      <c r="A486" s="5"/>
      <c r="B486" s="27"/>
    </row>
    <row r="487" spans="1:15" ht="15.95" customHeight="1" x14ac:dyDescent="0.2">
      <c r="A487" s="5"/>
      <c r="B487" s="27"/>
    </row>
    <row r="488" spans="1:15" ht="13.5" customHeight="1" x14ac:dyDescent="0.2"/>
    <row r="489" spans="1:15" ht="12.75" customHeight="1" x14ac:dyDescent="0.2"/>
    <row r="490" spans="1:15" ht="12.75" customHeight="1" x14ac:dyDescent="0.2">
      <c r="A490" s="471" t="s">
        <v>0</v>
      </c>
      <c r="B490" s="471"/>
    </row>
    <row r="491" spans="1:15" ht="12.75" customHeight="1" x14ac:dyDescent="0.2">
      <c r="A491" s="471" t="s">
        <v>1</v>
      </c>
      <c r="B491" s="471"/>
    </row>
    <row r="492" spans="1:15" ht="12.75" customHeight="1" x14ac:dyDescent="0.2">
      <c r="A492" s="471" t="s">
        <v>46</v>
      </c>
      <c r="B492" s="471"/>
    </row>
    <row r="493" spans="1:15" ht="22.5" x14ac:dyDescent="0.3">
      <c r="C493" s="107"/>
    </row>
    <row r="494" spans="1:15" x14ac:dyDescent="0.2">
      <c r="C494" s="103"/>
    </row>
    <row r="495" spans="1:15" ht="12.75" customHeight="1" x14ac:dyDescent="0.2">
      <c r="A495" s="1" t="s">
        <v>47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5" ht="13.5" customHeight="1" thickBot="1" x14ac:dyDescent="0.25">
      <c r="A496" s="1" t="s">
        <v>69</v>
      </c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6" ht="15.95" customHeight="1" thickTop="1" x14ac:dyDescent="0.2">
      <c r="A497" s="535" t="s">
        <v>4</v>
      </c>
      <c r="B497" s="472" t="s">
        <v>5</v>
      </c>
      <c r="C497" s="109"/>
    </row>
    <row r="498" spans="1:16" ht="15.95" customHeight="1" x14ac:dyDescent="0.2">
      <c r="A498" s="536"/>
      <c r="B498" s="473"/>
      <c r="C498" s="105"/>
      <c r="D498" s="137"/>
      <c r="E498" s="163"/>
      <c r="F498" s="191"/>
      <c r="G498" s="219"/>
      <c r="H498" s="253"/>
      <c r="I498" s="284"/>
      <c r="J498" s="315"/>
      <c r="K498" s="458"/>
      <c r="L498" s="399"/>
      <c r="M498" s="458"/>
      <c r="N498" s="449"/>
    </row>
    <row r="499" spans="1:16" ht="15.95" customHeight="1" x14ac:dyDescent="0.2">
      <c r="A499" s="536"/>
      <c r="B499" s="473"/>
      <c r="C499" s="106" t="s">
        <v>35</v>
      </c>
      <c r="D499" s="134" t="s">
        <v>35</v>
      </c>
      <c r="E499" s="160" t="s">
        <v>35</v>
      </c>
      <c r="F499" s="188" t="s">
        <v>35</v>
      </c>
      <c r="G499" s="216" t="s">
        <v>35</v>
      </c>
      <c r="H499" s="250" t="s">
        <v>35</v>
      </c>
      <c r="I499" s="281" t="s">
        <v>35</v>
      </c>
      <c r="J499" s="312" t="s">
        <v>35</v>
      </c>
      <c r="K499" s="459" t="s">
        <v>35</v>
      </c>
      <c r="L499" s="396" t="s">
        <v>35</v>
      </c>
      <c r="M499" s="459" t="s">
        <v>35</v>
      </c>
      <c r="N499" s="450" t="s">
        <v>35</v>
      </c>
    </row>
    <row r="500" spans="1:16" ht="15.95" customHeight="1" x14ac:dyDescent="0.2">
      <c r="A500" s="536"/>
      <c r="B500" s="473"/>
      <c r="C500" s="110"/>
      <c r="D500" s="136"/>
      <c r="E500" s="162"/>
      <c r="F500" s="190"/>
      <c r="G500" s="218"/>
      <c r="H500" s="252"/>
      <c r="I500" s="283"/>
      <c r="J500" s="314"/>
      <c r="K500" s="460"/>
      <c r="L500" s="398"/>
      <c r="M500" s="460"/>
      <c r="N500" s="451"/>
    </row>
    <row r="501" spans="1:16" ht="15.95" customHeight="1" x14ac:dyDescent="0.2">
      <c r="A501" s="537"/>
      <c r="B501" s="474"/>
      <c r="C501" s="106"/>
      <c r="D501" s="134"/>
      <c r="E501" s="160"/>
      <c r="F501" s="188"/>
      <c r="G501" s="216"/>
      <c r="H501" s="250"/>
      <c r="I501" s="281"/>
      <c r="J501" s="312"/>
      <c r="K501" s="459"/>
      <c r="L501" s="396"/>
      <c r="M501" s="459"/>
      <c r="N501" s="450"/>
    </row>
    <row r="502" spans="1:16" s="8" customFormat="1" ht="15.95" customHeight="1" x14ac:dyDescent="0.2">
      <c r="A502" s="28" t="s">
        <v>10</v>
      </c>
      <c r="B502" s="111" t="s">
        <v>11</v>
      </c>
      <c r="C502" s="111" t="s">
        <v>20</v>
      </c>
      <c r="D502" s="135" t="s">
        <v>20</v>
      </c>
      <c r="E502" s="161" t="s">
        <v>20</v>
      </c>
      <c r="F502" s="189" t="s">
        <v>20</v>
      </c>
      <c r="G502" s="217" t="s">
        <v>20</v>
      </c>
      <c r="H502" s="251" t="s">
        <v>20</v>
      </c>
      <c r="I502" s="282" t="s">
        <v>20</v>
      </c>
      <c r="J502" s="313" t="s">
        <v>20</v>
      </c>
      <c r="K502" s="461" t="s">
        <v>20</v>
      </c>
      <c r="L502" s="397" t="s">
        <v>20</v>
      </c>
      <c r="M502" s="461" t="s">
        <v>20</v>
      </c>
      <c r="N502" s="452" t="s">
        <v>20</v>
      </c>
      <c r="P502" s="469"/>
    </row>
    <row r="503" spans="1:16" s="16" customFormat="1" ht="15.95" customHeight="1" x14ac:dyDescent="0.2">
      <c r="A503" s="18">
        <v>1</v>
      </c>
      <c r="B503" s="19" t="s">
        <v>22</v>
      </c>
      <c r="C503" s="59">
        <f t="shared" ref="C503:N518" si="182">SUM(C15,C55,C95,C135,C175,C215,C255,C295,C336,C378,C418,C462)</f>
        <v>239</v>
      </c>
      <c r="D503" s="59">
        <f t="shared" si="182"/>
        <v>163</v>
      </c>
      <c r="E503" s="59">
        <f t="shared" si="182"/>
        <v>19</v>
      </c>
      <c r="F503" s="59">
        <f t="shared" si="182"/>
        <v>94</v>
      </c>
      <c r="G503" s="59">
        <f t="shared" si="182"/>
        <v>107</v>
      </c>
      <c r="H503" s="59">
        <f t="shared" si="182"/>
        <v>3</v>
      </c>
      <c r="I503" s="59">
        <f t="shared" si="182"/>
        <v>2.5</v>
      </c>
      <c r="J503" s="59">
        <f t="shared" si="182"/>
        <v>27</v>
      </c>
      <c r="K503" s="59">
        <f t="shared" si="182"/>
        <v>90</v>
      </c>
      <c r="L503" s="59">
        <f t="shared" si="182"/>
        <v>40</v>
      </c>
      <c r="M503" s="59">
        <f t="shared" si="182"/>
        <v>20</v>
      </c>
      <c r="N503" s="59">
        <f t="shared" si="182"/>
        <v>335</v>
      </c>
      <c r="O503" s="467">
        <f>SUM(C503:N503)</f>
        <v>1139.5</v>
      </c>
    </row>
    <row r="504" spans="1:16" s="23" customFormat="1" ht="15.95" customHeight="1" x14ac:dyDescent="0.2">
      <c r="A504" s="14"/>
      <c r="B504" s="22" t="s">
        <v>50</v>
      </c>
      <c r="C504" s="46">
        <f t="shared" si="182"/>
        <v>199</v>
      </c>
      <c r="D504" s="46">
        <f t="shared" si="182"/>
        <v>161</v>
      </c>
      <c r="E504" s="46">
        <f t="shared" si="182"/>
        <v>19</v>
      </c>
      <c r="F504" s="46">
        <f t="shared" si="182"/>
        <v>93</v>
      </c>
      <c r="G504" s="46">
        <f t="shared" si="182"/>
        <v>107</v>
      </c>
      <c r="H504" s="46">
        <f t="shared" si="182"/>
        <v>3</v>
      </c>
      <c r="I504" s="46">
        <f t="shared" si="182"/>
        <v>1</v>
      </c>
      <c r="J504" s="46">
        <f t="shared" si="182"/>
        <v>27</v>
      </c>
      <c r="K504" s="46">
        <f t="shared" si="182"/>
        <v>90</v>
      </c>
      <c r="L504" s="46">
        <f t="shared" si="182"/>
        <v>40</v>
      </c>
      <c r="M504" s="46">
        <f t="shared" si="182"/>
        <v>19</v>
      </c>
      <c r="N504" s="46">
        <f t="shared" si="182"/>
        <v>335</v>
      </c>
      <c r="O504" s="467">
        <f t="shared" ref="O504:O522" si="183">SUM(C504:N504)</f>
        <v>1094</v>
      </c>
    </row>
    <row r="505" spans="1:16" ht="15.95" customHeight="1" x14ac:dyDescent="0.2">
      <c r="A505" s="12"/>
      <c r="B505" s="13" t="s">
        <v>84</v>
      </c>
      <c r="C505" s="46">
        <f t="shared" si="182"/>
        <v>198</v>
      </c>
      <c r="D505" s="46">
        <f t="shared" si="182"/>
        <v>161</v>
      </c>
      <c r="E505" s="46">
        <f t="shared" si="182"/>
        <v>19</v>
      </c>
      <c r="F505" s="46">
        <f t="shared" si="182"/>
        <v>81</v>
      </c>
      <c r="G505" s="46">
        <f t="shared" si="182"/>
        <v>98</v>
      </c>
      <c r="H505" s="46">
        <f t="shared" si="182"/>
        <v>0</v>
      </c>
      <c r="I505" s="46">
        <f t="shared" si="182"/>
        <v>0</v>
      </c>
      <c r="J505" s="46">
        <f t="shared" si="182"/>
        <v>25</v>
      </c>
      <c r="K505" s="46">
        <f t="shared" si="182"/>
        <v>90</v>
      </c>
      <c r="L505" s="46">
        <f t="shared" si="182"/>
        <v>39</v>
      </c>
      <c r="M505" s="46">
        <f t="shared" si="182"/>
        <v>18</v>
      </c>
      <c r="N505" s="46">
        <f t="shared" si="182"/>
        <v>296</v>
      </c>
      <c r="O505" s="467">
        <f t="shared" si="183"/>
        <v>1025</v>
      </c>
    </row>
    <row r="506" spans="1:16" ht="15.95" customHeight="1" x14ac:dyDescent="0.2">
      <c r="A506" s="12"/>
      <c r="B506" s="13" t="s">
        <v>85</v>
      </c>
      <c r="C506" s="46">
        <f t="shared" si="182"/>
        <v>1</v>
      </c>
      <c r="D506" s="46">
        <f t="shared" si="182"/>
        <v>0</v>
      </c>
      <c r="E506" s="46">
        <f t="shared" si="182"/>
        <v>0</v>
      </c>
      <c r="F506" s="46">
        <f t="shared" si="182"/>
        <v>12</v>
      </c>
      <c r="G506" s="46">
        <f t="shared" si="182"/>
        <v>9</v>
      </c>
      <c r="H506" s="46">
        <f t="shared" si="182"/>
        <v>3</v>
      </c>
      <c r="I506" s="46">
        <f t="shared" si="182"/>
        <v>1</v>
      </c>
      <c r="J506" s="46">
        <f t="shared" si="182"/>
        <v>2</v>
      </c>
      <c r="K506" s="46">
        <f t="shared" si="182"/>
        <v>0</v>
      </c>
      <c r="L506" s="46">
        <f t="shared" si="182"/>
        <v>1</v>
      </c>
      <c r="M506" s="46">
        <f t="shared" si="182"/>
        <v>1</v>
      </c>
      <c r="N506" s="46">
        <f t="shared" si="182"/>
        <v>39</v>
      </c>
      <c r="O506" s="467">
        <f t="shared" si="183"/>
        <v>69</v>
      </c>
    </row>
    <row r="507" spans="1:16" ht="15.95" customHeight="1" x14ac:dyDescent="0.2">
      <c r="A507" s="12"/>
      <c r="B507" s="11" t="s">
        <v>51</v>
      </c>
      <c r="C507" s="46">
        <f t="shared" si="182"/>
        <v>39</v>
      </c>
      <c r="D507" s="46">
        <f t="shared" si="182"/>
        <v>0</v>
      </c>
      <c r="E507" s="46">
        <f t="shared" si="182"/>
        <v>0</v>
      </c>
      <c r="F507" s="46">
        <f t="shared" si="182"/>
        <v>1</v>
      </c>
      <c r="G507" s="46">
        <f t="shared" si="182"/>
        <v>0</v>
      </c>
      <c r="H507" s="46">
        <f t="shared" si="182"/>
        <v>0</v>
      </c>
      <c r="I507" s="46">
        <f t="shared" si="182"/>
        <v>1.5</v>
      </c>
      <c r="J507" s="46">
        <f t="shared" si="182"/>
        <v>0</v>
      </c>
      <c r="K507" s="46">
        <f t="shared" si="182"/>
        <v>0</v>
      </c>
      <c r="L507" s="46">
        <f t="shared" si="182"/>
        <v>0</v>
      </c>
      <c r="M507" s="46">
        <f t="shared" si="182"/>
        <v>1</v>
      </c>
      <c r="N507" s="46">
        <f t="shared" si="182"/>
        <v>0</v>
      </c>
      <c r="O507" s="467">
        <f t="shared" si="183"/>
        <v>42.5</v>
      </c>
    </row>
    <row r="508" spans="1:16" ht="15.95" customHeight="1" x14ac:dyDescent="0.2">
      <c r="A508" s="12"/>
      <c r="B508" s="11" t="s">
        <v>52</v>
      </c>
      <c r="C508" s="46">
        <f t="shared" si="182"/>
        <v>1</v>
      </c>
      <c r="D508" s="46">
        <f t="shared" si="182"/>
        <v>2</v>
      </c>
      <c r="E508" s="46">
        <f t="shared" si="182"/>
        <v>0</v>
      </c>
      <c r="F508" s="46">
        <f t="shared" si="182"/>
        <v>0</v>
      </c>
      <c r="G508" s="46">
        <f t="shared" si="182"/>
        <v>0</v>
      </c>
      <c r="H508" s="46">
        <f t="shared" si="182"/>
        <v>0</v>
      </c>
      <c r="I508" s="46">
        <f t="shared" si="182"/>
        <v>0</v>
      </c>
      <c r="J508" s="46">
        <f t="shared" si="182"/>
        <v>0</v>
      </c>
      <c r="K508" s="46">
        <f t="shared" si="182"/>
        <v>0</v>
      </c>
      <c r="L508" s="46">
        <f t="shared" si="182"/>
        <v>0</v>
      </c>
      <c r="M508" s="46">
        <f t="shared" si="182"/>
        <v>0</v>
      </c>
      <c r="N508" s="46">
        <f t="shared" si="182"/>
        <v>0</v>
      </c>
      <c r="O508" s="467">
        <f t="shared" si="183"/>
        <v>3</v>
      </c>
    </row>
    <row r="509" spans="1:16" ht="15.95" customHeight="1" x14ac:dyDescent="0.2">
      <c r="A509" s="14">
        <v>2</v>
      </c>
      <c r="B509" s="10" t="s">
        <v>23</v>
      </c>
      <c r="C509" s="46">
        <f t="shared" si="182"/>
        <v>329</v>
      </c>
      <c r="D509" s="46">
        <f t="shared" si="182"/>
        <v>217</v>
      </c>
      <c r="E509" s="46">
        <f t="shared" si="182"/>
        <v>74</v>
      </c>
      <c r="F509" s="46">
        <f t="shared" si="182"/>
        <v>34</v>
      </c>
      <c r="G509" s="46">
        <f t="shared" si="182"/>
        <v>72</v>
      </c>
      <c r="H509" s="181">
        <f t="shared" si="182"/>
        <v>41</v>
      </c>
      <c r="I509" s="181">
        <f t="shared" si="182"/>
        <v>49</v>
      </c>
      <c r="J509" s="181">
        <f t="shared" si="182"/>
        <v>61</v>
      </c>
      <c r="K509" s="181">
        <f>SUM(K21,K61,K101,K141,K181,K221,K261,K301,K342,K384,K424,K468)</f>
        <v>4</v>
      </c>
      <c r="L509" s="181">
        <f>SUM(L21,L61,L101,L141,L181,L221,L261,L301,L342,L384,L424,L468)</f>
        <v>1</v>
      </c>
      <c r="M509" s="181">
        <f>SUM(M21,M61,M101,M141,M181,M221,M261,M301,M342,M384,M424,M468)</f>
        <v>16</v>
      </c>
      <c r="N509" s="181">
        <f>SUM(N21,N61,N101,N141,N181,N221,N261,N301,N342,N384,N424,N468)</f>
        <v>319</v>
      </c>
      <c r="O509" s="467">
        <f t="shared" si="183"/>
        <v>1217</v>
      </c>
    </row>
    <row r="510" spans="1:16" ht="15.95" customHeight="1" x14ac:dyDescent="0.2">
      <c r="A510" s="12"/>
      <c r="B510" s="13" t="s">
        <v>84</v>
      </c>
      <c r="C510" s="46">
        <f t="shared" si="182"/>
        <v>298</v>
      </c>
      <c r="D510" s="46">
        <f t="shared" si="182"/>
        <v>217</v>
      </c>
      <c r="E510" s="46">
        <f t="shared" si="182"/>
        <v>74</v>
      </c>
      <c r="F510" s="46">
        <f t="shared" si="182"/>
        <v>33</v>
      </c>
      <c r="G510" s="46">
        <f t="shared" si="182"/>
        <v>72</v>
      </c>
      <c r="H510" s="46">
        <f t="shared" si="182"/>
        <v>41</v>
      </c>
      <c r="I510" s="46">
        <f t="shared" si="182"/>
        <v>49</v>
      </c>
      <c r="J510" s="46">
        <f t="shared" si="182"/>
        <v>61</v>
      </c>
      <c r="K510" s="46">
        <f t="shared" si="182"/>
        <v>1</v>
      </c>
      <c r="L510" s="46">
        <f t="shared" si="182"/>
        <v>0</v>
      </c>
      <c r="M510" s="46">
        <f t="shared" si="182"/>
        <v>16</v>
      </c>
      <c r="N510" s="46">
        <f t="shared" si="182"/>
        <v>314</v>
      </c>
      <c r="O510" s="467">
        <f t="shared" si="183"/>
        <v>1176</v>
      </c>
    </row>
    <row r="511" spans="1:16" ht="15.95" customHeight="1" x14ac:dyDescent="0.2">
      <c r="A511" s="12"/>
      <c r="B511" s="13" t="s">
        <v>85</v>
      </c>
      <c r="C511" s="46">
        <f t="shared" si="182"/>
        <v>31</v>
      </c>
      <c r="D511" s="46">
        <f t="shared" si="182"/>
        <v>0</v>
      </c>
      <c r="E511" s="46">
        <f t="shared" si="182"/>
        <v>0</v>
      </c>
      <c r="F511" s="46">
        <f t="shared" si="182"/>
        <v>1</v>
      </c>
      <c r="G511" s="46">
        <f t="shared" si="182"/>
        <v>0</v>
      </c>
      <c r="H511" s="46">
        <f t="shared" si="182"/>
        <v>0</v>
      </c>
      <c r="I511" s="46">
        <f t="shared" si="182"/>
        <v>0</v>
      </c>
      <c r="J511" s="46">
        <f t="shared" si="182"/>
        <v>0</v>
      </c>
      <c r="K511" s="46">
        <f t="shared" si="182"/>
        <v>3</v>
      </c>
      <c r="L511" s="46">
        <f t="shared" si="182"/>
        <v>1</v>
      </c>
      <c r="M511" s="46">
        <f t="shared" si="182"/>
        <v>0</v>
      </c>
      <c r="N511" s="46">
        <f t="shared" si="182"/>
        <v>5</v>
      </c>
      <c r="O511" s="467">
        <f t="shared" si="183"/>
        <v>41</v>
      </c>
    </row>
    <row r="512" spans="1:16" ht="15.95" customHeight="1" x14ac:dyDescent="0.2">
      <c r="A512" s="9">
        <v>3</v>
      </c>
      <c r="B512" s="10" t="s">
        <v>54</v>
      </c>
      <c r="C512" s="46">
        <f t="shared" si="182"/>
        <v>5</v>
      </c>
      <c r="D512" s="46">
        <f t="shared" si="182"/>
        <v>8</v>
      </c>
      <c r="E512" s="46">
        <f t="shared" si="182"/>
        <v>4</v>
      </c>
      <c r="F512" s="46">
        <f t="shared" si="182"/>
        <v>8</v>
      </c>
      <c r="G512" s="46">
        <f t="shared" si="182"/>
        <v>11</v>
      </c>
      <c r="H512" s="46">
        <f t="shared" si="182"/>
        <v>13</v>
      </c>
      <c r="I512" s="46">
        <f t="shared" si="182"/>
        <v>3.5</v>
      </c>
      <c r="J512" s="46">
        <f t="shared" si="182"/>
        <v>4</v>
      </c>
      <c r="K512" s="46">
        <f t="shared" si="182"/>
        <v>4</v>
      </c>
      <c r="L512" s="46">
        <f t="shared" si="182"/>
        <v>2</v>
      </c>
      <c r="M512" s="46">
        <f t="shared" si="182"/>
        <v>1</v>
      </c>
      <c r="N512" s="46">
        <f t="shared" si="182"/>
        <v>3</v>
      </c>
      <c r="O512" s="467">
        <f t="shared" si="183"/>
        <v>66.5</v>
      </c>
      <c r="P512" s="470"/>
    </row>
    <row r="513" spans="1:15" ht="15.75" x14ac:dyDescent="0.2">
      <c r="A513" s="14">
        <v>4</v>
      </c>
      <c r="B513" s="10" t="s">
        <v>53</v>
      </c>
      <c r="C513" s="46">
        <f t="shared" si="182"/>
        <v>17.5</v>
      </c>
      <c r="D513" s="46">
        <f t="shared" si="182"/>
        <v>10</v>
      </c>
      <c r="E513" s="46">
        <f t="shared" si="182"/>
        <v>32</v>
      </c>
      <c r="F513" s="46">
        <f t="shared" si="182"/>
        <v>19.8</v>
      </c>
      <c r="G513" s="46">
        <f t="shared" si="182"/>
        <v>10</v>
      </c>
      <c r="H513" s="46">
        <f t="shared" si="182"/>
        <v>10</v>
      </c>
      <c r="I513" s="46">
        <f t="shared" si="182"/>
        <v>8</v>
      </c>
      <c r="J513" s="46">
        <f t="shared" si="182"/>
        <v>8</v>
      </c>
      <c r="K513" s="46">
        <f t="shared" si="182"/>
        <v>16</v>
      </c>
      <c r="L513" s="46">
        <f t="shared" si="182"/>
        <v>25</v>
      </c>
      <c r="M513" s="46">
        <f t="shared" si="182"/>
        <v>10</v>
      </c>
      <c r="N513" s="46">
        <f t="shared" si="182"/>
        <v>10</v>
      </c>
      <c r="O513" s="467">
        <f t="shared" si="183"/>
        <v>176.3</v>
      </c>
    </row>
    <row r="514" spans="1:15" x14ac:dyDescent="0.2">
      <c r="A514" s="14"/>
      <c r="B514" s="13" t="s">
        <v>84</v>
      </c>
      <c r="C514" s="46">
        <f t="shared" si="182"/>
        <v>0</v>
      </c>
      <c r="D514" s="46">
        <f t="shared" si="182"/>
        <v>0</v>
      </c>
      <c r="E514" s="46">
        <f t="shared" si="182"/>
        <v>0</v>
      </c>
      <c r="F514" s="46">
        <f t="shared" si="182"/>
        <v>0</v>
      </c>
      <c r="G514" s="46">
        <f t="shared" si="182"/>
        <v>0</v>
      </c>
      <c r="H514" s="46">
        <f t="shared" si="182"/>
        <v>0</v>
      </c>
      <c r="I514" s="46">
        <f t="shared" si="182"/>
        <v>0</v>
      </c>
      <c r="J514" s="46">
        <f t="shared" si="182"/>
        <v>0</v>
      </c>
      <c r="K514" s="46">
        <f t="shared" si="182"/>
        <v>0</v>
      </c>
      <c r="L514" s="46">
        <f t="shared" si="182"/>
        <v>0</v>
      </c>
      <c r="M514" s="46">
        <f t="shared" si="182"/>
        <v>0</v>
      </c>
      <c r="N514" s="46">
        <f t="shared" si="182"/>
        <v>0</v>
      </c>
      <c r="O514" s="467">
        <f t="shared" si="183"/>
        <v>0</v>
      </c>
    </row>
    <row r="515" spans="1:15" x14ac:dyDescent="0.2">
      <c r="A515" s="14"/>
      <c r="B515" s="13" t="s">
        <v>85</v>
      </c>
      <c r="C515" s="46">
        <f t="shared" si="182"/>
        <v>17.5</v>
      </c>
      <c r="D515" s="46">
        <f t="shared" si="182"/>
        <v>10</v>
      </c>
      <c r="E515" s="46">
        <f t="shared" si="182"/>
        <v>32</v>
      </c>
      <c r="F515" s="46">
        <f t="shared" si="182"/>
        <v>19.8</v>
      </c>
      <c r="G515" s="46">
        <f t="shared" si="182"/>
        <v>10</v>
      </c>
      <c r="H515" s="46">
        <f t="shared" si="182"/>
        <v>10</v>
      </c>
      <c r="I515" s="46">
        <f t="shared" si="182"/>
        <v>8</v>
      </c>
      <c r="J515" s="46">
        <f t="shared" si="182"/>
        <v>8</v>
      </c>
      <c r="K515" s="46">
        <f t="shared" si="182"/>
        <v>16</v>
      </c>
      <c r="L515" s="46">
        <f t="shared" si="182"/>
        <v>25</v>
      </c>
      <c r="M515" s="46">
        <f t="shared" si="182"/>
        <v>10</v>
      </c>
      <c r="N515" s="46">
        <f t="shared" si="182"/>
        <v>10</v>
      </c>
      <c r="O515" s="467">
        <f t="shared" si="183"/>
        <v>176.3</v>
      </c>
    </row>
    <row r="516" spans="1:15" x14ac:dyDescent="0.2">
      <c r="A516" s="14">
        <v>5</v>
      </c>
      <c r="B516" s="11" t="s">
        <v>55</v>
      </c>
      <c r="C516" s="46">
        <f t="shared" si="182"/>
        <v>3</v>
      </c>
      <c r="D516" s="46">
        <f t="shared" si="182"/>
        <v>3</v>
      </c>
      <c r="E516" s="46">
        <f t="shared" si="182"/>
        <v>3</v>
      </c>
      <c r="F516" s="46">
        <f t="shared" si="182"/>
        <v>4</v>
      </c>
      <c r="G516" s="46">
        <f t="shared" si="182"/>
        <v>2</v>
      </c>
      <c r="H516" s="46">
        <f t="shared" si="182"/>
        <v>3</v>
      </c>
      <c r="I516" s="46">
        <f t="shared" si="182"/>
        <v>2</v>
      </c>
      <c r="J516" s="46">
        <f t="shared" si="182"/>
        <v>3</v>
      </c>
      <c r="K516" s="46">
        <f t="shared" si="182"/>
        <v>4</v>
      </c>
      <c r="L516" s="46">
        <f t="shared" si="182"/>
        <v>1</v>
      </c>
      <c r="M516" s="46">
        <f t="shared" si="182"/>
        <v>1</v>
      </c>
      <c r="N516" s="46">
        <f t="shared" si="182"/>
        <v>2</v>
      </c>
      <c r="O516" s="467">
        <f t="shared" si="183"/>
        <v>31</v>
      </c>
    </row>
    <row r="517" spans="1:15" ht="15.75" x14ac:dyDescent="0.2">
      <c r="A517" s="14">
        <v>6</v>
      </c>
      <c r="B517" s="10" t="s">
        <v>56</v>
      </c>
      <c r="C517" s="46">
        <f t="shared" si="182"/>
        <v>2</v>
      </c>
      <c r="D517" s="46">
        <f t="shared" si="182"/>
        <v>1</v>
      </c>
      <c r="E517" s="46">
        <f t="shared" si="182"/>
        <v>3</v>
      </c>
      <c r="F517" s="46">
        <f t="shared" si="182"/>
        <v>2</v>
      </c>
      <c r="G517" s="46">
        <f t="shared" si="182"/>
        <v>3</v>
      </c>
      <c r="H517" s="46">
        <f t="shared" si="182"/>
        <v>3.4</v>
      </c>
      <c r="I517" s="46">
        <f t="shared" si="182"/>
        <v>3</v>
      </c>
      <c r="J517" s="46">
        <f t="shared" si="182"/>
        <v>3</v>
      </c>
      <c r="K517" s="46">
        <f t="shared" si="182"/>
        <v>1</v>
      </c>
      <c r="L517" s="46">
        <f t="shared" si="182"/>
        <v>1</v>
      </c>
      <c r="M517" s="46">
        <f t="shared" si="182"/>
        <v>0</v>
      </c>
      <c r="N517" s="46">
        <f t="shared" si="182"/>
        <v>1</v>
      </c>
      <c r="O517" s="467">
        <f t="shared" si="183"/>
        <v>23.4</v>
      </c>
    </row>
    <row r="518" spans="1:15" ht="15.75" x14ac:dyDescent="0.2">
      <c r="A518" s="14">
        <v>7</v>
      </c>
      <c r="B518" s="10" t="s">
        <v>57</v>
      </c>
      <c r="C518" s="46">
        <f t="shared" si="182"/>
        <v>0</v>
      </c>
      <c r="D518" s="46">
        <f t="shared" si="182"/>
        <v>0</v>
      </c>
      <c r="E518" s="46">
        <f t="shared" si="182"/>
        <v>0</v>
      </c>
      <c r="F518" s="46">
        <f t="shared" si="182"/>
        <v>0</v>
      </c>
      <c r="G518" s="46">
        <f t="shared" si="182"/>
        <v>0</v>
      </c>
      <c r="H518" s="46">
        <f t="shared" si="182"/>
        <v>0</v>
      </c>
      <c r="I518" s="46">
        <f t="shared" si="182"/>
        <v>0</v>
      </c>
      <c r="J518" s="46">
        <f t="shared" si="182"/>
        <v>0</v>
      </c>
      <c r="K518" s="46">
        <f t="shared" si="182"/>
        <v>0</v>
      </c>
      <c r="L518" s="46">
        <f t="shared" si="182"/>
        <v>0</v>
      </c>
      <c r="M518" s="46">
        <f t="shared" si="182"/>
        <v>0</v>
      </c>
      <c r="N518" s="46">
        <f t="shared" si="182"/>
        <v>0</v>
      </c>
      <c r="O518" s="467">
        <f t="shared" si="183"/>
        <v>0</v>
      </c>
    </row>
    <row r="519" spans="1:15" ht="15.75" x14ac:dyDescent="0.2">
      <c r="A519" s="14">
        <v>8</v>
      </c>
      <c r="B519" s="10" t="s">
        <v>58</v>
      </c>
      <c r="C519" s="46">
        <f t="shared" ref="C519:N522" si="184">SUM(C31,C71,C111,C151,C191,C231,C271,C311,C352,C394,C434,C478)</f>
        <v>0</v>
      </c>
      <c r="D519" s="46">
        <f t="shared" si="184"/>
        <v>0</v>
      </c>
      <c r="E519" s="46">
        <f t="shared" si="184"/>
        <v>0</v>
      </c>
      <c r="F519" s="46">
        <f t="shared" si="184"/>
        <v>0</v>
      </c>
      <c r="G519" s="46">
        <f t="shared" si="184"/>
        <v>0</v>
      </c>
      <c r="H519" s="46">
        <f t="shared" si="184"/>
        <v>0</v>
      </c>
      <c r="I519" s="46">
        <f t="shared" si="184"/>
        <v>0</v>
      </c>
      <c r="J519" s="46">
        <f t="shared" si="184"/>
        <v>0</v>
      </c>
      <c r="K519" s="46">
        <f t="shared" si="184"/>
        <v>0</v>
      </c>
      <c r="L519" s="46">
        <f t="shared" si="184"/>
        <v>0</v>
      </c>
      <c r="M519" s="46">
        <f t="shared" si="184"/>
        <v>0</v>
      </c>
      <c r="N519" s="46">
        <f t="shared" si="184"/>
        <v>0</v>
      </c>
      <c r="O519" s="467">
        <f t="shared" si="183"/>
        <v>0</v>
      </c>
    </row>
    <row r="520" spans="1:15" ht="15.75" x14ac:dyDescent="0.2">
      <c r="A520" s="14">
        <v>9</v>
      </c>
      <c r="B520" s="10" t="s">
        <v>24</v>
      </c>
      <c r="C520" s="46">
        <f t="shared" si="184"/>
        <v>0</v>
      </c>
      <c r="D520" s="46">
        <f t="shared" si="184"/>
        <v>0</v>
      </c>
      <c r="E520" s="46">
        <f t="shared" si="184"/>
        <v>0</v>
      </c>
      <c r="F520" s="46">
        <f t="shared" si="184"/>
        <v>0</v>
      </c>
      <c r="G520" s="46">
        <f t="shared" si="184"/>
        <v>0</v>
      </c>
      <c r="H520" s="46">
        <f t="shared" si="184"/>
        <v>0</v>
      </c>
      <c r="I520" s="46">
        <f t="shared" si="184"/>
        <v>0</v>
      </c>
      <c r="J520" s="46">
        <f t="shared" si="184"/>
        <v>0</v>
      </c>
      <c r="K520" s="46">
        <f t="shared" si="184"/>
        <v>0</v>
      </c>
      <c r="L520" s="46">
        <f t="shared" si="184"/>
        <v>0</v>
      </c>
      <c r="M520" s="46">
        <f t="shared" si="184"/>
        <v>0</v>
      </c>
      <c r="N520" s="46">
        <f t="shared" si="184"/>
        <v>0</v>
      </c>
      <c r="O520" s="467">
        <f t="shared" si="183"/>
        <v>0</v>
      </c>
    </row>
    <row r="521" spans="1:15" ht="15.75" x14ac:dyDescent="0.2">
      <c r="A521" s="14">
        <v>10</v>
      </c>
      <c r="B521" s="10" t="s">
        <v>25</v>
      </c>
      <c r="C521" s="46">
        <f t="shared" si="184"/>
        <v>0</v>
      </c>
      <c r="D521" s="46">
        <f t="shared" si="184"/>
        <v>0</v>
      </c>
      <c r="E521" s="46">
        <f t="shared" si="184"/>
        <v>0</v>
      </c>
      <c r="F521" s="46">
        <f t="shared" si="184"/>
        <v>0</v>
      </c>
      <c r="G521" s="46">
        <f t="shared" si="184"/>
        <v>0</v>
      </c>
      <c r="H521" s="46">
        <f t="shared" si="184"/>
        <v>0</v>
      </c>
      <c r="I521" s="46">
        <f t="shared" si="184"/>
        <v>0</v>
      </c>
      <c r="J521" s="46">
        <f t="shared" si="184"/>
        <v>0</v>
      </c>
      <c r="K521" s="46">
        <f t="shared" si="184"/>
        <v>0</v>
      </c>
      <c r="L521" s="46">
        <f t="shared" si="184"/>
        <v>0</v>
      </c>
      <c r="M521" s="46">
        <f t="shared" si="184"/>
        <v>0</v>
      </c>
      <c r="N521" s="46">
        <f t="shared" si="184"/>
        <v>0</v>
      </c>
      <c r="O521" s="467">
        <f t="shared" si="183"/>
        <v>0</v>
      </c>
    </row>
    <row r="522" spans="1:15" ht="16.5" thickBot="1" x14ac:dyDescent="0.25">
      <c r="A522" s="40">
        <v>11</v>
      </c>
      <c r="B522" s="41" t="s">
        <v>59</v>
      </c>
      <c r="C522" s="57">
        <f t="shared" si="184"/>
        <v>0</v>
      </c>
      <c r="D522" s="57">
        <f t="shared" si="184"/>
        <v>0</v>
      </c>
      <c r="E522" s="57">
        <f t="shared" si="184"/>
        <v>0</v>
      </c>
      <c r="F522" s="57">
        <f t="shared" si="184"/>
        <v>0</v>
      </c>
      <c r="G522" s="57">
        <f t="shared" si="184"/>
        <v>0</v>
      </c>
      <c r="H522" s="57">
        <f t="shared" si="184"/>
        <v>0</v>
      </c>
      <c r="I522" s="57">
        <f t="shared" si="184"/>
        <v>0</v>
      </c>
      <c r="J522" s="57">
        <f t="shared" si="184"/>
        <v>0</v>
      </c>
      <c r="K522" s="57">
        <f t="shared" si="184"/>
        <v>0</v>
      </c>
      <c r="L522" s="57">
        <f t="shared" si="184"/>
        <v>0</v>
      </c>
      <c r="M522" s="57">
        <f t="shared" si="184"/>
        <v>0</v>
      </c>
      <c r="N522" s="57">
        <f t="shared" si="184"/>
        <v>0</v>
      </c>
      <c r="O522" s="467">
        <f t="shared" si="183"/>
        <v>0</v>
      </c>
    </row>
    <row r="523" spans="1:15" ht="13.5" thickTop="1" x14ac:dyDescent="0.2">
      <c r="A523" s="29"/>
      <c r="B523" s="27" t="s">
        <v>39</v>
      </c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</row>
    <row r="524" spans="1:15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</sheetData>
  <mergeCells count="65">
    <mergeCell ref="A9:A13"/>
    <mergeCell ref="B9:B13"/>
    <mergeCell ref="A1:B1"/>
    <mergeCell ref="A2:B2"/>
    <mergeCell ref="A3:B3"/>
    <mergeCell ref="A41:B41"/>
    <mergeCell ref="A81:B81"/>
    <mergeCell ref="A49:A53"/>
    <mergeCell ref="B49:B53"/>
    <mergeCell ref="A42:B42"/>
    <mergeCell ref="A43:B43"/>
    <mergeCell ref="A89:A93"/>
    <mergeCell ref="B89:B93"/>
    <mergeCell ref="A82:B82"/>
    <mergeCell ref="A83:B83"/>
    <mergeCell ref="A162:B162"/>
    <mergeCell ref="A129:A133"/>
    <mergeCell ref="B129:B133"/>
    <mergeCell ref="A121:B121"/>
    <mergeCell ref="A161:B161"/>
    <mergeCell ref="A122:B122"/>
    <mergeCell ref="A123:B123"/>
    <mergeCell ref="A169:A173"/>
    <mergeCell ref="B169:B173"/>
    <mergeCell ref="A163:B163"/>
    <mergeCell ref="A448:B448"/>
    <mergeCell ref="A490:B490"/>
    <mergeCell ref="A404:B404"/>
    <mergeCell ref="A201:B201"/>
    <mergeCell ref="A241:B241"/>
    <mergeCell ref="A281:B281"/>
    <mergeCell ref="A242:B242"/>
    <mergeCell ref="A243:B243"/>
    <mergeCell ref="A209:A213"/>
    <mergeCell ref="B209:B213"/>
    <mergeCell ref="A202:B202"/>
    <mergeCell ref="A203:B203"/>
    <mergeCell ref="A289:A293"/>
    <mergeCell ref="B289:B293"/>
    <mergeCell ref="A282:B282"/>
    <mergeCell ref="A283:B283"/>
    <mergeCell ref="A249:A253"/>
    <mergeCell ref="B249:B253"/>
    <mergeCell ref="A330:A334"/>
    <mergeCell ref="B330:B334"/>
    <mergeCell ref="A322:B322"/>
    <mergeCell ref="A323:B323"/>
    <mergeCell ref="A324:B324"/>
    <mergeCell ref="A372:A376"/>
    <mergeCell ref="B372:B376"/>
    <mergeCell ref="A366:B366"/>
    <mergeCell ref="A364:B364"/>
    <mergeCell ref="A365:B365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O526"/>
  <sheetViews>
    <sheetView topLeftCell="A500" zoomScale="90" zoomScaleNormal="90" workbookViewId="0">
      <pane xSplit="2" topLeftCell="M1" activePane="topRight" state="frozen"/>
      <selection activeCell="A447" sqref="A447"/>
      <selection pane="topRight" activeCell="O503" sqref="O503:O522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9.42578125" style="1" customWidth="1"/>
    <col min="15" max="16384" width="9.140625" style="1"/>
  </cols>
  <sheetData>
    <row r="1" spans="1:14" ht="12.75" customHeight="1" x14ac:dyDescent="0.2">
      <c r="A1" s="471" t="s">
        <v>0</v>
      </c>
      <c r="B1" s="471"/>
      <c r="C1" s="509"/>
    </row>
    <row r="2" spans="1:14" ht="12.75" customHeight="1" x14ac:dyDescent="0.2">
      <c r="A2" s="471" t="s">
        <v>1</v>
      </c>
      <c r="B2" s="471"/>
      <c r="C2" s="509"/>
    </row>
    <row r="3" spans="1:14" x14ac:dyDescent="0.2">
      <c r="A3" s="471" t="s">
        <v>46</v>
      </c>
      <c r="B3" s="471"/>
    </row>
    <row r="4" spans="1:14" ht="21" customHeigh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C5" s="103"/>
      <c r="D5" s="132"/>
      <c r="E5" s="158"/>
      <c r="F5" s="186"/>
      <c r="G5" s="214"/>
      <c r="H5" s="248"/>
      <c r="I5" s="279"/>
      <c r="J5" s="310"/>
      <c r="K5" s="334"/>
      <c r="L5" s="394"/>
      <c r="M5" s="422"/>
      <c r="N5" s="448"/>
    </row>
    <row r="6" spans="1:14" x14ac:dyDescent="0.2">
      <c r="A6" s="1" t="s">
        <v>47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 x14ac:dyDescent="0.2">
      <c r="A7" s="45" t="s">
        <v>69</v>
      </c>
      <c r="B7" s="45"/>
      <c r="C7" s="1" t="str">
        <f>+C87:C87</f>
        <v>Bulan     :</v>
      </c>
      <c r="D7" s="1" t="str">
        <f t="shared" ref="D7:F8" si="0">+D87:H87</f>
        <v>Bulan     :</v>
      </c>
      <c r="E7" s="1" t="str">
        <f t="shared" si="0"/>
        <v>Bulan     :</v>
      </c>
      <c r="F7" s="1" t="str">
        <f t="shared" si="0"/>
        <v>Bulan     :</v>
      </c>
      <c r="G7" s="1" t="str">
        <f t="shared" ref="G7:I8" si="1">+G87:K87</f>
        <v>Bulan     :</v>
      </c>
      <c r="H7" s="1" t="str">
        <f t="shared" si="1"/>
        <v>Bulan     :</v>
      </c>
      <c r="I7" s="1" t="str">
        <f t="shared" si="1"/>
        <v>Bulan     :</v>
      </c>
      <c r="J7" s="1" t="str">
        <f t="shared" ref="J7:L8" si="2">+J87:N87</f>
        <v>Bulan     :</v>
      </c>
      <c r="K7" s="1" t="str">
        <f t="shared" si="2"/>
        <v>Bulan     :</v>
      </c>
      <c r="L7" s="1" t="str">
        <f t="shared" si="2"/>
        <v>Bulan     :</v>
      </c>
      <c r="M7" s="1" t="str">
        <f>+M87:Q87</f>
        <v>Bulan     :</v>
      </c>
      <c r="N7" s="1" t="str">
        <f>+N87:R87</f>
        <v>Bulan     :</v>
      </c>
    </row>
    <row r="8" spans="1:14" ht="13.5" customHeight="1" thickBot="1" x14ac:dyDescent="0.25">
      <c r="A8" s="45" t="s">
        <v>72</v>
      </c>
      <c r="B8" s="45"/>
      <c r="C8" s="1" t="str">
        <f>+C88:C88</f>
        <v>Tahun    :</v>
      </c>
      <c r="D8" s="1" t="str">
        <f t="shared" si="0"/>
        <v>Tahun    :</v>
      </c>
      <c r="E8" s="1" t="str">
        <f t="shared" si="0"/>
        <v>Tahun    :</v>
      </c>
      <c r="F8" s="1" t="str">
        <f t="shared" si="0"/>
        <v>Tahun    :</v>
      </c>
      <c r="G8" s="1" t="str">
        <f t="shared" si="1"/>
        <v>Tahun    :</v>
      </c>
      <c r="H8" s="45" t="str">
        <f t="shared" si="1"/>
        <v>Tahun    :</v>
      </c>
      <c r="I8" s="45" t="str">
        <f t="shared" si="1"/>
        <v>Tahun    :</v>
      </c>
      <c r="J8" s="45" t="str">
        <f t="shared" si="2"/>
        <v>Tahun    :</v>
      </c>
      <c r="K8" s="45" t="str">
        <f t="shared" si="2"/>
        <v>Tahun    :</v>
      </c>
      <c r="L8" s="45" t="str">
        <f t="shared" si="2"/>
        <v>Tahun    :</v>
      </c>
      <c r="M8" s="45" t="str">
        <f>+M88:Q88</f>
        <v>Tahun    :</v>
      </c>
      <c r="N8" s="45" t="str">
        <f>+N88:R88</f>
        <v>Tahun    :</v>
      </c>
    </row>
    <row r="9" spans="1:14" ht="15" customHeight="1" thickTop="1" x14ac:dyDescent="0.2">
      <c r="A9" s="472" t="s">
        <v>4</v>
      </c>
      <c r="B9" s="472" t="s">
        <v>5</v>
      </c>
      <c r="C9" s="109"/>
    </row>
    <row r="10" spans="1:14" ht="12.75" customHeight="1" x14ac:dyDescent="0.2">
      <c r="A10" s="473"/>
      <c r="B10" s="473"/>
      <c r="C10" s="105"/>
      <c r="D10" s="137"/>
      <c r="E10" s="163"/>
      <c r="F10" s="191"/>
      <c r="G10" s="219"/>
      <c r="H10" s="253"/>
      <c r="I10" s="284"/>
      <c r="J10" s="315"/>
      <c r="K10" s="339"/>
      <c r="L10" s="399"/>
      <c r="M10" s="423"/>
      <c r="N10" s="449"/>
    </row>
    <row r="11" spans="1:14" ht="12.75" customHeight="1" x14ac:dyDescent="0.2">
      <c r="A11" s="473"/>
      <c r="B11" s="473"/>
      <c r="C11" s="106" t="s">
        <v>36</v>
      </c>
      <c r="D11" s="134" t="s">
        <v>36</v>
      </c>
      <c r="E11" s="160" t="s">
        <v>36</v>
      </c>
      <c r="F11" s="188" t="s">
        <v>36</v>
      </c>
      <c r="G11" s="216" t="s">
        <v>36</v>
      </c>
      <c r="H11" s="250" t="s">
        <v>36</v>
      </c>
      <c r="I11" s="281" t="s">
        <v>36</v>
      </c>
      <c r="J11" s="312" t="s">
        <v>36</v>
      </c>
      <c r="K11" s="336" t="s">
        <v>36</v>
      </c>
      <c r="L11" s="396" t="s">
        <v>36</v>
      </c>
      <c r="M11" s="424" t="s">
        <v>36</v>
      </c>
      <c r="N11" s="450" t="s">
        <v>36</v>
      </c>
    </row>
    <row r="12" spans="1:14" ht="12.75" customHeight="1" x14ac:dyDescent="0.2">
      <c r="A12" s="473"/>
      <c r="B12" s="473"/>
      <c r="C12" s="110"/>
      <c r="D12" s="136"/>
      <c r="E12" s="162"/>
      <c r="F12" s="190"/>
      <c r="G12" s="218"/>
      <c r="H12" s="252"/>
      <c r="I12" s="283"/>
      <c r="J12" s="314"/>
      <c r="K12" s="338"/>
      <c r="L12" s="398"/>
      <c r="M12" s="425"/>
      <c r="N12" s="451"/>
    </row>
    <row r="13" spans="1:14" ht="11.25" customHeight="1" x14ac:dyDescent="0.2">
      <c r="A13" s="474"/>
      <c r="B13" s="474"/>
      <c r="C13" s="106"/>
      <c r="D13" s="134"/>
      <c r="E13" s="160"/>
      <c r="F13" s="188"/>
      <c r="G13" s="216"/>
      <c r="H13" s="250"/>
      <c r="I13" s="281"/>
      <c r="J13" s="312"/>
      <c r="K13" s="336"/>
      <c r="L13" s="396"/>
      <c r="M13" s="424"/>
      <c r="N13" s="450"/>
    </row>
    <row r="14" spans="1:14" s="8" customFormat="1" ht="12.75" customHeight="1" x14ac:dyDescent="0.2">
      <c r="A14" s="111" t="s">
        <v>10</v>
      </c>
      <c r="B14" s="111" t="s">
        <v>11</v>
      </c>
      <c r="C14" s="111" t="s">
        <v>44</v>
      </c>
      <c r="D14" s="135" t="s">
        <v>44</v>
      </c>
      <c r="E14" s="161" t="s">
        <v>44</v>
      </c>
      <c r="F14" s="189" t="s">
        <v>44</v>
      </c>
      <c r="G14" s="217" t="s">
        <v>44</v>
      </c>
      <c r="H14" s="251" t="s">
        <v>44</v>
      </c>
      <c r="I14" s="282" t="s">
        <v>44</v>
      </c>
      <c r="J14" s="313" t="s">
        <v>44</v>
      </c>
      <c r="K14" s="337" t="s">
        <v>44</v>
      </c>
      <c r="L14" s="397" t="s">
        <v>44</v>
      </c>
      <c r="M14" s="426" t="s">
        <v>44</v>
      </c>
      <c r="N14" s="452" t="s">
        <v>44</v>
      </c>
    </row>
    <row r="15" spans="1:14" s="16" customFormat="1" ht="15.95" customHeight="1" x14ac:dyDescent="0.2">
      <c r="A15" s="18">
        <v>1</v>
      </c>
      <c r="B15" s="19" t="s">
        <v>22</v>
      </c>
      <c r="C15" s="113">
        <f t="shared" ref="C15:N15" si="3">SUM(C16,C19,C20)</f>
        <v>0</v>
      </c>
      <c r="D15" s="131">
        <f t="shared" si="3"/>
        <v>0</v>
      </c>
      <c r="E15" s="157">
        <f t="shared" si="3"/>
        <v>0</v>
      </c>
      <c r="F15" s="185">
        <f t="shared" si="3"/>
        <v>0</v>
      </c>
      <c r="G15" s="213">
        <f t="shared" si="3"/>
        <v>0</v>
      </c>
      <c r="H15" s="247">
        <f t="shared" si="3"/>
        <v>0</v>
      </c>
      <c r="I15" s="278">
        <f t="shared" si="3"/>
        <v>0</v>
      </c>
      <c r="J15" s="309">
        <f t="shared" si="3"/>
        <v>0</v>
      </c>
      <c r="K15" s="333">
        <f t="shared" si="3"/>
        <v>0</v>
      </c>
      <c r="L15" s="393">
        <f t="shared" si="3"/>
        <v>0</v>
      </c>
      <c r="M15" s="428">
        <f t="shared" si="3"/>
        <v>0</v>
      </c>
      <c r="N15" s="454">
        <f t="shared" si="3"/>
        <v>0</v>
      </c>
    </row>
    <row r="16" spans="1:14" s="23" customFormat="1" ht="15.95" customHeight="1" x14ac:dyDescent="0.2">
      <c r="A16" s="14"/>
      <c r="B16" s="22" t="s">
        <v>50</v>
      </c>
      <c r="C16" s="90">
        <f t="shared" ref="C16:N16" si="4">SUM(C17:C18)</f>
        <v>0</v>
      </c>
      <c r="D16" s="90">
        <f t="shared" si="4"/>
        <v>0</v>
      </c>
      <c r="E16" s="90">
        <f t="shared" si="4"/>
        <v>0</v>
      </c>
      <c r="F16" s="90">
        <f t="shared" si="4"/>
        <v>0</v>
      </c>
      <c r="G16" s="90">
        <f t="shared" si="4"/>
        <v>0</v>
      </c>
      <c r="H16" s="90">
        <f t="shared" si="4"/>
        <v>0</v>
      </c>
      <c r="I16" s="90">
        <f t="shared" si="4"/>
        <v>0</v>
      </c>
      <c r="J16" s="90">
        <f t="shared" si="4"/>
        <v>0</v>
      </c>
      <c r="K16" s="90">
        <f t="shared" si="4"/>
        <v>0</v>
      </c>
      <c r="L16" s="90">
        <f t="shared" si="4"/>
        <v>0</v>
      </c>
      <c r="M16" s="90">
        <f t="shared" si="4"/>
        <v>0</v>
      </c>
      <c r="N16" s="90">
        <f t="shared" si="4"/>
        <v>0</v>
      </c>
    </row>
    <row r="17" spans="1:14" ht="15.95" customHeight="1" x14ac:dyDescent="0.2">
      <c r="A17" s="12"/>
      <c r="B17" s="13" t="s">
        <v>84</v>
      </c>
      <c r="C17" s="91">
        <v>0</v>
      </c>
      <c r="D17" s="91">
        <v>0</v>
      </c>
      <c r="E17" s="91">
        <v>0</v>
      </c>
      <c r="F17" s="91">
        <v>0</v>
      </c>
      <c r="G17" s="220">
        <v>0</v>
      </c>
      <c r="H17" s="254">
        <v>0</v>
      </c>
      <c r="I17" s="285">
        <v>0</v>
      </c>
      <c r="J17" s="316">
        <v>0</v>
      </c>
      <c r="K17" s="340">
        <v>0</v>
      </c>
      <c r="L17" s="400">
        <v>0</v>
      </c>
      <c r="M17" s="431">
        <v>0</v>
      </c>
      <c r="N17" s="457">
        <v>0</v>
      </c>
    </row>
    <row r="18" spans="1:14" ht="15.95" customHeight="1" x14ac:dyDescent="0.2">
      <c r="A18" s="12"/>
      <c r="B18" s="13" t="s">
        <v>85</v>
      </c>
      <c r="C18" s="91">
        <v>0</v>
      </c>
      <c r="D18" s="91">
        <v>0</v>
      </c>
      <c r="E18" s="91">
        <v>0</v>
      </c>
      <c r="F18" s="91">
        <v>0</v>
      </c>
      <c r="G18" s="220">
        <v>0</v>
      </c>
      <c r="H18" s="254">
        <v>0</v>
      </c>
      <c r="I18" s="285">
        <v>0</v>
      </c>
      <c r="J18" s="316">
        <v>0</v>
      </c>
      <c r="K18" s="340">
        <v>0</v>
      </c>
      <c r="L18" s="400">
        <v>0</v>
      </c>
      <c r="M18" s="431">
        <v>0</v>
      </c>
      <c r="N18" s="457">
        <v>0</v>
      </c>
    </row>
    <row r="19" spans="1:14" ht="15.95" customHeight="1" x14ac:dyDescent="0.2">
      <c r="A19" s="12"/>
      <c r="B19" s="11" t="s">
        <v>51</v>
      </c>
      <c r="C19" s="114">
        <v>0</v>
      </c>
      <c r="D19" s="129">
        <v>0</v>
      </c>
      <c r="E19" s="155">
        <v>0</v>
      </c>
      <c r="F19" s="183">
        <v>0</v>
      </c>
      <c r="G19" s="211">
        <v>0</v>
      </c>
      <c r="H19" s="245">
        <v>0</v>
      </c>
      <c r="I19" s="276">
        <v>0</v>
      </c>
      <c r="J19" s="307">
        <v>0</v>
      </c>
      <c r="K19" s="331">
        <v>0</v>
      </c>
      <c r="L19" s="391">
        <v>0</v>
      </c>
      <c r="M19" s="429">
        <v>0</v>
      </c>
      <c r="N19" s="455">
        <v>0</v>
      </c>
    </row>
    <row r="20" spans="1:14" ht="15.95" customHeight="1" x14ac:dyDescent="0.2">
      <c r="A20" s="12"/>
      <c r="B20" s="11" t="s">
        <v>52</v>
      </c>
      <c r="C20" s="114">
        <v>0</v>
      </c>
      <c r="D20" s="129">
        <v>0</v>
      </c>
      <c r="E20" s="155">
        <v>0</v>
      </c>
      <c r="F20" s="183">
        <v>0</v>
      </c>
      <c r="G20" s="211">
        <v>0</v>
      </c>
      <c r="H20" s="245">
        <v>0</v>
      </c>
      <c r="I20" s="276">
        <v>0</v>
      </c>
      <c r="J20" s="307">
        <v>0</v>
      </c>
      <c r="K20" s="331">
        <v>0</v>
      </c>
      <c r="L20" s="391">
        <v>0</v>
      </c>
      <c r="M20" s="429">
        <v>0</v>
      </c>
      <c r="N20" s="455">
        <v>0</v>
      </c>
    </row>
    <row r="21" spans="1:14" ht="15.95" customHeight="1" x14ac:dyDescent="0.2">
      <c r="A21" s="14">
        <v>2</v>
      </c>
      <c r="B21" s="10" t="s">
        <v>23</v>
      </c>
      <c r="C21" s="114">
        <f t="shared" ref="C21:N21" si="5">SUM(C22:C23)</f>
        <v>0</v>
      </c>
      <c r="D21" s="129">
        <f t="shared" si="5"/>
        <v>0</v>
      </c>
      <c r="E21" s="155">
        <f t="shared" si="5"/>
        <v>0</v>
      </c>
      <c r="F21" s="183">
        <f t="shared" si="5"/>
        <v>0</v>
      </c>
      <c r="G21" s="211">
        <f t="shared" si="5"/>
        <v>0</v>
      </c>
      <c r="H21" s="245">
        <f t="shared" si="5"/>
        <v>0</v>
      </c>
      <c r="I21" s="276">
        <f t="shared" si="5"/>
        <v>0</v>
      </c>
      <c r="J21" s="307">
        <f t="shared" si="5"/>
        <v>0</v>
      </c>
      <c r="K21" s="331">
        <f t="shared" si="5"/>
        <v>0</v>
      </c>
      <c r="L21" s="391">
        <f t="shared" si="5"/>
        <v>0</v>
      </c>
      <c r="M21" s="429">
        <f t="shared" si="5"/>
        <v>0</v>
      </c>
      <c r="N21" s="455">
        <f t="shared" si="5"/>
        <v>0</v>
      </c>
    </row>
    <row r="22" spans="1:14" ht="15.95" customHeight="1" x14ac:dyDescent="0.2">
      <c r="A22" s="12"/>
      <c r="B22" s="13" t="s">
        <v>84</v>
      </c>
      <c r="C22" s="91">
        <v>0</v>
      </c>
      <c r="D22" s="91">
        <v>0</v>
      </c>
      <c r="E22" s="91">
        <v>0</v>
      </c>
      <c r="F22" s="91">
        <v>0</v>
      </c>
      <c r="G22" s="220">
        <v>0</v>
      </c>
      <c r="H22" s="254">
        <v>0</v>
      </c>
      <c r="I22" s="285">
        <v>0</v>
      </c>
      <c r="J22" s="316">
        <v>0</v>
      </c>
      <c r="K22" s="340">
        <v>0</v>
      </c>
      <c r="L22" s="400">
        <v>0</v>
      </c>
      <c r="M22" s="431">
        <v>0</v>
      </c>
      <c r="N22" s="457">
        <v>0</v>
      </c>
    </row>
    <row r="23" spans="1:14" ht="15.95" customHeight="1" x14ac:dyDescent="0.2">
      <c r="A23" s="12"/>
      <c r="B23" s="13" t="s">
        <v>85</v>
      </c>
      <c r="C23" s="91">
        <v>0</v>
      </c>
      <c r="D23" s="91">
        <v>0</v>
      </c>
      <c r="E23" s="91">
        <v>0</v>
      </c>
      <c r="F23" s="91">
        <v>0</v>
      </c>
      <c r="G23" s="220">
        <v>0</v>
      </c>
      <c r="H23" s="254">
        <v>0</v>
      </c>
      <c r="I23" s="285">
        <v>0</v>
      </c>
      <c r="J23" s="316">
        <v>0</v>
      </c>
      <c r="K23" s="340">
        <v>0</v>
      </c>
      <c r="L23" s="400">
        <v>0</v>
      </c>
      <c r="M23" s="431">
        <v>0</v>
      </c>
      <c r="N23" s="457">
        <v>0</v>
      </c>
    </row>
    <row r="24" spans="1:14" ht="15.95" customHeight="1" x14ac:dyDescent="0.2">
      <c r="A24" s="9">
        <v>3</v>
      </c>
      <c r="B24" s="10" t="s">
        <v>54</v>
      </c>
      <c r="C24" s="112">
        <v>0</v>
      </c>
      <c r="D24" s="133">
        <v>0</v>
      </c>
      <c r="E24" s="159">
        <v>0</v>
      </c>
      <c r="F24" s="187">
        <v>0</v>
      </c>
      <c r="G24" s="215">
        <v>0</v>
      </c>
      <c r="H24" s="249">
        <v>0</v>
      </c>
      <c r="I24" s="280">
        <v>0</v>
      </c>
      <c r="J24" s="311">
        <v>0</v>
      </c>
      <c r="K24" s="335">
        <v>0</v>
      </c>
      <c r="L24" s="395">
        <v>0</v>
      </c>
      <c r="M24" s="427">
        <v>0</v>
      </c>
      <c r="N24" s="453">
        <v>0</v>
      </c>
    </row>
    <row r="25" spans="1:14" ht="15.95" customHeight="1" x14ac:dyDescent="0.2">
      <c r="A25" s="14">
        <v>4</v>
      </c>
      <c r="B25" s="10" t="s">
        <v>53</v>
      </c>
      <c r="C25" s="114">
        <f t="shared" ref="C25:N25" si="6">SUM(C26:C27)</f>
        <v>0</v>
      </c>
      <c r="D25" s="129">
        <f t="shared" si="6"/>
        <v>0</v>
      </c>
      <c r="E25" s="155">
        <f t="shared" si="6"/>
        <v>0</v>
      </c>
      <c r="F25" s="183">
        <f t="shared" si="6"/>
        <v>0</v>
      </c>
      <c r="G25" s="211">
        <f t="shared" si="6"/>
        <v>0</v>
      </c>
      <c r="H25" s="245">
        <f t="shared" si="6"/>
        <v>0</v>
      </c>
      <c r="I25" s="276">
        <f t="shared" si="6"/>
        <v>0</v>
      </c>
      <c r="J25" s="307">
        <f t="shared" si="6"/>
        <v>0</v>
      </c>
      <c r="K25" s="331">
        <f t="shared" si="6"/>
        <v>0</v>
      </c>
      <c r="L25" s="391">
        <f t="shared" si="6"/>
        <v>0</v>
      </c>
      <c r="M25" s="429">
        <f t="shared" si="6"/>
        <v>0</v>
      </c>
      <c r="N25" s="455">
        <f t="shared" si="6"/>
        <v>0</v>
      </c>
    </row>
    <row r="26" spans="1:14" ht="15.95" customHeight="1" x14ac:dyDescent="0.2">
      <c r="A26" s="14"/>
      <c r="B26" s="13" t="s">
        <v>84</v>
      </c>
      <c r="C26" s="112">
        <v>0</v>
      </c>
      <c r="D26" s="133">
        <v>0</v>
      </c>
      <c r="E26" s="159">
        <v>0</v>
      </c>
      <c r="F26" s="187">
        <v>0</v>
      </c>
      <c r="G26" s="215">
        <v>0</v>
      </c>
      <c r="H26" s="249">
        <v>0</v>
      </c>
      <c r="I26" s="280">
        <v>0</v>
      </c>
      <c r="J26" s="311">
        <v>0</v>
      </c>
      <c r="K26" s="335">
        <v>0</v>
      </c>
      <c r="L26" s="395">
        <v>0</v>
      </c>
      <c r="M26" s="427">
        <v>0</v>
      </c>
      <c r="N26" s="453">
        <v>0</v>
      </c>
    </row>
    <row r="27" spans="1:14" ht="15.95" customHeight="1" x14ac:dyDescent="0.2">
      <c r="A27" s="14"/>
      <c r="B27" s="13" t="s">
        <v>85</v>
      </c>
      <c r="C27" s="112">
        <v>0</v>
      </c>
      <c r="D27" s="133">
        <v>0</v>
      </c>
      <c r="E27" s="159">
        <v>0</v>
      </c>
      <c r="F27" s="187">
        <v>0</v>
      </c>
      <c r="G27" s="215">
        <v>0</v>
      </c>
      <c r="H27" s="249">
        <v>0</v>
      </c>
      <c r="I27" s="280">
        <v>0</v>
      </c>
      <c r="J27" s="311">
        <v>0</v>
      </c>
      <c r="K27" s="335">
        <v>0</v>
      </c>
      <c r="L27" s="395">
        <v>0</v>
      </c>
      <c r="M27" s="427">
        <v>0</v>
      </c>
      <c r="N27" s="453">
        <v>0</v>
      </c>
    </row>
    <row r="28" spans="1:14" ht="15.95" customHeight="1" x14ac:dyDescent="0.2">
      <c r="A28" s="14">
        <v>5</v>
      </c>
      <c r="B28" s="11" t="s">
        <v>55</v>
      </c>
      <c r="C28" s="112">
        <v>0</v>
      </c>
      <c r="D28" s="133">
        <v>0</v>
      </c>
      <c r="E28" s="159">
        <v>0</v>
      </c>
      <c r="F28" s="187">
        <v>0</v>
      </c>
      <c r="G28" s="215">
        <v>0</v>
      </c>
      <c r="H28" s="249">
        <v>0</v>
      </c>
      <c r="I28" s="280">
        <v>0</v>
      </c>
      <c r="J28" s="311">
        <v>0</v>
      </c>
      <c r="K28" s="335">
        <v>0</v>
      </c>
      <c r="L28" s="395">
        <v>0</v>
      </c>
      <c r="M28" s="427">
        <v>0</v>
      </c>
      <c r="N28" s="453">
        <v>0</v>
      </c>
    </row>
    <row r="29" spans="1:14" ht="15.95" customHeight="1" x14ac:dyDescent="0.2">
      <c r="A29" s="14">
        <v>6</v>
      </c>
      <c r="B29" s="10" t="s">
        <v>56</v>
      </c>
      <c r="C29" s="112">
        <v>0</v>
      </c>
      <c r="D29" s="133">
        <v>0</v>
      </c>
      <c r="E29" s="159">
        <v>0</v>
      </c>
      <c r="F29" s="187">
        <v>0</v>
      </c>
      <c r="G29" s="215">
        <v>0</v>
      </c>
      <c r="H29" s="249">
        <v>0</v>
      </c>
      <c r="I29" s="280">
        <v>0</v>
      </c>
      <c r="J29" s="311">
        <v>0</v>
      </c>
      <c r="K29" s="335">
        <v>0</v>
      </c>
      <c r="L29" s="395">
        <v>0</v>
      </c>
      <c r="M29" s="427">
        <v>0</v>
      </c>
      <c r="N29" s="453">
        <v>0</v>
      </c>
    </row>
    <row r="30" spans="1:14" ht="15.95" customHeight="1" x14ac:dyDescent="0.2">
      <c r="A30" s="14">
        <v>7</v>
      </c>
      <c r="B30" s="10" t="s">
        <v>57</v>
      </c>
      <c r="C30" s="112">
        <v>0</v>
      </c>
      <c r="D30" s="133">
        <v>0</v>
      </c>
      <c r="E30" s="159">
        <v>0</v>
      </c>
      <c r="F30" s="187">
        <v>0</v>
      </c>
      <c r="G30" s="215">
        <v>0</v>
      </c>
      <c r="H30" s="249">
        <v>0</v>
      </c>
      <c r="I30" s="280">
        <v>0</v>
      </c>
      <c r="J30" s="311">
        <v>0</v>
      </c>
      <c r="K30" s="335">
        <v>0</v>
      </c>
      <c r="L30" s="395">
        <v>0</v>
      </c>
      <c r="M30" s="427">
        <v>0</v>
      </c>
      <c r="N30" s="453">
        <v>0</v>
      </c>
    </row>
    <row r="31" spans="1:14" ht="15.95" customHeight="1" x14ac:dyDescent="0.2">
      <c r="A31" s="14">
        <v>8</v>
      </c>
      <c r="B31" s="10" t="s">
        <v>58</v>
      </c>
      <c r="C31" s="112">
        <v>0</v>
      </c>
      <c r="D31" s="133">
        <v>0</v>
      </c>
      <c r="E31" s="159">
        <v>0</v>
      </c>
      <c r="F31" s="187">
        <v>0</v>
      </c>
      <c r="G31" s="215">
        <v>0</v>
      </c>
      <c r="H31" s="249">
        <v>0</v>
      </c>
      <c r="I31" s="280">
        <v>0</v>
      </c>
      <c r="J31" s="311">
        <v>0</v>
      </c>
      <c r="K31" s="335">
        <v>0</v>
      </c>
      <c r="L31" s="395">
        <v>0</v>
      </c>
      <c r="M31" s="427">
        <v>0</v>
      </c>
      <c r="N31" s="453">
        <v>0</v>
      </c>
    </row>
    <row r="32" spans="1:14" ht="15.95" customHeight="1" x14ac:dyDescent="0.2">
      <c r="A32" s="14">
        <v>9</v>
      </c>
      <c r="B32" s="10" t="s">
        <v>24</v>
      </c>
      <c r="C32" s="112">
        <v>0</v>
      </c>
      <c r="D32" s="133">
        <v>0</v>
      </c>
      <c r="E32" s="159">
        <v>0</v>
      </c>
      <c r="F32" s="187">
        <v>0</v>
      </c>
      <c r="G32" s="215">
        <v>0</v>
      </c>
      <c r="H32" s="249">
        <v>0</v>
      </c>
      <c r="I32" s="280">
        <v>0</v>
      </c>
      <c r="J32" s="311">
        <v>0</v>
      </c>
      <c r="K32" s="335">
        <v>0</v>
      </c>
      <c r="L32" s="395">
        <v>0</v>
      </c>
      <c r="M32" s="427">
        <v>0</v>
      </c>
      <c r="N32" s="453">
        <v>0</v>
      </c>
    </row>
    <row r="33" spans="1:14" ht="15.75" x14ac:dyDescent="0.2">
      <c r="A33" s="14">
        <v>10</v>
      </c>
      <c r="B33" s="10" t="s">
        <v>25</v>
      </c>
      <c r="C33" s="112">
        <v>0</v>
      </c>
      <c r="D33" s="133">
        <v>0</v>
      </c>
      <c r="E33" s="159">
        <v>0</v>
      </c>
      <c r="F33" s="187">
        <v>0</v>
      </c>
      <c r="G33" s="215">
        <v>0</v>
      </c>
      <c r="H33" s="249">
        <v>0</v>
      </c>
      <c r="I33" s="280">
        <v>0</v>
      </c>
      <c r="J33" s="311">
        <v>0</v>
      </c>
      <c r="K33" s="335">
        <v>0</v>
      </c>
      <c r="L33" s="395">
        <v>0</v>
      </c>
      <c r="M33" s="427">
        <v>0</v>
      </c>
      <c r="N33" s="453">
        <v>0</v>
      </c>
    </row>
    <row r="34" spans="1:14" ht="16.5" thickBot="1" x14ac:dyDescent="0.25">
      <c r="A34" s="40">
        <v>11</v>
      </c>
      <c r="B34" s="41" t="s">
        <v>59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</row>
    <row r="35" spans="1:14" ht="13.5" thickTop="1" x14ac:dyDescent="0.2">
      <c r="A35" s="5"/>
      <c r="B35" s="27" t="s">
        <v>39</v>
      </c>
    </row>
    <row r="36" spans="1:14" x14ac:dyDescent="0.2">
      <c r="A36" s="5"/>
      <c r="B36" s="15" t="s">
        <v>61</v>
      </c>
    </row>
    <row r="37" spans="1:14" x14ac:dyDescent="0.2">
      <c r="A37" s="5"/>
      <c r="B37" s="15" t="s">
        <v>60</v>
      </c>
    </row>
    <row r="38" spans="1:14" x14ac:dyDescent="0.2">
      <c r="A38" s="5"/>
      <c r="B38" s="15" t="s">
        <v>40</v>
      </c>
    </row>
    <row r="39" spans="1:14" ht="12.75" customHeight="1" x14ac:dyDescent="0.2">
      <c r="A39" s="5"/>
      <c r="B39" s="27"/>
    </row>
    <row r="40" spans="1:14" ht="12.75" customHeight="1" x14ac:dyDescent="0.2">
      <c r="A40" s="5"/>
      <c r="B40" s="27"/>
    </row>
    <row r="41" spans="1:14" ht="12.75" customHeight="1" x14ac:dyDescent="0.2">
      <c r="A41" s="471" t="s">
        <v>0</v>
      </c>
      <c r="B41" s="471"/>
      <c r="C41" s="509"/>
    </row>
    <row r="42" spans="1:14" ht="21" customHeight="1" x14ac:dyDescent="0.2">
      <c r="A42" s="471" t="s">
        <v>1</v>
      </c>
      <c r="B42" s="471"/>
      <c r="C42" s="509"/>
    </row>
    <row r="43" spans="1:14" x14ac:dyDescent="0.2">
      <c r="A43" s="471" t="s">
        <v>46</v>
      </c>
      <c r="B43" s="471"/>
    </row>
    <row r="44" spans="1:14" ht="25.5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C45" s="103"/>
      <c r="D45" s="132"/>
      <c r="E45" s="158"/>
      <c r="F45" s="186"/>
      <c r="G45" s="214"/>
      <c r="H45" s="248"/>
      <c r="I45" s="279"/>
      <c r="J45" s="310"/>
      <c r="K45" s="334"/>
      <c r="L45" s="394"/>
      <c r="M45" s="422"/>
      <c r="N45" s="448"/>
    </row>
    <row r="46" spans="1:14" ht="13.5" customHeight="1" x14ac:dyDescent="0.2">
      <c r="A46" s="1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" customHeight="1" x14ac:dyDescent="0.2">
      <c r="A47" s="1" t="s">
        <v>69</v>
      </c>
      <c r="C47" s="1" t="str">
        <f>+C410:C410</f>
        <v>Bulan     :</v>
      </c>
      <c r="D47" s="1" t="str">
        <f t="shared" ref="D47:I47" si="7">+D410:H410</f>
        <v>Bulan     :</v>
      </c>
      <c r="E47" s="1" t="str">
        <f t="shared" si="7"/>
        <v>Bulan     :</v>
      </c>
      <c r="F47" s="1" t="str">
        <f t="shared" si="7"/>
        <v>Bulan     :</v>
      </c>
      <c r="G47" s="1" t="str">
        <f t="shared" si="7"/>
        <v>Bulan     :</v>
      </c>
      <c r="H47" s="45" t="str">
        <f t="shared" si="7"/>
        <v>Bulan     :</v>
      </c>
      <c r="I47" s="45" t="str">
        <f t="shared" si="7"/>
        <v>Bulan     :</v>
      </c>
      <c r="J47" s="45" t="str">
        <f>+J410:N410</f>
        <v>Bulan     :</v>
      </c>
      <c r="K47" s="45" t="str">
        <f>+K410:O410</f>
        <v>Bulan     :</v>
      </c>
      <c r="L47" s="45" t="str">
        <f>+L410:P410</f>
        <v>Bulan     :</v>
      </c>
      <c r="M47" s="45" t="str">
        <f>+M410:Q410</f>
        <v>Bulan     :</v>
      </c>
      <c r="N47" s="45" t="str">
        <f>+N410:R410</f>
        <v>Bulan     :</v>
      </c>
    </row>
    <row r="48" spans="1:14" ht="12.75" customHeight="1" thickBot="1" x14ac:dyDescent="0.25">
      <c r="A48" s="45" t="s">
        <v>78</v>
      </c>
      <c r="B48" s="45"/>
      <c r="C48" s="1" t="s">
        <v>48</v>
      </c>
      <c r="D48" s="1" t="s">
        <v>48</v>
      </c>
      <c r="E48" s="1" t="s">
        <v>48</v>
      </c>
      <c r="F48" s="1" t="s">
        <v>48</v>
      </c>
      <c r="G48" s="1" t="s">
        <v>48</v>
      </c>
      <c r="H48" s="45" t="s">
        <v>48</v>
      </c>
      <c r="I48" s="45" t="s">
        <v>48</v>
      </c>
      <c r="J48" s="45" t="s">
        <v>48</v>
      </c>
      <c r="K48" s="45" t="s">
        <v>48</v>
      </c>
      <c r="L48" s="45" t="s">
        <v>48</v>
      </c>
      <c r="M48" s="45" t="s">
        <v>48</v>
      </c>
      <c r="N48" s="45" t="s">
        <v>48</v>
      </c>
    </row>
    <row r="49" spans="1:14" ht="12.75" customHeight="1" thickTop="1" x14ac:dyDescent="0.2">
      <c r="A49" s="538" t="s">
        <v>4</v>
      </c>
      <c r="B49" s="538" t="s">
        <v>5</v>
      </c>
      <c r="C49" s="109"/>
    </row>
    <row r="50" spans="1:14" ht="12.75" customHeight="1" x14ac:dyDescent="0.2">
      <c r="A50" s="539"/>
      <c r="B50" s="539"/>
      <c r="C50" s="105"/>
      <c r="D50" s="137"/>
      <c r="E50" s="163"/>
      <c r="F50" s="191"/>
      <c r="G50" s="219"/>
      <c r="H50" s="253"/>
      <c r="I50" s="284"/>
      <c r="J50" s="315"/>
      <c r="K50" s="339"/>
      <c r="L50" s="399"/>
      <c r="M50" s="423"/>
      <c r="N50" s="449"/>
    </row>
    <row r="51" spans="1:14" ht="11.25" customHeight="1" x14ac:dyDescent="0.2">
      <c r="A51" s="539"/>
      <c r="B51" s="539"/>
      <c r="C51" s="106" t="s">
        <v>36</v>
      </c>
      <c r="D51" s="134" t="s">
        <v>36</v>
      </c>
      <c r="E51" s="160" t="s">
        <v>36</v>
      </c>
      <c r="F51" s="188" t="s">
        <v>36</v>
      </c>
      <c r="G51" s="216" t="s">
        <v>36</v>
      </c>
      <c r="H51" s="250" t="s">
        <v>36</v>
      </c>
      <c r="I51" s="281" t="s">
        <v>36</v>
      </c>
      <c r="J51" s="312" t="s">
        <v>36</v>
      </c>
      <c r="K51" s="336" t="s">
        <v>36</v>
      </c>
      <c r="L51" s="396" t="s">
        <v>36</v>
      </c>
      <c r="M51" s="424" t="s">
        <v>36</v>
      </c>
      <c r="N51" s="450" t="s">
        <v>36</v>
      </c>
    </row>
    <row r="52" spans="1:14" ht="12.75" customHeight="1" x14ac:dyDescent="0.2">
      <c r="A52" s="539"/>
      <c r="B52" s="539"/>
      <c r="C52" s="110"/>
      <c r="D52" s="136"/>
      <c r="E52" s="162"/>
      <c r="F52" s="190"/>
      <c r="G52" s="218"/>
      <c r="H52" s="252"/>
      <c r="I52" s="283"/>
      <c r="J52" s="314"/>
      <c r="K52" s="338"/>
      <c r="L52" s="398"/>
      <c r="M52" s="425"/>
      <c r="N52" s="451"/>
    </row>
    <row r="53" spans="1:14" ht="15.95" customHeight="1" x14ac:dyDescent="0.2">
      <c r="A53" s="540"/>
      <c r="B53" s="540"/>
      <c r="C53" s="106"/>
      <c r="D53" s="134"/>
      <c r="E53" s="160"/>
      <c r="F53" s="188"/>
      <c r="G53" s="216"/>
      <c r="H53" s="250"/>
      <c r="I53" s="281"/>
      <c r="J53" s="312"/>
      <c r="K53" s="336"/>
      <c r="L53" s="396"/>
      <c r="M53" s="424"/>
      <c r="N53" s="450"/>
    </row>
    <row r="54" spans="1:14" s="8" customFormat="1" ht="15.95" customHeight="1" x14ac:dyDescent="0.2">
      <c r="A54" s="111" t="s">
        <v>10</v>
      </c>
      <c r="B54" s="111" t="s">
        <v>11</v>
      </c>
      <c r="C54" s="111" t="s">
        <v>44</v>
      </c>
      <c r="D54" s="135" t="s">
        <v>44</v>
      </c>
      <c r="E54" s="161" t="s">
        <v>44</v>
      </c>
      <c r="F54" s="189" t="s">
        <v>44</v>
      </c>
      <c r="G54" s="217" t="s">
        <v>44</v>
      </c>
      <c r="H54" s="251" t="s">
        <v>44</v>
      </c>
      <c r="I54" s="282" t="s">
        <v>44</v>
      </c>
      <c r="J54" s="313" t="s">
        <v>44</v>
      </c>
      <c r="K54" s="337" t="s">
        <v>44</v>
      </c>
      <c r="L54" s="397" t="s">
        <v>44</v>
      </c>
      <c r="M54" s="426" t="s">
        <v>44</v>
      </c>
      <c r="N54" s="452" t="s">
        <v>44</v>
      </c>
    </row>
    <row r="55" spans="1:14" s="16" customFormat="1" ht="15.95" customHeight="1" x14ac:dyDescent="0.2">
      <c r="A55" s="18">
        <v>1</v>
      </c>
      <c r="B55" s="19" t="s">
        <v>22</v>
      </c>
      <c r="C55" s="113">
        <f t="shared" ref="C55:N55" si="8">SUM(C56,C59,C60)</f>
        <v>0</v>
      </c>
      <c r="D55" s="131">
        <f t="shared" si="8"/>
        <v>0</v>
      </c>
      <c r="E55" s="157">
        <f t="shared" si="8"/>
        <v>0</v>
      </c>
      <c r="F55" s="185">
        <f t="shared" si="8"/>
        <v>0</v>
      </c>
      <c r="G55" s="213">
        <f t="shared" si="8"/>
        <v>0</v>
      </c>
      <c r="H55" s="247">
        <f t="shared" si="8"/>
        <v>0</v>
      </c>
      <c r="I55" s="278">
        <f t="shared" si="8"/>
        <v>0</v>
      </c>
      <c r="J55" s="309">
        <f t="shared" si="8"/>
        <v>0</v>
      </c>
      <c r="K55" s="333">
        <f t="shared" si="8"/>
        <v>0</v>
      </c>
      <c r="L55" s="393">
        <f t="shared" si="8"/>
        <v>0</v>
      </c>
      <c r="M55" s="428">
        <f t="shared" si="8"/>
        <v>0</v>
      </c>
      <c r="N55" s="454">
        <f t="shared" si="8"/>
        <v>0</v>
      </c>
    </row>
    <row r="56" spans="1:14" s="23" customFormat="1" ht="15.95" customHeight="1" x14ac:dyDescent="0.2">
      <c r="A56" s="14"/>
      <c r="B56" s="22" t="s">
        <v>50</v>
      </c>
      <c r="C56" s="90">
        <f t="shared" ref="C56:N56" si="9">SUM(C57:C58)</f>
        <v>0</v>
      </c>
      <c r="D56" s="90">
        <f t="shared" si="9"/>
        <v>0</v>
      </c>
      <c r="E56" s="90">
        <f t="shared" si="9"/>
        <v>0</v>
      </c>
      <c r="F56" s="90">
        <f t="shared" si="9"/>
        <v>0</v>
      </c>
      <c r="G56" s="90">
        <f t="shared" si="9"/>
        <v>0</v>
      </c>
      <c r="H56" s="90">
        <f t="shared" si="9"/>
        <v>0</v>
      </c>
      <c r="I56" s="90">
        <f t="shared" si="9"/>
        <v>0</v>
      </c>
      <c r="J56" s="90">
        <f t="shared" si="9"/>
        <v>0</v>
      </c>
      <c r="K56" s="90">
        <f t="shared" si="9"/>
        <v>0</v>
      </c>
      <c r="L56" s="90">
        <f t="shared" si="9"/>
        <v>0</v>
      </c>
      <c r="M56" s="90">
        <f t="shared" si="9"/>
        <v>0</v>
      </c>
      <c r="N56" s="90">
        <f t="shared" si="9"/>
        <v>0</v>
      </c>
    </row>
    <row r="57" spans="1:14" ht="15.95" customHeight="1" x14ac:dyDescent="0.2">
      <c r="A57" s="12"/>
      <c r="B57" s="13" t="s">
        <v>84</v>
      </c>
      <c r="C57" s="91">
        <v>0</v>
      </c>
      <c r="D57" s="91">
        <v>0</v>
      </c>
      <c r="E57" s="91">
        <v>0</v>
      </c>
      <c r="F57" s="91">
        <v>0</v>
      </c>
      <c r="G57" s="220">
        <v>0</v>
      </c>
      <c r="H57" s="254">
        <v>0</v>
      </c>
      <c r="I57" s="285">
        <v>0</v>
      </c>
      <c r="J57" s="316">
        <v>0</v>
      </c>
      <c r="K57" s="340">
        <v>0</v>
      </c>
      <c r="L57" s="400">
        <v>0</v>
      </c>
      <c r="M57" s="431">
        <v>0</v>
      </c>
      <c r="N57" s="457">
        <v>0</v>
      </c>
    </row>
    <row r="58" spans="1:14" ht="15.95" customHeight="1" x14ac:dyDescent="0.2">
      <c r="A58" s="12"/>
      <c r="B58" s="13" t="s">
        <v>85</v>
      </c>
      <c r="C58" s="91">
        <v>0</v>
      </c>
      <c r="D58" s="91">
        <v>0</v>
      </c>
      <c r="E58" s="91">
        <v>0</v>
      </c>
      <c r="F58" s="91">
        <v>0</v>
      </c>
      <c r="G58" s="220">
        <v>0</v>
      </c>
      <c r="H58" s="254">
        <v>0</v>
      </c>
      <c r="I58" s="285">
        <v>0</v>
      </c>
      <c r="J58" s="316">
        <v>0</v>
      </c>
      <c r="K58" s="340">
        <v>0</v>
      </c>
      <c r="L58" s="400">
        <v>0</v>
      </c>
      <c r="M58" s="431">
        <v>0</v>
      </c>
      <c r="N58" s="457">
        <v>0</v>
      </c>
    </row>
    <row r="59" spans="1:14" ht="15.95" customHeight="1" x14ac:dyDescent="0.2">
      <c r="A59" s="12"/>
      <c r="B59" s="11" t="s">
        <v>51</v>
      </c>
      <c r="C59" s="114">
        <v>0</v>
      </c>
      <c r="D59" s="129">
        <v>0</v>
      </c>
      <c r="E59" s="155">
        <v>0</v>
      </c>
      <c r="F59" s="183">
        <v>0</v>
      </c>
      <c r="G59" s="211">
        <v>0</v>
      </c>
      <c r="H59" s="245">
        <v>0</v>
      </c>
      <c r="I59" s="276">
        <v>0</v>
      </c>
      <c r="J59" s="307">
        <v>0</v>
      </c>
      <c r="K59" s="331">
        <v>0</v>
      </c>
      <c r="L59" s="391">
        <v>0</v>
      </c>
      <c r="M59" s="429">
        <v>0</v>
      </c>
      <c r="N59" s="455">
        <v>0</v>
      </c>
    </row>
    <row r="60" spans="1:14" ht="15.95" customHeight="1" x14ac:dyDescent="0.2">
      <c r="A60" s="12"/>
      <c r="B60" s="11" t="s">
        <v>52</v>
      </c>
      <c r="C60" s="114">
        <v>0</v>
      </c>
      <c r="D60" s="129">
        <v>0</v>
      </c>
      <c r="E60" s="155">
        <v>0</v>
      </c>
      <c r="F60" s="183">
        <v>0</v>
      </c>
      <c r="G60" s="211">
        <v>0</v>
      </c>
      <c r="H60" s="245">
        <v>0</v>
      </c>
      <c r="I60" s="276">
        <v>0</v>
      </c>
      <c r="J60" s="307">
        <v>0</v>
      </c>
      <c r="K60" s="331">
        <v>0</v>
      </c>
      <c r="L60" s="391">
        <v>0</v>
      </c>
      <c r="M60" s="429">
        <v>0</v>
      </c>
      <c r="N60" s="455">
        <v>0</v>
      </c>
    </row>
    <row r="61" spans="1:14" ht="15.95" customHeight="1" x14ac:dyDescent="0.2">
      <c r="A61" s="14">
        <v>2</v>
      </c>
      <c r="B61" s="10" t="s">
        <v>23</v>
      </c>
      <c r="C61" s="114">
        <f t="shared" ref="C61:N61" si="10">SUM(C62:C63)</f>
        <v>40</v>
      </c>
      <c r="D61" s="129">
        <f t="shared" si="10"/>
        <v>0</v>
      </c>
      <c r="E61" s="155">
        <f t="shared" si="10"/>
        <v>0</v>
      </c>
      <c r="F61" s="183">
        <f t="shared" si="10"/>
        <v>0</v>
      </c>
      <c r="G61" s="211">
        <f t="shared" si="10"/>
        <v>0</v>
      </c>
      <c r="H61" s="245">
        <f t="shared" si="10"/>
        <v>0</v>
      </c>
      <c r="I61" s="276">
        <f t="shared" si="10"/>
        <v>0</v>
      </c>
      <c r="J61" s="307">
        <f t="shared" si="10"/>
        <v>0</v>
      </c>
      <c r="K61" s="331">
        <f t="shared" si="10"/>
        <v>0</v>
      </c>
      <c r="L61" s="391">
        <f t="shared" si="10"/>
        <v>0</v>
      </c>
      <c r="M61" s="429">
        <f t="shared" si="10"/>
        <v>0</v>
      </c>
      <c r="N61" s="455">
        <f t="shared" si="10"/>
        <v>0</v>
      </c>
    </row>
    <row r="62" spans="1:14" ht="15.95" customHeight="1" x14ac:dyDescent="0.2">
      <c r="A62" s="12"/>
      <c r="B62" s="13" t="s">
        <v>84</v>
      </c>
      <c r="C62" s="91">
        <v>40</v>
      </c>
      <c r="D62" s="91">
        <v>0</v>
      </c>
      <c r="E62" s="91">
        <v>0</v>
      </c>
      <c r="F62" s="91">
        <v>0</v>
      </c>
      <c r="G62" s="220">
        <v>0</v>
      </c>
      <c r="H62" s="254">
        <v>0</v>
      </c>
      <c r="I62" s="285">
        <v>0</v>
      </c>
      <c r="J62" s="316">
        <v>0</v>
      </c>
      <c r="K62" s="340">
        <v>0</v>
      </c>
      <c r="L62" s="400">
        <v>0</v>
      </c>
      <c r="M62" s="431">
        <v>0</v>
      </c>
      <c r="N62" s="457">
        <v>0</v>
      </c>
    </row>
    <row r="63" spans="1:14" ht="15.95" customHeight="1" x14ac:dyDescent="0.2">
      <c r="A63" s="12"/>
      <c r="B63" s="13" t="s">
        <v>85</v>
      </c>
      <c r="C63" s="91">
        <v>0</v>
      </c>
      <c r="D63" s="91">
        <v>0</v>
      </c>
      <c r="E63" s="91">
        <v>0</v>
      </c>
      <c r="F63" s="91">
        <v>0</v>
      </c>
      <c r="G63" s="220">
        <v>0</v>
      </c>
      <c r="H63" s="254">
        <v>0</v>
      </c>
      <c r="I63" s="285">
        <v>0</v>
      </c>
      <c r="J63" s="316">
        <v>0</v>
      </c>
      <c r="K63" s="340">
        <v>0</v>
      </c>
      <c r="L63" s="400">
        <v>0</v>
      </c>
      <c r="M63" s="431">
        <v>0</v>
      </c>
      <c r="N63" s="457">
        <v>0</v>
      </c>
    </row>
    <row r="64" spans="1:14" ht="15.95" customHeight="1" x14ac:dyDescent="0.2">
      <c r="A64" s="9">
        <v>3</v>
      </c>
      <c r="B64" s="10" t="s">
        <v>54</v>
      </c>
      <c r="C64" s="112">
        <v>0</v>
      </c>
      <c r="D64" s="133">
        <v>0</v>
      </c>
      <c r="E64" s="159">
        <v>0</v>
      </c>
      <c r="F64" s="187">
        <v>0</v>
      </c>
      <c r="G64" s="215">
        <v>0</v>
      </c>
      <c r="H64" s="249">
        <v>0</v>
      </c>
      <c r="I64" s="280">
        <v>0</v>
      </c>
      <c r="J64" s="311">
        <v>0</v>
      </c>
      <c r="K64" s="335">
        <v>0</v>
      </c>
      <c r="L64" s="395">
        <v>0</v>
      </c>
      <c r="M64" s="427">
        <v>0</v>
      </c>
      <c r="N64" s="453">
        <v>0</v>
      </c>
    </row>
    <row r="65" spans="1:14" ht="15.95" customHeight="1" x14ac:dyDescent="0.2">
      <c r="A65" s="14">
        <v>4</v>
      </c>
      <c r="B65" s="10" t="s">
        <v>53</v>
      </c>
      <c r="C65" s="114">
        <v>0</v>
      </c>
      <c r="D65" s="129">
        <v>0</v>
      </c>
      <c r="E65" s="155">
        <v>0</v>
      </c>
      <c r="F65" s="183">
        <v>0</v>
      </c>
      <c r="G65" s="211">
        <v>0</v>
      </c>
      <c r="H65" s="245">
        <v>0</v>
      </c>
      <c r="I65" s="276">
        <v>0</v>
      </c>
      <c r="J65" s="307">
        <v>0</v>
      </c>
      <c r="K65" s="331">
        <v>0</v>
      </c>
      <c r="L65" s="391">
        <v>0</v>
      </c>
      <c r="M65" s="429">
        <v>0</v>
      </c>
      <c r="N65" s="455">
        <v>0</v>
      </c>
    </row>
    <row r="66" spans="1:14" ht="15.95" customHeight="1" x14ac:dyDescent="0.2">
      <c r="A66" s="14"/>
      <c r="B66" s="13" t="s">
        <v>84</v>
      </c>
      <c r="C66" s="91">
        <v>0</v>
      </c>
      <c r="D66" s="91">
        <v>0</v>
      </c>
      <c r="E66" s="91">
        <v>0</v>
      </c>
      <c r="F66" s="91">
        <v>0</v>
      </c>
      <c r="G66" s="220">
        <v>0</v>
      </c>
      <c r="H66" s="254">
        <v>0</v>
      </c>
      <c r="I66" s="285">
        <v>0</v>
      </c>
      <c r="J66" s="316">
        <v>0</v>
      </c>
      <c r="K66" s="340">
        <v>0</v>
      </c>
      <c r="L66" s="400">
        <v>0</v>
      </c>
      <c r="M66" s="431">
        <v>0</v>
      </c>
      <c r="N66" s="457">
        <v>0</v>
      </c>
    </row>
    <row r="67" spans="1:14" ht="15.95" customHeight="1" x14ac:dyDescent="0.2">
      <c r="A67" s="14"/>
      <c r="B67" s="13" t="s">
        <v>85</v>
      </c>
      <c r="C67" s="91">
        <v>0</v>
      </c>
      <c r="D67" s="91">
        <v>0</v>
      </c>
      <c r="E67" s="91">
        <v>0</v>
      </c>
      <c r="F67" s="91">
        <v>0</v>
      </c>
      <c r="G67" s="220">
        <v>0</v>
      </c>
      <c r="H67" s="254">
        <v>0</v>
      </c>
      <c r="I67" s="285">
        <v>0</v>
      </c>
      <c r="J67" s="316">
        <v>0</v>
      </c>
      <c r="K67" s="340">
        <v>0</v>
      </c>
      <c r="L67" s="400">
        <v>0</v>
      </c>
      <c r="M67" s="431">
        <v>0</v>
      </c>
      <c r="N67" s="457">
        <v>0</v>
      </c>
    </row>
    <row r="68" spans="1:14" ht="15.95" customHeight="1" x14ac:dyDescent="0.2">
      <c r="A68" s="14">
        <v>5</v>
      </c>
      <c r="B68" s="11" t="s">
        <v>55</v>
      </c>
      <c r="C68" s="112">
        <v>0</v>
      </c>
      <c r="D68" s="133">
        <v>0</v>
      </c>
      <c r="E68" s="159">
        <v>0</v>
      </c>
      <c r="F68" s="187">
        <v>0</v>
      </c>
      <c r="G68" s="215">
        <v>0</v>
      </c>
      <c r="H68" s="249">
        <v>0</v>
      </c>
      <c r="I68" s="280">
        <v>0</v>
      </c>
      <c r="J68" s="311">
        <v>0</v>
      </c>
      <c r="K68" s="335">
        <v>0</v>
      </c>
      <c r="L68" s="395">
        <v>0</v>
      </c>
      <c r="M68" s="427">
        <v>0</v>
      </c>
      <c r="N68" s="453">
        <v>0</v>
      </c>
    </row>
    <row r="69" spans="1:14" ht="15.95" customHeight="1" x14ac:dyDescent="0.2">
      <c r="A69" s="14">
        <v>6</v>
      </c>
      <c r="B69" s="10" t="s">
        <v>56</v>
      </c>
      <c r="C69" s="112">
        <v>0</v>
      </c>
      <c r="D69" s="133">
        <v>0</v>
      </c>
      <c r="E69" s="159">
        <v>0</v>
      </c>
      <c r="F69" s="187">
        <v>0</v>
      </c>
      <c r="G69" s="215">
        <v>0</v>
      </c>
      <c r="H69" s="249">
        <v>0</v>
      </c>
      <c r="I69" s="280">
        <v>0</v>
      </c>
      <c r="J69" s="311">
        <v>0</v>
      </c>
      <c r="K69" s="335">
        <v>0</v>
      </c>
      <c r="L69" s="395">
        <v>0</v>
      </c>
      <c r="M69" s="427">
        <v>0</v>
      </c>
      <c r="N69" s="453">
        <v>0</v>
      </c>
    </row>
    <row r="70" spans="1:14" ht="15.95" customHeight="1" x14ac:dyDescent="0.2">
      <c r="A70" s="14">
        <v>7</v>
      </c>
      <c r="B70" s="10" t="s">
        <v>57</v>
      </c>
      <c r="C70" s="112">
        <v>0</v>
      </c>
      <c r="D70" s="133">
        <v>0</v>
      </c>
      <c r="E70" s="159">
        <v>0</v>
      </c>
      <c r="F70" s="187">
        <v>0</v>
      </c>
      <c r="G70" s="215">
        <v>0</v>
      </c>
      <c r="H70" s="249">
        <v>0</v>
      </c>
      <c r="I70" s="280">
        <v>0</v>
      </c>
      <c r="J70" s="311">
        <v>0</v>
      </c>
      <c r="K70" s="335">
        <v>0</v>
      </c>
      <c r="L70" s="395">
        <v>0</v>
      </c>
      <c r="M70" s="427">
        <v>0</v>
      </c>
      <c r="N70" s="453">
        <v>0</v>
      </c>
    </row>
    <row r="71" spans="1:14" ht="15.75" x14ac:dyDescent="0.2">
      <c r="A71" s="14">
        <v>8</v>
      </c>
      <c r="B71" s="10" t="s">
        <v>58</v>
      </c>
      <c r="C71" s="112">
        <v>0</v>
      </c>
      <c r="D71" s="133">
        <v>0</v>
      </c>
      <c r="E71" s="159">
        <v>0</v>
      </c>
      <c r="F71" s="187">
        <v>0</v>
      </c>
      <c r="G71" s="215">
        <v>0</v>
      </c>
      <c r="H71" s="249">
        <v>0</v>
      </c>
      <c r="I71" s="280">
        <v>0</v>
      </c>
      <c r="J71" s="311">
        <v>0</v>
      </c>
      <c r="K71" s="335">
        <v>0</v>
      </c>
      <c r="L71" s="395">
        <v>0</v>
      </c>
      <c r="M71" s="427">
        <v>0</v>
      </c>
      <c r="N71" s="453">
        <v>0</v>
      </c>
    </row>
    <row r="72" spans="1:14" ht="15.75" x14ac:dyDescent="0.2">
      <c r="A72" s="14">
        <v>9</v>
      </c>
      <c r="B72" s="10" t="s">
        <v>24</v>
      </c>
      <c r="C72" s="112">
        <v>0</v>
      </c>
      <c r="D72" s="133">
        <v>0</v>
      </c>
      <c r="E72" s="159">
        <v>0</v>
      </c>
      <c r="F72" s="187">
        <v>0</v>
      </c>
      <c r="G72" s="215">
        <v>0</v>
      </c>
      <c r="H72" s="249">
        <v>0</v>
      </c>
      <c r="I72" s="280">
        <v>0</v>
      </c>
      <c r="J72" s="311">
        <v>0</v>
      </c>
      <c r="K72" s="335">
        <v>0</v>
      </c>
      <c r="L72" s="395">
        <v>0</v>
      </c>
      <c r="M72" s="427">
        <v>0</v>
      </c>
      <c r="N72" s="453">
        <v>0</v>
      </c>
    </row>
    <row r="73" spans="1:14" ht="15.75" x14ac:dyDescent="0.2">
      <c r="A73" s="14">
        <v>10</v>
      </c>
      <c r="B73" s="10" t="s">
        <v>25</v>
      </c>
      <c r="C73" s="112">
        <v>0</v>
      </c>
      <c r="D73" s="133">
        <v>0</v>
      </c>
      <c r="E73" s="159">
        <v>0</v>
      </c>
      <c r="F73" s="187">
        <v>0</v>
      </c>
      <c r="G73" s="215">
        <v>0</v>
      </c>
      <c r="H73" s="249">
        <v>0</v>
      </c>
      <c r="I73" s="280">
        <v>0</v>
      </c>
      <c r="J73" s="311">
        <v>0</v>
      </c>
      <c r="K73" s="335">
        <v>0</v>
      </c>
      <c r="L73" s="395">
        <v>0</v>
      </c>
      <c r="M73" s="427">
        <v>0</v>
      </c>
      <c r="N73" s="453">
        <v>0</v>
      </c>
    </row>
    <row r="74" spans="1:14" ht="16.5" thickBot="1" x14ac:dyDescent="0.25">
      <c r="A74" s="40">
        <v>11</v>
      </c>
      <c r="B74" s="41" t="s">
        <v>59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61</v>
      </c>
    </row>
    <row r="77" spans="1:14" ht="12.75" customHeight="1" x14ac:dyDescent="0.2">
      <c r="A77" s="5"/>
      <c r="B77" s="15" t="s">
        <v>60</v>
      </c>
    </row>
    <row r="78" spans="1:14" ht="12.75" customHeight="1" x14ac:dyDescent="0.2">
      <c r="A78" s="5"/>
      <c r="B78" s="15" t="s">
        <v>40</v>
      </c>
    </row>
    <row r="80" spans="1:14" ht="21" customHeight="1" x14ac:dyDescent="0.2"/>
    <row r="81" spans="1:14" ht="12.75" customHeight="1" x14ac:dyDescent="0.2">
      <c r="A81" s="471" t="s">
        <v>0</v>
      </c>
      <c r="B81" s="471"/>
      <c r="C81" s="509"/>
    </row>
    <row r="82" spans="1:14" ht="12.75" customHeight="1" x14ac:dyDescent="0.2">
      <c r="A82" s="471" t="s">
        <v>1</v>
      </c>
      <c r="B82" s="471"/>
      <c r="C82" s="509"/>
    </row>
    <row r="83" spans="1:14" ht="12.75" customHeight="1" x14ac:dyDescent="0.2">
      <c r="A83" s="471" t="s">
        <v>46</v>
      </c>
      <c r="B83" s="471"/>
    </row>
    <row r="84" spans="1:14" ht="13.5" customHeigh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">
      <c r="C85" s="103"/>
      <c r="D85" s="132"/>
      <c r="E85" s="158"/>
      <c r="F85" s="186"/>
      <c r="G85" s="214"/>
      <c r="H85" s="248"/>
      <c r="I85" s="279"/>
      <c r="J85" s="310"/>
      <c r="K85" s="334"/>
      <c r="L85" s="394"/>
      <c r="M85" s="422"/>
      <c r="N85" s="448"/>
    </row>
    <row r="86" spans="1:14" ht="12.75" customHeight="1" x14ac:dyDescent="0.2">
      <c r="A86" s="1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 x14ac:dyDescent="0.2">
      <c r="A87" s="1" t="s">
        <v>69</v>
      </c>
      <c r="C87" s="1" t="s">
        <v>49</v>
      </c>
      <c r="D87" s="1" t="s">
        <v>49</v>
      </c>
      <c r="E87" s="1" t="s">
        <v>49</v>
      </c>
      <c r="F87" s="1" t="s">
        <v>49</v>
      </c>
      <c r="G87" s="1" t="s">
        <v>49</v>
      </c>
      <c r="H87" s="1" t="s">
        <v>49</v>
      </c>
      <c r="I87" s="1" t="s">
        <v>49</v>
      </c>
      <c r="J87" s="1" t="s">
        <v>49</v>
      </c>
      <c r="K87" s="1" t="s">
        <v>49</v>
      </c>
      <c r="L87" s="1" t="s">
        <v>49</v>
      </c>
      <c r="M87" s="1" t="s">
        <v>49</v>
      </c>
      <c r="N87" s="1" t="s">
        <v>49</v>
      </c>
    </row>
    <row r="88" spans="1:14" ht="12.75" customHeight="1" thickBot="1" x14ac:dyDescent="0.25">
      <c r="A88" s="45" t="s">
        <v>79</v>
      </c>
      <c r="B88" s="45"/>
      <c r="C88" s="1" t="s">
        <v>48</v>
      </c>
      <c r="D88" s="1" t="s">
        <v>48</v>
      </c>
      <c r="E88" s="1" t="s">
        <v>48</v>
      </c>
      <c r="F88" s="1" t="s">
        <v>48</v>
      </c>
      <c r="G88" s="1" t="s">
        <v>48</v>
      </c>
      <c r="H88" s="45" t="s">
        <v>48</v>
      </c>
      <c r="I88" s="45" t="s">
        <v>48</v>
      </c>
      <c r="J88" s="45" t="s">
        <v>48</v>
      </c>
      <c r="K88" s="45" t="s">
        <v>48</v>
      </c>
      <c r="L88" s="45" t="s">
        <v>48</v>
      </c>
      <c r="M88" s="45" t="s">
        <v>48</v>
      </c>
      <c r="N88" s="45" t="s">
        <v>48</v>
      </c>
    </row>
    <row r="89" spans="1:14" ht="11.25" customHeight="1" thickTop="1" x14ac:dyDescent="0.2">
      <c r="A89" s="475" t="s">
        <v>4</v>
      </c>
      <c r="B89" s="475" t="s">
        <v>5</v>
      </c>
      <c r="C89" s="109"/>
    </row>
    <row r="90" spans="1:14" ht="12.75" customHeight="1" x14ac:dyDescent="0.2">
      <c r="A90" s="476"/>
      <c r="B90" s="476"/>
      <c r="C90" s="105"/>
      <c r="D90" s="137"/>
      <c r="E90" s="163"/>
      <c r="F90" s="191"/>
      <c r="G90" s="219"/>
      <c r="H90" s="253"/>
      <c r="I90" s="284"/>
      <c r="J90" s="315"/>
      <c r="K90" s="339"/>
      <c r="L90" s="399"/>
      <c r="M90" s="423"/>
      <c r="N90" s="449"/>
    </row>
    <row r="91" spans="1:14" ht="15.95" customHeight="1" x14ac:dyDescent="0.2">
      <c r="A91" s="476"/>
      <c r="B91" s="476"/>
      <c r="C91" s="106" t="s">
        <v>36</v>
      </c>
      <c r="D91" s="134" t="s">
        <v>36</v>
      </c>
      <c r="E91" s="160" t="s">
        <v>36</v>
      </c>
      <c r="F91" s="188" t="s">
        <v>36</v>
      </c>
      <c r="G91" s="216" t="s">
        <v>36</v>
      </c>
      <c r="H91" s="250" t="s">
        <v>36</v>
      </c>
      <c r="I91" s="281" t="s">
        <v>36</v>
      </c>
      <c r="J91" s="312" t="s">
        <v>36</v>
      </c>
      <c r="K91" s="336" t="s">
        <v>36</v>
      </c>
      <c r="L91" s="396" t="s">
        <v>36</v>
      </c>
      <c r="M91" s="424" t="s">
        <v>36</v>
      </c>
      <c r="N91" s="450" t="s">
        <v>36</v>
      </c>
    </row>
    <row r="92" spans="1:14" ht="15.95" customHeight="1" x14ac:dyDescent="0.2">
      <c r="A92" s="476"/>
      <c r="B92" s="476"/>
      <c r="C92" s="110"/>
      <c r="D92" s="136"/>
      <c r="E92" s="162"/>
      <c r="F92" s="190"/>
      <c r="G92" s="218"/>
      <c r="H92" s="252"/>
      <c r="I92" s="283"/>
      <c r="J92" s="314"/>
      <c r="K92" s="338"/>
      <c r="L92" s="398"/>
      <c r="M92" s="425"/>
      <c r="N92" s="451"/>
    </row>
    <row r="93" spans="1:14" ht="15.95" customHeight="1" x14ac:dyDescent="0.2">
      <c r="A93" s="477"/>
      <c r="B93" s="477"/>
      <c r="C93" s="106"/>
      <c r="D93" s="134"/>
      <c r="E93" s="160"/>
      <c r="F93" s="188"/>
      <c r="G93" s="216"/>
      <c r="H93" s="250"/>
      <c r="I93" s="281"/>
      <c r="J93" s="312"/>
      <c r="K93" s="336"/>
      <c r="L93" s="396"/>
      <c r="M93" s="424"/>
      <c r="N93" s="450"/>
    </row>
    <row r="94" spans="1:14" s="8" customFormat="1" ht="15.95" customHeight="1" x14ac:dyDescent="0.2">
      <c r="A94" s="111" t="s">
        <v>10</v>
      </c>
      <c r="B94" s="111" t="s">
        <v>11</v>
      </c>
      <c r="C94" s="111" t="s">
        <v>44</v>
      </c>
      <c r="D94" s="135" t="s">
        <v>44</v>
      </c>
      <c r="E94" s="161" t="s">
        <v>44</v>
      </c>
      <c r="F94" s="189" t="s">
        <v>44</v>
      </c>
      <c r="G94" s="217" t="s">
        <v>44</v>
      </c>
      <c r="H94" s="251" t="s">
        <v>44</v>
      </c>
      <c r="I94" s="282" t="s">
        <v>44</v>
      </c>
      <c r="J94" s="313" t="s">
        <v>44</v>
      </c>
      <c r="K94" s="337" t="s">
        <v>44</v>
      </c>
      <c r="L94" s="397" t="s">
        <v>44</v>
      </c>
      <c r="M94" s="426" t="s">
        <v>44</v>
      </c>
      <c r="N94" s="452" t="s">
        <v>44</v>
      </c>
    </row>
    <row r="95" spans="1:14" s="16" customFormat="1" ht="15.95" customHeight="1" x14ac:dyDescent="0.2">
      <c r="A95" s="18">
        <v>1</v>
      </c>
      <c r="B95" s="19" t="s">
        <v>22</v>
      </c>
      <c r="C95" s="113">
        <f t="shared" ref="C95:N95" si="11">SUM(C96,C99,C100)</f>
        <v>0</v>
      </c>
      <c r="D95" s="131">
        <f t="shared" si="11"/>
        <v>0</v>
      </c>
      <c r="E95" s="157">
        <f t="shared" si="11"/>
        <v>0</v>
      </c>
      <c r="F95" s="185">
        <f t="shared" si="11"/>
        <v>0</v>
      </c>
      <c r="G95" s="213">
        <f t="shared" si="11"/>
        <v>0</v>
      </c>
      <c r="H95" s="247">
        <f t="shared" si="11"/>
        <v>0</v>
      </c>
      <c r="I95" s="278">
        <f t="shared" si="11"/>
        <v>0</v>
      </c>
      <c r="J95" s="309">
        <f t="shared" si="11"/>
        <v>0</v>
      </c>
      <c r="K95" s="333">
        <f t="shared" si="11"/>
        <v>0</v>
      </c>
      <c r="L95" s="393">
        <f t="shared" si="11"/>
        <v>0</v>
      </c>
      <c r="M95" s="428">
        <f t="shared" si="11"/>
        <v>0</v>
      </c>
      <c r="N95" s="454">
        <f t="shared" si="11"/>
        <v>0</v>
      </c>
    </row>
    <row r="96" spans="1:14" s="23" customFormat="1" ht="15.95" customHeight="1" x14ac:dyDescent="0.2">
      <c r="A96" s="14"/>
      <c r="B96" s="22" t="s">
        <v>50</v>
      </c>
      <c r="C96" s="90">
        <f t="shared" ref="C96:N96" si="12">SUM(C97:C98)</f>
        <v>0</v>
      </c>
      <c r="D96" s="90">
        <f t="shared" si="12"/>
        <v>0</v>
      </c>
      <c r="E96" s="90">
        <f t="shared" si="12"/>
        <v>0</v>
      </c>
      <c r="F96" s="90">
        <f t="shared" si="12"/>
        <v>0</v>
      </c>
      <c r="G96" s="90">
        <f t="shared" si="12"/>
        <v>0</v>
      </c>
      <c r="H96" s="90">
        <f t="shared" si="12"/>
        <v>0</v>
      </c>
      <c r="I96" s="90">
        <f t="shared" si="12"/>
        <v>0</v>
      </c>
      <c r="J96" s="90">
        <f t="shared" si="12"/>
        <v>0</v>
      </c>
      <c r="K96" s="90">
        <f t="shared" si="12"/>
        <v>0</v>
      </c>
      <c r="L96" s="90">
        <f t="shared" si="12"/>
        <v>0</v>
      </c>
      <c r="M96" s="90">
        <f t="shared" si="12"/>
        <v>0</v>
      </c>
      <c r="N96" s="90">
        <f t="shared" si="12"/>
        <v>0</v>
      </c>
    </row>
    <row r="97" spans="1:14" ht="15.95" customHeight="1" x14ac:dyDescent="0.2">
      <c r="A97" s="12"/>
      <c r="B97" s="13" t="s">
        <v>84</v>
      </c>
      <c r="C97" s="91">
        <v>0</v>
      </c>
      <c r="D97" s="91">
        <v>0</v>
      </c>
      <c r="E97" s="91">
        <v>0</v>
      </c>
      <c r="F97" s="91">
        <v>0</v>
      </c>
      <c r="G97" s="220">
        <v>0</v>
      </c>
      <c r="H97" s="254">
        <v>0</v>
      </c>
      <c r="I97" s="285">
        <v>0</v>
      </c>
      <c r="J97" s="316">
        <v>0</v>
      </c>
      <c r="K97" s="340">
        <v>0</v>
      </c>
      <c r="L97" s="400">
        <v>0</v>
      </c>
      <c r="M97" s="431">
        <v>0</v>
      </c>
      <c r="N97" s="457">
        <v>0</v>
      </c>
    </row>
    <row r="98" spans="1:14" ht="15.95" customHeight="1" x14ac:dyDescent="0.2">
      <c r="A98" s="12"/>
      <c r="B98" s="13" t="s">
        <v>85</v>
      </c>
      <c r="C98" s="91">
        <v>0</v>
      </c>
      <c r="D98" s="91">
        <v>0</v>
      </c>
      <c r="E98" s="91">
        <v>0</v>
      </c>
      <c r="F98" s="91">
        <v>0</v>
      </c>
      <c r="G98" s="220">
        <v>0</v>
      </c>
      <c r="H98" s="254">
        <v>0</v>
      </c>
      <c r="I98" s="285">
        <v>0</v>
      </c>
      <c r="J98" s="316">
        <v>0</v>
      </c>
      <c r="K98" s="340">
        <v>0</v>
      </c>
      <c r="L98" s="400">
        <v>0</v>
      </c>
      <c r="M98" s="431">
        <v>0</v>
      </c>
      <c r="N98" s="457">
        <v>0</v>
      </c>
    </row>
    <row r="99" spans="1:14" ht="15.95" customHeight="1" x14ac:dyDescent="0.2">
      <c r="A99" s="12"/>
      <c r="B99" s="11" t="s">
        <v>51</v>
      </c>
      <c r="C99" s="114">
        <v>0</v>
      </c>
      <c r="D99" s="129">
        <v>0</v>
      </c>
      <c r="E99" s="155">
        <v>0</v>
      </c>
      <c r="F99" s="183">
        <v>0</v>
      </c>
      <c r="G99" s="211">
        <v>0</v>
      </c>
      <c r="H99" s="245">
        <v>0</v>
      </c>
      <c r="I99" s="276">
        <v>0</v>
      </c>
      <c r="J99" s="307">
        <v>0</v>
      </c>
      <c r="K99" s="331">
        <v>0</v>
      </c>
      <c r="L99" s="391">
        <v>0</v>
      </c>
      <c r="M99" s="429">
        <v>0</v>
      </c>
      <c r="N99" s="455">
        <v>0</v>
      </c>
    </row>
    <row r="100" spans="1:14" ht="15.95" customHeight="1" x14ac:dyDescent="0.2">
      <c r="A100" s="12"/>
      <c r="B100" s="11" t="s">
        <v>52</v>
      </c>
      <c r="C100" s="114">
        <v>0</v>
      </c>
      <c r="D100" s="129">
        <v>0</v>
      </c>
      <c r="E100" s="155">
        <v>0</v>
      </c>
      <c r="F100" s="183">
        <v>0</v>
      </c>
      <c r="G100" s="211">
        <v>0</v>
      </c>
      <c r="H100" s="245">
        <v>0</v>
      </c>
      <c r="I100" s="276">
        <v>0</v>
      </c>
      <c r="J100" s="307">
        <v>0</v>
      </c>
      <c r="K100" s="331">
        <v>0</v>
      </c>
      <c r="L100" s="391">
        <v>0</v>
      </c>
      <c r="M100" s="429">
        <v>0</v>
      </c>
      <c r="N100" s="455">
        <v>0</v>
      </c>
    </row>
    <row r="101" spans="1:14" ht="15.95" customHeight="1" x14ac:dyDescent="0.2">
      <c r="A101" s="14">
        <v>2</v>
      </c>
      <c r="B101" s="10" t="s">
        <v>23</v>
      </c>
      <c r="C101" s="114">
        <f t="shared" ref="C101:N101" si="13">SUM(C102:C103)</f>
        <v>0</v>
      </c>
      <c r="D101" s="129">
        <f t="shared" si="13"/>
        <v>0</v>
      </c>
      <c r="E101" s="155">
        <f t="shared" si="13"/>
        <v>0</v>
      </c>
      <c r="F101" s="183">
        <f t="shared" si="13"/>
        <v>0</v>
      </c>
      <c r="G101" s="211">
        <f t="shared" si="13"/>
        <v>0</v>
      </c>
      <c r="H101" s="245">
        <f t="shared" si="13"/>
        <v>0</v>
      </c>
      <c r="I101" s="276">
        <f t="shared" si="13"/>
        <v>0</v>
      </c>
      <c r="J101" s="307">
        <f t="shared" si="13"/>
        <v>0</v>
      </c>
      <c r="K101" s="331">
        <f t="shared" si="13"/>
        <v>0</v>
      </c>
      <c r="L101" s="391">
        <f t="shared" si="13"/>
        <v>0</v>
      </c>
      <c r="M101" s="429">
        <f t="shared" si="13"/>
        <v>0</v>
      </c>
      <c r="N101" s="455">
        <f t="shared" si="13"/>
        <v>0</v>
      </c>
    </row>
    <row r="102" spans="1:14" ht="15.95" customHeight="1" x14ac:dyDescent="0.2">
      <c r="A102" s="12"/>
      <c r="B102" s="13" t="s">
        <v>84</v>
      </c>
      <c r="C102" s="91">
        <v>0</v>
      </c>
      <c r="D102" s="91">
        <v>0</v>
      </c>
      <c r="E102" s="91">
        <v>0</v>
      </c>
      <c r="F102" s="91">
        <v>0</v>
      </c>
      <c r="G102" s="220">
        <v>0</v>
      </c>
      <c r="H102" s="254">
        <v>0</v>
      </c>
      <c r="I102" s="285">
        <v>0</v>
      </c>
      <c r="J102" s="316">
        <v>0</v>
      </c>
      <c r="K102" s="340">
        <v>0</v>
      </c>
      <c r="L102" s="400">
        <v>0</v>
      </c>
      <c r="M102" s="431">
        <v>0</v>
      </c>
      <c r="N102" s="457">
        <v>0</v>
      </c>
    </row>
    <row r="103" spans="1:14" ht="15.95" customHeight="1" x14ac:dyDescent="0.2">
      <c r="A103" s="12"/>
      <c r="B103" s="13" t="s">
        <v>85</v>
      </c>
      <c r="C103" s="91">
        <v>0</v>
      </c>
      <c r="D103" s="91">
        <v>0</v>
      </c>
      <c r="E103" s="91">
        <v>0</v>
      </c>
      <c r="F103" s="91">
        <v>0</v>
      </c>
      <c r="G103" s="220">
        <v>0</v>
      </c>
      <c r="H103" s="254">
        <v>0</v>
      </c>
      <c r="I103" s="285">
        <v>0</v>
      </c>
      <c r="J103" s="316">
        <v>0</v>
      </c>
      <c r="K103" s="340">
        <v>0</v>
      </c>
      <c r="L103" s="400">
        <v>0</v>
      </c>
      <c r="M103" s="431">
        <v>0</v>
      </c>
      <c r="N103" s="457">
        <v>0</v>
      </c>
    </row>
    <row r="104" spans="1:14" ht="15.95" customHeight="1" x14ac:dyDescent="0.2">
      <c r="A104" s="9">
        <v>3</v>
      </c>
      <c r="B104" s="10" t="s">
        <v>54</v>
      </c>
      <c r="C104" s="112">
        <v>0</v>
      </c>
      <c r="D104" s="133">
        <v>0</v>
      </c>
      <c r="E104" s="159">
        <v>0</v>
      </c>
      <c r="F104" s="187">
        <v>0</v>
      </c>
      <c r="G104" s="215">
        <v>0</v>
      </c>
      <c r="H104" s="249">
        <v>0</v>
      </c>
      <c r="I104" s="280">
        <v>0</v>
      </c>
      <c r="J104" s="311">
        <v>0</v>
      </c>
      <c r="K104" s="335">
        <v>0</v>
      </c>
      <c r="L104" s="395">
        <v>0</v>
      </c>
      <c r="M104" s="427">
        <v>0</v>
      </c>
      <c r="N104" s="453">
        <v>0</v>
      </c>
    </row>
    <row r="105" spans="1:14" ht="15.95" customHeight="1" x14ac:dyDescent="0.2">
      <c r="A105" s="14">
        <v>4</v>
      </c>
      <c r="B105" s="10" t="s">
        <v>53</v>
      </c>
      <c r="C105" s="114">
        <f t="shared" ref="C105:H105" si="14">SUM(C106:C107)</f>
        <v>0</v>
      </c>
      <c r="D105" s="129">
        <f t="shared" si="14"/>
        <v>0</v>
      </c>
      <c r="E105" s="155">
        <f t="shared" si="14"/>
        <v>0</v>
      </c>
      <c r="F105" s="183">
        <f t="shared" si="14"/>
        <v>0</v>
      </c>
      <c r="G105" s="211">
        <f t="shared" si="14"/>
        <v>0</v>
      </c>
      <c r="H105" s="245">
        <f t="shared" si="14"/>
        <v>0</v>
      </c>
      <c r="I105" s="276">
        <f t="shared" ref="I105:N105" si="15">SUM(I106:I107)</f>
        <v>0</v>
      </c>
      <c r="J105" s="307">
        <f t="shared" si="15"/>
        <v>0</v>
      </c>
      <c r="K105" s="331">
        <f t="shared" si="15"/>
        <v>0</v>
      </c>
      <c r="L105" s="395">
        <f t="shared" si="15"/>
        <v>0</v>
      </c>
      <c r="M105" s="427">
        <f t="shared" si="15"/>
        <v>0</v>
      </c>
      <c r="N105" s="453">
        <f t="shared" si="15"/>
        <v>0</v>
      </c>
    </row>
    <row r="106" spans="1:14" ht="15.95" customHeight="1" x14ac:dyDescent="0.2">
      <c r="A106" s="14"/>
      <c r="B106" s="13" t="s">
        <v>84</v>
      </c>
      <c r="C106" s="112">
        <v>0</v>
      </c>
      <c r="D106" s="133">
        <v>0</v>
      </c>
      <c r="E106" s="159">
        <v>0</v>
      </c>
      <c r="F106" s="187">
        <v>0</v>
      </c>
      <c r="G106" s="215">
        <v>0</v>
      </c>
      <c r="H106" s="249">
        <v>0</v>
      </c>
      <c r="I106" s="280">
        <v>0</v>
      </c>
      <c r="J106" s="311">
        <v>0</v>
      </c>
      <c r="K106" s="335">
        <v>0</v>
      </c>
      <c r="L106" s="395">
        <v>0</v>
      </c>
      <c r="M106" s="427">
        <v>0</v>
      </c>
      <c r="N106" s="453">
        <v>0</v>
      </c>
    </row>
    <row r="107" spans="1:14" ht="15.95" customHeight="1" x14ac:dyDescent="0.2">
      <c r="A107" s="14"/>
      <c r="B107" s="13" t="s">
        <v>85</v>
      </c>
      <c r="C107" s="112">
        <v>0</v>
      </c>
      <c r="D107" s="133">
        <v>0</v>
      </c>
      <c r="E107" s="159">
        <v>0</v>
      </c>
      <c r="F107" s="187">
        <v>0</v>
      </c>
      <c r="G107" s="215">
        <v>0</v>
      </c>
      <c r="H107" s="249">
        <v>0</v>
      </c>
      <c r="I107" s="280">
        <v>0</v>
      </c>
      <c r="J107" s="311">
        <v>0</v>
      </c>
      <c r="K107" s="335">
        <v>0</v>
      </c>
      <c r="L107" s="395">
        <v>0</v>
      </c>
      <c r="M107" s="427">
        <v>0</v>
      </c>
      <c r="N107" s="453">
        <v>0</v>
      </c>
    </row>
    <row r="108" spans="1:14" ht="15.95" customHeight="1" x14ac:dyDescent="0.2">
      <c r="A108" s="14">
        <v>5</v>
      </c>
      <c r="B108" s="11" t="s">
        <v>55</v>
      </c>
      <c r="C108" s="112">
        <v>0</v>
      </c>
      <c r="D108" s="133">
        <v>0</v>
      </c>
      <c r="E108" s="159">
        <v>0</v>
      </c>
      <c r="F108" s="187">
        <v>0</v>
      </c>
      <c r="G108" s="215">
        <v>0</v>
      </c>
      <c r="H108" s="249">
        <v>0</v>
      </c>
      <c r="I108" s="280">
        <v>0</v>
      </c>
      <c r="J108" s="311">
        <v>0</v>
      </c>
      <c r="K108" s="335">
        <v>0</v>
      </c>
      <c r="L108" s="395">
        <v>0</v>
      </c>
      <c r="M108" s="427">
        <v>0</v>
      </c>
      <c r="N108" s="453">
        <v>0</v>
      </c>
    </row>
    <row r="109" spans="1:14" ht="15.75" x14ac:dyDescent="0.2">
      <c r="A109" s="14">
        <v>6</v>
      </c>
      <c r="B109" s="10" t="s">
        <v>56</v>
      </c>
      <c r="C109" s="112">
        <v>0</v>
      </c>
      <c r="D109" s="133">
        <v>0</v>
      </c>
      <c r="E109" s="159">
        <v>0</v>
      </c>
      <c r="F109" s="187">
        <v>0</v>
      </c>
      <c r="G109" s="215">
        <v>0</v>
      </c>
      <c r="H109" s="249">
        <v>0</v>
      </c>
      <c r="I109" s="280">
        <v>0</v>
      </c>
      <c r="J109" s="311">
        <v>0</v>
      </c>
      <c r="K109" s="335">
        <v>0</v>
      </c>
      <c r="L109" s="395">
        <v>0</v>
      </c>
      <c r="M109" s="427">
        <v>0</v>
      </c>
      <c r="N109" s="453">
        <v>0</v>
      </c>
    </row>
    <row r="110" spans="1:14" ht="15.75" x14ac:dyDescent="0.2">
      <c r="A110" s="14">
        <v>7</v>
      </c>
      <c r="B110" s="10" t="s">
        <v>57</v>
      </c>
      <c r="C110" s="112">
        <v>0</v>
      </c>
      <c r="D110" s="133">
        <v>0</v>
      </c>
      <c r="E110" s="159">
        <v>0</v>
      </c>
      <c r="F110" s="187">
        <v>0</v>
      </c>
      <c r="G110" s="215">
        <v>0</v>
      </c>
      <c r="H110" s="249">
        <v>0</v>
      </c>
      <c r="I110" s="280">
        <v>0</v>
      </c>
      <c r="J110" s="311">
        <v>0</v>
      </c>
      <c r="K110" s="335">
        <v>0</v>
      </c>
      <c r="L110" s="395">
        <v>0</v>
      </c>
      <c r="M110" s="427">
        <v>0</v>
      </c>
      <c r="N110" s="453">
        <v>0</v>
      </c>
    </row>
    <row r="111" spans="1:14" ht="15.75" x14ac:dyDescent="0.2">
      <c r="A111" s="14">
        <v>8</v>
      </c>
      <c r="B111" s="10" t="s">
        <v>58</v>
      </c>
      <c r="C111" s="112">
        <v>0</v>
      </c>
      <c r="D111" s="133">
        <v>0</v>
      </c>
      <c r="E111" s="159">
        <v>0</v>
      </c>
      <c r="F111" s="187">
        <v>0</v>
      </c>
      <c r="G111" s="215">
        <v>0</v>
      </c>
      <c r="H111" s="249">
        <v>0</v>
      </c>
      <c r="I111" s="280">
        <v>0</v>
      </c>
      <c r="J111" s="311">
        <v>0</v>
      </c>
      <c r="K111" s="335">
        <v>0</v>
      </c>
      <c r="L111" s="395">
        <v>0</v>
      </c>
      <c r="M111" s="427">
        <v>0</v>
      </c>
      <c r="N111" s="453">
        <v>0</v>
      </c>
    </row>
    <row r="112" spans="1:14" ht="15.75" x14ac:dyDescent="0.2">
      <c r="A112" s="14">
        <v>9</v>
      </c>
      <c r="B112" s="10" t="s">
        <v>24</v>
      </c>
      <c r="C112" s="112">
        <v>0</v>
      </c>
      <c r="D112" s="133">
        <v>0</v>
      </c>
      <c r="E112" s="159">
        <v>0</v>
      </c>
      <c r="F112" s="187">
        <v>0</v>
      </c>
      <c r="G112" s="215">
        <v>0</v>
      </c>
      <c r="H112" s="249">
        <v>0</v>
      </c>
      <c r="I112" s="280">
        <v>0</v>
      </c>
      <c r="J112" s="311">
        <v>0</v>
      </c>
      <c r="K112" s="335">
        <v>0</v>
      </c>
      <c r="L112" s="395">
        <v>0</v>
      </c>
      <c r="M112" s="427">
        <v>0</v>
      </c>
      <c r="N112" s="453">
        <v>0</v>
      </c>
    </row>
    <row r="113" spans="1:14" ht="15.75" x14ac:dyDescent="0.2">
      <c r="A113" s="14">
        <v>10</v>
      </c>
      <c r="B113" s="10" t="s">
        <v>25</v>
      </c>
      <c r="C113" s="112">
        <v>0</v>
      </c>
      <c r="D113" s="133">
        <v>0</v>
      </c>
      <c r="E113" s="159">
        <v>0</v>
      </c>
      <c r="F113" s="187">
        <v>0</v>
      </c>
      <c r="G113" s="215">
        <v>0</v>
      </c>
      <c r="H113" s="249">
        <v>0</v>
      </c>
      <c r="I113" s="280">
        <v>0</v>
      </c>
      <c r="J113" s="311">
        <v>0</v>
      </c>
      <c r="K113" s="335">
        <v>0</v>
      </c>
      <c r="L113" s="395">
        <v>0</v>
      </c>
      <c r="M113" s="427">
        <v>0</v>
      </c>
      <c r="N113" s="453">
        <v>0</v>
      </c>
    </row>
    <row r="114" spans="1:14" ht="16.5" thickBot="1" x14ac:dyDescent="0.25">
      <c r="A114" s="40">
        <v>11</v>
      </c>
      <c r="B114" s="41" t="s">
        <v>59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</row>
    <row r="115" spans="1:14" ht="12.75" customHeight="1" thickTop="1" x14ac:dyDescent="0.2">
      <c r="A115" s="5"/>
      <c r="B115" s="27" t="s">
        <v>39</v>
      </c>
    </row>
    <row r="116" spans="1:14" ht="12.75" customHeight="1" x14ac:dyDescent="0.2">
      <c r="A116" s="5"/>
      <c r="B116" s="15" t="s">
        <v>61</v>
      </c>
    </row>
    <row r="117" spans="1:14" x14ac:dyDescent="0.2">
      <c r="A117" s="5"/>
      <c r="B117" s="15" t="s">
        <v>60</v>
      </c>
    </row>
    <row r="118" spans="1:14" ht="21" customHeight="1" x14ac:dyDescent="0.2">
      <c r="A118" s="5"/>
      <c r="B118" s="15" t="s">
        <v>40</v>
      </c>
    </row>
    <row r="121" spans="1:14" ht="12.75" customHeight="1" x14ac:dyDescent="0.2">
      <c r="A121" s="471" t="s">
        <v>0</v>
      </c>
      <c r="B121" s="471"/>
      <c r="C121" s="509"/>
    </row>
    <row r="122" spans="1:14" ht="13.5" customHeight="1" x14ac:dyDescent="0.2">
      <c r="A122" s="471" t="s">
        <v>1</v>
      </c>
      <c r="B122" s="471"/>
      <c r="C122" s="509"/>
    </row>
    <row r="123" spans="1:14" ht="15" customHeight="1" x14ac:dyDescent="0.2">
      <c r="A123" s="471" t="s">
        <v>46</v>
      </c>
      <c r="B123" s="471"/>
    </row>
    <row r="124" spans="1:14" ht="12.75" customHeigh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C125" s="103"/>
      <c r="D125" s="132"/>
      <c r="E125" s="158"/>
      <c r="F125" s="186"/>
      <c r="G125" s="214"/>
      <c r="H125" s="248"/>
      <c r="I125" s="279"/>
      <c r="J125" s="310"/>
      <c r="K125" s="334"/>
      <c r="L125" s="394"/>
      <c r="M125" s="422"/>
      <c r="N125" s="448"/>
    </row>
    <row r="126" spans="1:14" ht="12.75" customHeight="1" x14ac:dyDescent="0.2">
      <c r="A126" s="1" t="s">
        <v>47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 x14ac:dyDescent="0.2">
      <c r="A127" s="1" t="s">
        <v>69</v>
      </c>
      <c r="C127" s="1" t="str">
        <f>+C207:C207</f>
        <v>Bulan     :</v>
      </c>
      <c r="D127" s="1" t="str">
        <f t="shared" ref="D127:I127" si="16">+D207:H207</f>
        <v>Bulan     :</v>
      </c>
      <c r="E127" s="1" t="str">
        <f t="shared" si="16"/>
        <v>Bulan     :</v>
      </c>
      <c r="F127" s="1" t="str">
        <f t="shared" si="16"/>
        <v>Bulan     :</v>
      </c>
      <c r="G127" s="1" t="str">
        <f t="shared" si="16"/>
        <v>Bulan     :</v>
      </c>
      <c r="H127" s="1" t="str">
        <f t="shared" si="16"/>
        <v>Bulan     :</v>
      </c>
      <c r="I127" s="1" t="str">
        <f t="shared" si="16"/>
        <v>Bulan     :</v>
      </c>
      <c r="J127" s="1" t="str">
        <f>+J207:N207</f>
        <v>Bulan     :</v>
      </c>
      <c r="K127" s="1" t="str">
        <f>+K207:O207</f>
        <v>Bulan     :</v>
      </c>
      <c r="L127" s="1" t="str">
        <f>+L207:P207</f>
        <v>Bulan     :</v>
      </c>
      <c r="M127" s="1" t="str">
        <f>+M207:Q207</f>
        <v>Bulan     :</v>
      </c>
      <c r="N127" s="1" t="str">
        <f>+N207:R207</f>
        <v>Bulan     :</v>
      </c>
    </row>
    <row r="128" spans="1:14" ht="12.75" customHeight="1" thickBot="1" x14ac:dyDescent="0.25">
      <c r="A128" s="45" t="s">
        <v>81</v>
      </c>
      <c r="B128" s="45"/>
      <c r="C128" s="1" t="s">
        <v>48</v>
      </c>
      <c r="D128" s="1" t="s">
        <v>48</v>
      </c>
      <c r="E128" s="1" t="s">
        <v>48</v>
      </c>
      <c r="F128" s="1" t="s">
        <v>48</v>
      </c>
      <c r="G128" s="1" t="s">
        <v>48</v>
      </c>
      <c r="H128" s="45" t="s">
        <v>48</v>
      </c>
      <c r="I128" s="45" t="s">
        <v>48</v>
      </c>
      <c r="J128" s="45" t="s">
        <v>48</v>
      </c>
      <c r="K128" s="45" t="s">
        <v>48</v>
      </c>
      <c r="L128" s="45" t="s">
        <v>48</v>
      </c>
      <c r="M128" s="45" t="s">
        <v>48</v>
      </c>
      <c r="N128" s="45" t="s">
        <v>48</v>
      </c>
    </row>
    <row r="129" spans="1:14" ht="15.95" customHeight="1" thickTop="1" x14ac:dyDescent="0.2">
      <c r="A129" s="472" t="s">
        <v>4</v>
      </c>
      <c r="B129" s="472" t="s">
        <v>5</v>
      </c>
      <c r="C129" s="109"/>
    </row>
    <row r="130" spans="1:14" ht="15.95" customHeight="1" x14ac:dyDescent="0.2">
      <c r="A130" s="473"/>
      <c r="B130" s="473"/>
      <c r="C130" s="105"/>
      <c r="D130" s="137"/>
      <c r="E130" s="163"/>
      <c r="F130" s="191"/>
      <c r="G130" s="219"/>
      <c r="H130" s="253"/>
      <c r="I130" s="284"/>
      <c r="J130" s="315"/>
      <c r="K130" s="339"/>
      <c r="L130" s="399"/>
      <c r="M130" s="423"/>
      <c r="N130" s="449"/>
    </row>
    <row r="131" spans="1:14" ht="15.95" customHeight="1" x14ac:dyDescent="0.2">
      <c r="A131" s="473"/>
      <c r="B131" s="473"/>
      <c r="C131" s="106" t="s">
        <v>36</v>
      </c>
      <c r="D131" s="134" t="s">
        <v>36</v>
      </c>
      <c r="E131" s="160" t="s">
        <v>36</v>
      </c>
      <c r="F131" s="188" t="s">
        <v>36</v>
      </c>
      <c r="G131" s="216" t="s">
        <v>36</v>
      </c>
      <c r="H131" s="250" t="s">
        <v>36</v>
      </c>
      <c r="I131" s="281" t="s">
        <v>36</v>
      </c>
      <c r="J131" s="312" t="s">
        <v>36</v>
      </c>
      <c r="K131" s="336" t="s">
        <v>36</v>
      </c>
      <c r="L131" s="396" t="s">
        <v>36</v>
      </c>
      <c r="M131" s="424" t="s">
        <v>36</v>
      </c>
      <c r="N131" s="450" t="s">
        <v>36</v>
      </c>
    </row>
    <row r="132" spans="1:14" ht="15.95" customHeight="1" x14ac:dyDescent="0.2">
      <c r="A132" s="473"/>
      <c r="B132" s="473"/>
      <c r="C132" s="110"/>
      <c r="D132" s="136"/>
      <c r="E132" s="162"/>
      <c r="F132" s="190"/>
      <c r="G132" s="218"/>
      <c r="H132" s="252"/>
      <c r="I132" s="283"/>
      <c r="J132" s="314"/>
      <c r="K132" s="338"/>
      <c r="L132" s="398"/>
      <c r="M132" s="425"/>
      <c r="N132" s="451"/>
    </row>
    <row r="133" spans="1:14" ht="15.95" customHeight="1" x14ac:dyDescent="0.2">
      <c r="A133" s="474"/>
      <c r="B133" s="474"/>
      <c r="C133" s="106"/>
      <c r="D133" s="134"/>
      <c r="E133" s="160"/>
      <c r="F133" s="188"/>
      <c r="G133" s="216"/>
      <c r="H133" s="250"/>
      <c r="I133" s="281"/>
      <c r="J133" s="312"/>
      <c r="K133" s="336"/>
      <c r="L133" s="396"/>
      <c r="M133" s="424"/>
      <c r="N133" s="450"/>
    </row>
    <row r="134" spans="1:14" s="8" customFormat="1" ht="15.95" customHeight="1" x14ac:dyDescent="0.2">
      <c r="A134" s="111" t="s">
        <v>10</v>
      </c>
      <c r="B134" s="111" t="s">
        <v>11</v>
      </c>
      <c r="C134" s="111" t="s">
        <v>44</v>
      </c>
      <c r="D134" s="135" t="s">
        <v>44</v>
      </c>
      <c r="E134" s="161" t="s">
        <v>44</v>
      </c>
      <c r="F134" s="189" t="s">
        <v>44</v>
      </c>
      <c r="G134" s="217" t="s">
        <v>44</v>
      </c>
      <c r="H134" s="251" t="s">
        <v>44</v>
      </c>
      <c r="I134" s="282" t="s">
        <v>44</v>
      </c>
      <c r="J134" s="313" t="s">
        <v>44</v>
      </c>
      <c r="K134" s="337" t="s">
        <v>44</v>
      </c>
      <c r="L134" s="397" t="s">
        <v>44</v>
      </c>
      <c r="M134" s="426" t="s">
        <v>44</v>
      </c>
      <c r="N134" s="452" t="s">
        <v>44</v>
      </c>
    </row>
    <row r="135" spans="1:14" s="16" customFormat="1" ht="15.95" customHeight="1" x14ac:dyDescent="0.2">
      <c r="A135" s="18">
        <v>1</v>
      </c>
      <c r="B135" s="19" t="s">
        <v>22</v>
      </c>
      <c r="C135" s="113">
        <f t="shared" ref="C135:N135" si="17">SUM(C136,C139,C140)</f>
        <v>0</v>
      </c>
      <c r="D135" s="131">
        <f t="shared" si="17"/>
        <v>4</v>
      </c>
      <c r="E135" s="157">
        <f t="shared" si="17"/>
        <v>0</v>
      </c>
      <c r="F135" s="185">
        <f t="shared" si="17"/>
        <v>0</v>
      </c>
      <c r="G135" s="213">
        <f t="shared" si="17"/>
        <v>0</v>
      </c>
      <c r="H135" s="247">
        <f t="shared" si="17"/>
        <v>0</v>
      </c>
      <c r="I135" s="278">
        <f t="shared" si="17"/>
        <v>0</v>
      </c>
      <c r="J135" s="309">
        <f t="shared" si="17"/>
        <v>0</v>
      </c>
      <c r="K135" s="61">
        <f t="shared" si="17"/>
        <v>0</v>
      </c>
      <c r="L135" s="363">
        <f t="shared" si="17"/>
        <v>0</v>
      </c>
      <c r="M135" s="61">
        <f t="shared" si="17"/>
        <v>0</v>
      </c>
      <c r="N135" s="61">
        <f t="shared" si="17"/>
        <v>0</v>
      </c>
    </row>
    <row r="136" spans="1:14" s="23" customFormat="1" ht="15.95" customHeight="1" x14ac:dyDescent="0.2">
      <c r="A136" s="14"/>
      <c r="B136" s="22" t="s">
        <v>50</v>
      </c>
      <c r="C136" s="90">
        <f t="shared" ref="C136:N136" si="18">SUM(C137:C138)</f>
        <v>0</v>
      </c>
      <c r="D136" s="90">
        <f t="shared" si="18"/>
        <v>4</v>
      </c>
      <c r="E136" s="90">
        <f t="shared" si="18"/>
        <v>0</v>
      </c>
      <c r="F136" s="90">
        <f t="shared" si="18"/>
        <v>0</v>
      </c>
      <c r="G136" s="90">
        <f t="shared" si="18"/>
        <v>0</v>
      </c>
      <c r="H136" s="90">
        <f t="shared" si="18"/>
        <v>0</v>
      </c>
      <c r="I136" s="90">
        <f t="shared" si="18"/>
        <v>0</v>
      </c>
      <c r="J136" s="90">
        <f t="shared" si="18"/>
        <v>0</v>
      </c>
      <c r="K136" s="63">
        <f t="shared" si="18"/>
        <v>0</v>
      </c>
      <c r="L136" s="389">
        <f t="shared" si="18"/>
        <v>0</v>
      </c>
      <c r="M136" s="63">
        <f t="shared" si="18"/>
        <v>0</v>
      </c>
      <c r="N136" s="63">
        <f t="shared" si="18"/>
        <v>0</v>
      </c>
    </row>
    <row r="137" spans="1:14" ht="15.95" customHeight="1" x14ac:dyDescent="0.2">
      <c r="A137" s="12"/>
      <c r="B137" s="13" t="s">
        <v>84</v>
      </c>
      <c r="C137" s="91">
        <v>0</v>
      </c>
      <c r="D137" s="91">
        <v>4</v>
      </c>
      <c r="E137" s="91">
        <v>0</v>
      </c>
      <c r="F137" s="91">
        <v>0</v>
      </c>
      <c r="G137" s="220">
        <v>0</v>
      </c>
      <c r="H137" s="254">
        <v>0</v>
      </c>
      <c r="I137" s="285">
        <v>0</v>
      </c>
      <c r="J137" s="316">
        <v>0</v>
      </c>
      <c r="K137" s="51">
        <v>0</v>
      </c>
      <c r="L137" s="366">
        <v>0</v>
      </c>
      <c r="M137" s="51">
        <v>0</v>
      </c>
      <c r="N137" s="51">
        <v>0</v>
      </c>
    </row>
    <row r="138" spans="1:14" ht="15.95" customHeight="1" x14ac:dyDescent="0.2">
      <c r="A138" s="12"/>
      <c r="B138" s="13" t="s">
        <v>85</v>
      </c>
      <c r="C138" s="91">
        <v>0</v>
      </c>
      <c r="D138" s="91">
        <v>0</v>
      </c>
      <c r="E138" s="91">
        <v>0</v>
      </c>
      <c r="F138" s="91">
        <v>0</v>
      </c>
      <c r="G138" s="220">
        <v>0</v>
      </c>
      <c r="H138" s="254">
        <v>0</v>
      </c>
      <c r="I138" s="285">
        <v>0</v>
      </c>
      <c r="J138" s="316">
        <v>0</v>
      </c>
      <c r="K138" s="340">
        <v>0</v>
      </c>
      <c r="L138" s="366">
        <v>0</v>
      </c>
      <c r="M138" s="51">
        <v>0</v>
      </c>
      <c r="N138" s="51">
        <v>0</v>
      </c>
    </row>
    <row r="139" spans="1:14" ht="15.95" customHeight="1" x14ac:dyDescent="0.2">
      <c r="A139" s="12"/>
      <c r="B139" s="11" t="s">
        <v>51</v>
      </c>
      <c r="C139" s="114">
        <v>0</v>
      </c>
      <c r="D139" s="129">
        <v>0</v>
      </c>
      <c r="E139" s="155">
        <v>0</v>
      </c>
      <c r="F139" s="183">
        <v>0</v>
      </c>
      <c r="G139" s="211">
        <v>0</v>
      </c>
      <c r="H139" s="245">
        <v>0</v>
      </c>
      <c r="I139" s="276">
        <v>0</v>
      </c>
      <c r="J139" s="307">
        <v>0</v>
      </c>
      <c r="K139" s="331">
        <v>0</v>
      </c>
      <c r="L139" s="365">
        <v>0</v>
      </c>
      <c r="M139" s="64">
        <v>0</v>
      </c>
      <c r="N139" s="64">
        <v>0</v>
      </c>
    </row>
    <row r="140" spans="1:14" ht="15.95" customHeight="1" x14ac:dyDescent="0.2">
      <c r="A140" s="12"/>
      <c r="B140" s="11" t="s">
        <v>52</v>
      </c>
      <c r="C140" s="114">
        <v>0</v>
      </c>
      <c r="D140" s="129">
        <v>0</v>
      </c>
      <c r="E140" s="155">
        <v>0</v>
      </c>
      <c r="F140" s="183">
        <v>0</v>
      </c>
      <c r="G140" s="211">
        <v>0</v>
      </c>
      <c r="H140" s="245">
        <v>0</v>
      </c>
      <c r="I140" s="276">
        <v>0</v>
      </c>
      <c r="J140" s="307">
        <v>0</v>
      </c>
      <c r="K140" s="331">
        <v>0</v>
      </c>
      <c r="L140" s="365">
        <v>0</v>
      </c>
      <c r="M140" s="64">
        <v>0</v>
      </c>
      <c r="N140" s="64">
        <v>0</v>
      </c>
    </row>
    <row r="141" spans="1:14" ht="15.95" customHeight="1" x14ac:dyDescent="0.2">
      <c r="A141" s="14">
        <v>2</v>
      </c>
      <c r="B141" s="10" t="s">
        <v>23</v>
      </c>
      <c r="C141" s="114">
        <f t="shared" ref="C141:N141" si="19">SUM(C142:C143)</f>
        <v>5</v>
      </c>
      <c r="D141" s="129">
        <f t="shared" si="19"/>
        <v>2</v>
      </c>
      <c r="E141" s="155">
        <f t="shared" si="19"/>
        <v>0</v>
      </c>
      <c r="F141" s="183">
        <f t="shared" si="19"/>
        <v>0</v>
      </c>
      <c r="G141" s="211">
        <f t="shared" si="19"/>
        <v>0</v>
      </c>
      <c r="H141" s="245">
        <f t="shared" si="19"/>
        <v>0</v>
      </c>
      <c r="I141" s="276">
        <f t="shared" si="19"/>
        <v>0</v>
      </c>
      <c r="J141" s="307">
        <f t="shared" si="19"/>
        <v>3</v>
      </c>
      <c r="K141" s="305">
        <f t="shared" si="19"/>
        <v>5</v>
      </c>
      <c r="L141" s="365">
        <f t="shared" si="19"/>
        <v>0</v>
      </c>
      <c r="M141" s="64">
        <f t="shared" si="19"/>
        <v>0</v>
      </c>
      <c r="N141" s="64">
        <f t="shared" si="19"/>
        <v>0</v>
      </c>
    </row>
    <row r="142" spans="1:14" ht="15.95" customHeight="1" x14ac:dyDescent="0.2">
      <c r="A142" s="12"/>
      <c r="B142" s="13" t="s">
        <v>84</v>
      </c>
      <c r="C142" s="91">
        <v>3</v>
      </c>
      <c r="D142" s="91">
        <v>2</v>
      </c>
      <c r="E142" s="91">
        <v>0</v>
      </c>
      <c r="F142" s="91">
        <v>0</v>
      </c>
      <c r="G142" s="220">
        <v>0</v>
      </c>
      <c r="H142" s="254">
        <v>0</v>
      </c>
      <c r="I142" s="285">
        <v>0</v>
      </c>
      <c r="J142" s="316">
        <v>3</v>
      </c>
      <c r="K142" s="304">
        <v>5</v>
      </c>
      <c r="L142" s="366">
        <v>0</v>
      </c>
      <c r="M142" s="51">
        <v>0</v>
      </c>
      <c r="N142" s="51">
        <v>0</v>
      </c>
    </row>
    <row r="143" spans="1:14" ht="15.95" customHeight="1" x14ac:dyDescent="0.2">
      <c r="A143" s="12"/>
      <c r="B143" s="13" t="s">
        <v>85</v>
      </c>
      <c r="C143" s="91">
        <v>2</v>
      </c>
      <c r="D143" s="91">
        <v>0</v>
      </c>
      <c r="E143" s="91">
        <v>0</v>
      </c>
      <c r="F143" s="91">
        <v>0</v>
      </c>
      <c r="G143" s="220">
        <v>0</v>
      </c>
      <c r="H143" s="254">
        <v>0</v>
      </c>
      <c r="I143" s="285">
        <v>0</v>
      </c>
      <c r="J143" s="316">
        <v>0</v>
      </c>
      <c r="K143" s="51">
        <v>0</v>
      </c>
      <c r="L143" s="366">
        <v>0</v>
      </c>
      <c r="M143" s="51">
        <v>0</v>
      </c>
      <c r="N143" s="51">
        <v>0</v>
      </c>
    </row>
    <row r="144" spans="1:14" ht="15.95" customHeight="1" x14ac:dyDescent="0.2">
      <c r="A144" s="9">
        <v>3</v>
      </c>
      <c r="B144" s="10" t="s">
        <v>54</v>
      </c>
      <c r="C144" s="112">
        <v>0</v>
      </c>
      <c r="D144" s="133">
        <v>0</v>
      </c>
      <c r="E144" s="159">
        <v>0</v>
      </c>
      <c r="F144" s="187">
        <v>0</v>
      </c>
      <c r="G144" s="215">
        <v>0</v>
      </c>
      <c r="H144" s="249">
        <v>0</v>
      </c>
      <c r="I144" s="280">
        <v>0</v>
      </c>
      <c r="J144" s="311">
        <v>0</v>
      </c>
      <c r="K144" s="335">
        <v>0</v>
      </c>
      <c r="L144" s="365">
        <v>0</v>
      </c>
      <c r="M144" s="64">
        <v>0</v>
      </c>
      <c r="N144" s="64">
        <v>0</v>
      </c>
    </row>
    <row r="145" spans="1:14" ht="15.75" x14ac:dyDescent="0.2">
      <c r="A145" s="14">
        <v>4</v>
      </c>
      <c r="B145" s="10" t="s">
        <v>53</v>
      </c>
      <c r="C145" s="114">
        <f t="shared" ref="C145:N145" si="20">SUM(C146:C147)</f>
        <v>0</v>
      </c>
      <c r="D145" s="129">
        <f t="shared" si="20"/>
        <v>0</v>
      </c>
      <c r="E145" s="155">
        <f t="shared" si="20"/>
        <v>0</v>
      </c>
      <c r="F145" s="183">
        <f t="shared" si="20"/>
        <v>0</v>
      </c>
      <c r="G145" s="211">
        <f t="shared" si="20"/>
        <v>0</v>
      </c>
      <c r="H145" s="245">
        <f t="shared" si="20"/>
        <v>0</v>
      </c>
      <c r="I145" s="276">
        <f t="shared" si="20"/>
        <v>0</v>
      </c>
      <c r="J145" s="307">
        <f t="shared" si="20"/>
        <v>0</v>
      </c>
      <c r="K145" s="331">
        <f t="shared" si="20"/>
        <v>0</v>
      </c>
      <c r="L145" s="365">
        <f t="shared" si="20"/>
        <v>0</v>
      </c>
      <c r="M145" s="64">
        <f t="shared" si="20"/>
        <v>0</v>
      </c>
      <c r="N145" s="64">
        <f t="shared" si="20"/>
        <v>0</v>
      </c>
    </row>
    <row r="146" spans="1:14" ht="15.75" x14ac:dyDescent="0.2">
      <c r="A146" s="14"/>
      <c r="B146" s="13" t="s">
        <v>84</v>
      </c>
      <c r="C146" s="112">
        <v>0</v>
      </c>
      <c r="D146" s="133">
        <v>0</v>
      </c>
      <c r="E146" s="159">
        <v>0</v>
      </c>
      <c r="F146" s="187">
        <v>0</v>
      </c>
      <c r="G146" s="215">
        <v>0</v>
      </c>
      <c r="H146" s="249">
        <v>0</v>
      </c>
      <c r="I146" s="280">
        <v>0</v>
      </c>
      <c r="J146" s="311">
        <v>0</v>
      </c>
      <c r="K146" s="335">
        <v>0</v>
      </c>
      <c r="L146" s="365">
        <v>0</v>
      </c>
      <c r="M146" s="64">
        <v>0</v>
      </c>
      <c r="N146" s="64">
        <v>0</v>
      </c>
    </row>
    <row r="147" spans="1:14" ht="15.75" x14ac:dyDescent="0.2">
      <c r="A147" s="14"/>
      <c r="B147" s="13" t="s">
        <v>85</v>
      </c>
      <c r="C147" s="112">
        <v>0</v>
      </c>
      <c r="D147" s="133">
        <v>0</v>
      </c>
      <c r="E147" s="159">
        <v>0</v>
      </c>
      <c r="F147" s="187">
        <v>0</v>
      </c>
      <c r="G147" s="215">
        <v>0</v>
      </c>
      <c r="H147" s="249">
        <v>0</v>
      </c>
      <c r="I147" s="280">
        <v>0</v>
      </c>
      <c r="J147" s="311">
        <v>0</v>
      </c>
      <c r="K147" s="335">
        <v>0</v>
      </c>
      <c r="L147" s="365">
        <v>0</v>
      </c>
      <c r="M147" s="64">
        <v>0</v>
      </c>
      <c r="N147" s="64">
        <v>0</v>
      </c>
    </row>
    <row r="148" spans="1:14" ht="15.75" x14ac:dyDescent="0.2">
      <c r="A148" s="14">
        <v>5</v>
      </c>
      <c r="B148" s="11" t="s">
        <v>55</v>
      </c>
      <c r="C148" s="112">
        <v>0</v>
      </c>
      <c r="D148" s="133">
        <v>0</v>
      </c>
      <c r="E148" s="159">
        <v>0</v>
      </c>
      <c r="F148" s="187">
        <v>0</v>
      </c>
      <c r="G148" s="215">
        <v>0</v>
      </c>
      <c r="H148" s="249">
        <v>0</v>
      </c>
      <c r="I148" s="280">
        <v>0</v>
      </c>
      <c r="J148" s="311">
        <v>0</v>
      </c>
      <c r="K148" s="335">
        <v>0</v>
      </c>
      <c r="L148" s="358">
        <v>0</v>
      </c>
      <c r="M148" s="429">
        <v>0</v>
      </c>
      <c r="N148" s="455">
        <v>0</v>
      </c>
    </row>
    <row r="149" spans="1:14" ht="15.75" x14ac:dyDescent="0.2">
      <c r="A149" s="14">
        <v>6</v>
      </c>
      <c r="B149" s="10" t="s">
        <v>56</v>
      </c>
      <c r="C149" s="112">
        <v>0</v>
      </c>
      <c r="D149" s="133">
        <v>0</v>
      </c>
      <c r="E149" s="159">
        <v>0</v>
      </c>
      <c r="F149" s="187">
        <v>0</v>
      </c>
      <c r="G149" s="215">
        <v>0</v>
      </c>
      <c r="H149" s="249">
        <v>0</v>
      </c>
      <c r="I149" s="280">
        <v>0</v>
      </c>
      <c r="J149" s="311">
        <v>0</v>
      </c>
      <c r="K149" s="335">
        <v>0</v>
      </c>
      <c r="L149" s="358">
        <v>0</v>
      </c>
      <c r="M149" s="429">
        <v>0</v>
      </c>
      <c r="N149" s="455">
        <v>0</v>
      </c>
    </row>
    <row r="150" spans="1:14" ht="15.75" x14ac:dyDescent="0.2">
      <c r="A150" s="14">
        <v>7</v>
      </c>
      <c r="B150" s="10" t="s">
        <v>57</v>
      </c>
      <c r="C150" s="112">
        <v>0</v>
      </c>
      <c r="D150" s="133">
        <v>0</v>
      </c>
      <c r="E150" s="159">
        <v>0</v>
      </c>
      <c r="F150" s="187">
        <v>0</v>
      </c>
      <c r="G150" s="215">
        <v>0</v>
      </c>
      <c r="H150" s="249">
        <v>0</v>
      </c>
      <c r="I150" s="280">
        <v>0</v>
      </c>
      <c r="J150" s="311">
        <v>0</v>
      </c>
      <c r="K150" s="335">
        <v>0</v>
      </c>
      <c r="L150" s="358">
        <v>0</v>
      </c>
      <c r="M150" s="429">
        <v>0</v>
      </c>
      <c r="N150" s="455">
        <v>0</v>
      </c>
    </row>
    <row r="151" spans="1:14" ht="15.75" x14ac:dyDescent="0.2">
      <c r="A151" s="14">
        <v>8</v>
      </c>
      <c r="B151" s="10" t="s">
        <v>58</v>
      </c>
      <c r="C151" s="112">
        <v>0</v>
      </c>
      <c r="D151" s="133">
        <v>0</v>
      </c>
      <c r="E151" s="159">
        <v>0</v>
      </c>
      <c r="F151" s="187">
        <v>0</v>
      </c>
      <c r="G151" s="215">
        <v>0</v>
      </c>
      <c r="H151" s="249">
        <v>0</v>
      </c>
      <c r="I151" s="280">
        <v>0</v>
      </c>
      <c r="J151" s="311">
        <v>0</v>
      </c>
      <c r="K151" s="335">
        <v>0</v>
      </c>
      <c r="L151" s="358">
        <v>0</v>
      </c>
      <c r="M151" s="429">
        <v>0</v>
      </c>
      <c r="N151" s="455">
        <v>0</v>
      </c>
    </row>
    <row r="152" spans="1:14" ht="15.75" x14ac:dyDescent="0.2">
      <c r="A152" s="14">
        <v>9</v>
      </c>
      <c r="B152" s="10" t="s">
        <v>24</v>
      </c>
      <c r="C152" s="112">
        <v>0</v>
      </c>
      <c r="D152" s="133">
        <v>0</v>
      </c>
      <c r="E152" s="159">
        <v>0</v>
      </c>
      <c r="F152" s="187">
        <v>0</v>
      </c>
      <c r="G152" s="215">
        <v>0</v>
      </c>
      <c r="H152" s="249">
        <v>0</v>
      </c>
      <c r="I152" s="280">
        <v>0</v>
      </c>
      <c r="J152" s="311">
        <v>0</v>
      </c>
      <c r="K152" s="335">
        <v>0</v>
      </c>
      <c r="L152" s="358">
        <v>0</v>
      </c>
      <c r="M152" s="429">
        <v>0</v>
      </c>
      <c r="N152" s="455">
        <v>0</v>
      </c>
    </row>
    <row r="153" spans="1:14" ht="15.75" x14ac:dyDescent="0.2">
      <c r="A153" s="14">
        <v>10</v>
      </c>
      <c r="B153" s="10" t="s">
        <v>25</v>
      </c>
      <c r="C153" s="112">
        <v>0</v>
      </c>
      <c r="D153" s="133">
        <v>0</v>
      </c>
      <c r="E153" s="159">
        <v>0</v>
      </c>
      <c r="F153" s="187">
        <v>0</v>
      </c>
      <c r="G153" s="215">
        <v>0</v>
      </c>
      <c r="H153" s="249">
        <v>0</v>
      </c>
      <c r="I153" s="280">
        <v>0</v>
      </c>
      <c r="J153" s="311">
        <v>0</v>
      </c>
      <c r="K153" s="335">
        <v>0</v>
      </c>
      <c r="L153" s="358">
        <v>0</v>
      </c>
      <c r="M153" s="429">
        <v>0</v>
      </c>
      <c r="N153" s="455">
        <v>0</v>
      </c>
    </row>
    <row r="154" spans="1:14" ht="12.75" customHeight="1" thickBot="1" x14ac:dyDescent="0.25">
      <c r="A154" s="40">
        <v>11</v>
      </c>
      <c r="B154" s="41" t="s">
        <v>59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369">
        <v>0</v>
      </c>
      <c r="M154" s="430">
        <v>0</v>
      </c>
      <c r="N154" s="456">
        <v>0</v>
      </c>
    </row>
    <row r="155" spans="1:14" ht="12.75" customHeight="1" thickTop="1" x14ac:dyDescent="0.2">
      <c r="A155" s="5"/>
      <c r="B155" s="27" t="s">
        <v>39</v>
      </c>
    </row>
    <row r="156" spans="1:14" x14ac:dyDescent="0.2">
      <c r="A156" s="5"/>
      <c r="B156" s="15" t="s">
        <v>61</v>
      </c>
    </row>
    <row r="157" spans="1:14" ht="21" customHeight="1" x14ac:dyDescent="0.2">
      <c r="A157" s="5"/>
      <c r="B157" s="15" t="s">
        <v>60</v>
      </c>
    </row>
    <row r="158" spans="1:14" x14ac:dyDescent="0.2">
      <c r="A158" s="5"/>
      <c r="B158" s="15" t="s">
        <v>40</v>
      </c>
    </row>
    <row r="159" spans="1:14" x14ac:dyDescent="0.2">
      <c r="A159" s="5"/>
      <c r="B159" s="27"/>
    </row>
    <row r="160" spans="1:14" ht="13.5" customHeight="1" x14ac:dyDescent="0.2">
      <c r="A160" s="5"/>
      <c r="B160" s="27"/>
    </row>
    <row r="161" spans="1:14" ht="15" customHeight="1" x14ac:dyDescent="0.2">
      <c r="A161" s="471" t="s">
        <v>0</v>
      </c>
      <c r="B161" s="471"/>
      <c r="C161" s="509"/>
    </row>
    <row r="162" spans="1:14" ht="12.75" customHeight="1" x14ac:dyDescent="0.2">
      <c r="A162" s="471" t="s">
        <v>1</v>
      </c>
      <c r="B162" s="471"/>
      <c r="C162" s="509"/>
    </row>
    <row r="163" spans="1:14" ht="12.75" customHeight="1" x14ac:dyDescent="0.2">
      <c r="A163" s="471" t="s">
        <v>46</v>
      </c>
      <c r="B163" s="471"/>
    </row>
    <row r="164" spans="1:14" ht="12.75" customHeight="1" x14ac:dyDescent="0.3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1.25" customHeight="1" x14ac:dyDescent="0.2">
      <c r="C165" s="103"/>
      <c r="D165" s="132"/>
      <c r="E165" s="158"/>
      <c r="F165" s="186"/>
      <c r="G165" s="214"/>
      <c r="H165" s="248"/>
      <c r="I165" s="279"/>
      <c r="J165" s="310"/>
      <c r="K165" s="334"/>
      <c r="L165" s="394"/>
      <c r="M165" s="422"/>
      <c r="N165" s="448"/>
    </row>
    <row r="166" spans="1:14" ht="12.75" customHeight="1" x14ac:dyDescent="0.2">
      <c r="A166" s="1" t="s">
        <v>47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 x14ac:dyDescent="0.2">
      <c r="A167" s="1" t="s">
        <v>69</v>
      </c>
      <c r="C167" s="1" t="str">
        <f>+C287:C287</f>
        <v>Bulan     :</v>
      </c>
      <c r="D167" s="1" t="str">
        <f t="shared" ref="D167:I167" si="21">+D287:H287</f>
        <v>Bulan     :</v>
      </c>
      <c r="E167" s="1" t="str">
        <f t="shared" si="21"/>
        <v>Bulan     :</v>
      </c>
      <c r="F167" s="1" t="str">
        <f t="shared" si="21"/>
        <v>Bulan     :</v>
      </c>
      <c r="G167" s="1" t="str">
        <f t="shared" si="21"/>
        <v>Bulan     :</v>
      </c>
      <c r="H167" s="1" t="str">
        <f t="shared" si="21"/>
        <v>Bulan     :</v>
      </c>
      <c r="I167" s="1" t="str">
        <f t="shared" si="21"/>
        <v>Bulan     :</v>
      </c>
      <c r="J167" s="1" t="str">
        <f>+J287:N287</f>
        <v>Bulan     :</v>
      </c>
      <c r="K167" s="1" t="str">
        <f>+K287:O287</f>
        <v>Bulan     :</v>
      </c>
      <c r="L167" s="1" t="str">
        <f>+L287:P287</f>
        <v>Bulan     :</v>
      </c>
      <c r="M167" s="1" t="str">
        <f>+M287:Q287</f>
        <v>Bulan     :</v>
      </c>
      <c r="N167" s="1" t="str">
        <f>+N287:R287</f>
        <v>Bulan     :</v>
      </c>
    </row>
    <row r="168" spans="1:14" ht="15.95" customHeight="1" thickBot="1" x14ac:dyDescent="0.25">
      <c r="A168" s="45" t="s">
        <v>82</v>
      </c>
      <c r="B168" s="45"/>
      <c r="C168" s="1" t="s">
        <v>48</v>
      </c>
      <c r="D168" s="1" t="s">
        <v>48</v>
      </c>
      <c r="E168" s="1" t="s">
        <v>48</v>
      </c>
      <c r="F168" s="1" t="s">
        <v>48</v>
      </c>
      <c r="G168" s="1" t="s">
        <v>48</v>
      </c>
      <c r="H168" s="45" t="s">
        <v>48</v>
      </c>
      <c r="I168" s="45" t="s">
        <v>48</v>
      </c>
      <c r="J168" s="45" t="s">
        <v>48</v>
      </c>
      <c r="K168" s="45" t="s">
        <v>48</v>
      </c>
      <c r="L168" s="45" t="s">
        <v>48</v>
      </c>
      <c r="M168" s="45" t="s">
        <v>48</v>
      </c>
      <c r="N168" s="45" t="s">
        <v>48</v>
      </c>
    </row>
    <row r="169" spans="1:14" ht="15.95" customHeight="1" thickTop="1" x14ac:dyDescent="0.2">
      <c r="A169" s="472" t="s">
        <v>4</v>
      </c>
      <c r="B169" s="472" t="s">
        <v>5</v>
      </c>
      <c r="C169" s="109"/>
    </row>
    <row r="170" spans="1:14" ht="15.95" customHeight="1" x14ac:dyDescent="0.2">
      <c r="A170" s="473"/>
      <c r="B170" s="473"/>
      <c r="C170" s="105"/>
      <c r="D170" s="137"/>
      <c r="E170" s="163"/>
      <c r="F170" s="191"/>
      <c r="G170" s="219"/>
      <c r="H170" s="253"/>
      <c r="I170" s="284"/>
      <c r="J170" s="315"/>
      <c r="K170" s="339"/>
      <c r="L170" s="399"/>
      <c r="M170" s="423"/>
      <c r="N170" s="449"/>
    </row>
    <row r="171" spans="1:14" ht="15.95" customHeight="1" x14ac:dyDescent="0.2">
      <c r="A171" s="473"/>
      <c r="B171" s="473"/>
      <c r="C171" s="106" t="s">
        <v>36</v>
      </c>
      <c r="D171" s="134" t="s">
        <v>36</v>
      </c>
      <c r="E171" s="160" t="s">
        <v>36</v>
      </c>
      <c r="F171" s="188" t="s">
        <v>36</v>
      </c>
      <c r="G171" s="216" t="s">
        <v>36</v>
      </c>
      <c r="H171" s="250" t="s">
        <v>36</v>
      </c>
      <c r="I171" s="281" t="s">
        <v>36</v>
      </c>
      <c r="J171" s="312" t="s">
        <v>36</v>
      </c>
      <c r="K171" s="336" t="s">
        <v>36</v>
      </c>
      <c r="L171" s="396" t="s">
        <v>36</v>
      </c>
      <c r="M171" s="424" t="s">
        <v>36</v>
      </c>
      <c r="N171" s="450" t="s">
        <v>36</v>
      </c>
    </row>
    <row r="172" spans="1:14" ht="15.95" customHeight="1" x14ac:dyDescent="0.2">
      <c r="A172" s="473"/>
      <c r="B172" s="473"/>
      <c r="C172" s="110"/>
      <c r="D172" s="136"/>
      <c r="E172" s="162"/>
      <c r="F172" s="190"/>
      <c r="G172" s="218"/>
      <c r="H172" s="252"/>
      <c r="I172" s="283"/>
      <c r="J172" s="314"/>
      <c r="K172" s="338"/>
      <c r="L172" s="398"/>
      <c r="M172" s="425"/>
      <c r="N172" s="451"/>
    </row>
    <row r="173" spans="1:14" ht="15.95" customHeight="1" x14ac:dyDescent="0.2">
      <c r="A173" s="474"/>
      <c r="B173" s="474"/>
      <c r="C173" s="106"/>
      <c r="D173" s="134"/>
      <c r="E173" s="160"/>
      <c r="F173" s="188"/>
      <c r="G173" s="216"/>
      <c r="H173" s="250"/>
      <c r="I173" s="281"/>
      <c r="J173" s="312"/>
      <c r="K173" s="336"/>
      <c r="L173" s="396"/>
      <c r="M173" s="424"/>
      <c r="N173" s="450"/>
    </row>
    <row r="174" spans="1:14" s="8" customFormat="1" ht="15.95" customHeight="1" x14ac:dyDescent="0.2">
      <c r="A174" s="111" t="s">
        <v>10</v>
      </c>
      <c r="B174" s="111" t="s">
        <v>11</v>
      </c>
      <c r="C174" s="111" t="s">
        <v>44</v>
      </c>
      <c r="D174" s="135" t="s">
        <v>44</v>
      </c>
      <c r="E174" s="161" t="s">
        <v>44</v>
      </c>
      <c r="F174" s="189" t="s">
        <v>44</v>
      </c>
      <c r="G174" s="217" t="s">
        <v>44</v>
      </c>
      <c r="H174" s="251" t="s">
        <v>44</v>
      </c>
      <c r="I174" s="282" t="s">
        <v>44</v>
      </c>
      <c r="J174" s="313" t="s">
        <v>44</v>
      </c>
      <c r="K174" s="337" t="s">
        <v>44</v>
      </c>
      <c r="L174" s="397" t="s">
        <v>44</v>
      </c>
      <c r="M174" s="426" t="s">
        <v>44</v>
      </c>
      <c r="N174" s="452" t="s">
        <v>44</v>
      </c>
    </row>
    <row r="175" spans="1:14" s="16" customFormat="1" ht="15.95" customHeight="1" x14ac:dyDescent="0.2">
      <c r="A175" s="18">
        <v>1</v>
      </c>
      <c r="B175" s="19" t="s">
        <v>22</v>
      </c>
      <c r="C175" s="113">
        <f t="shared" ref="C175:N175" si="22">SUM(C176,C179,C180)</f>
        <v>0</v>
      </c>
      <c r="D175" s="131">
        <f t="shared" si="22"/>
        <v>0</v>
      </c>
      <c r="E175" s="157">
        <f t="shared" si="22"/>
        <v>0</v>
      </c>
      <c r="F175" s="185">
        <f t="shared" si="22"/>
        <v>0</v>
      </c>
      <c r="G175" s="213">
        <f t="shared" si="22"/>
        <v>0</v>
      </c>
      <c r="H175" s="247">
        <f t="shared" si="22"/>
        <v>0</v>
      </c>
      <c r="I175" s="278">
        <f t="shared" si="22"/>
        <v>0</v>
      </c>
      <c r="J175" s="309">
        <f t="shared" si="22"/>
        <v>0</v>
      </c>
      <c r="K175" s="61">
        <f t="shared" si="22"/>
        <v>0</v>
      </c>
      <c r="L175" s="363">
        <f t="shared" si="22"/>
        <v>0</v>
      </c>
      <c r="M175" s="61">
        <f t="shared" si="22"/>
        <v>0</v>
      </c>
      <c r="N175" s="61">
        <f t="shared" si="22"/>
        <v>0</v>
      </c>
    </row>
    <row r="176" spans="1:14" s="23" customFormat="1" ht="15.95" customHeight="1" x14ac:dyDescent="0.2">
      <c r="A176" s="14"/>
      <c r="B176" s="22" t="s">
        <v>50</v>
      </c>
      <c r="C176" s="90">
        <f t="shared" ref="C176:N176" si="23">SUM(C177:C178)</f>
        <v>0</v>
      </c>
      <c r="D176" s="90">
        <f t="shared" si="23"/>
        <v>0</v>
      </c>
      <c r="E176" s="90">
        <f t="shared" si="23"/>
        <v>0</v>
      </c>
      <c r="F176" s="90">
        <f t="shared" si="23"/>
        <v>0</v>
      </c>
      <c r="G176" s="90">
        <f t="shared" si="23"/>
        <v>0</v>
      </c>
      <c r="H176" s="90">
        <f t="shared" si="23"/>
        <v>0</v>
      </c>
      <c r="I176" s="90">
        <f t="shared" si="23"/>
        <v>0</v>
      </c>
      <c r="J176" s="90">
        <f t="shared" si="23"/>
        <v>0</v>
      </c>
      <c r="K176" s="63">
        <f t="shared" si="23"/>
        <v>0</v>
      </c>
      <c r="L176" s="364">
        <f t="shared" si="23"/>
        <v>0</v>
      </c>
      <c r="M176" s="63">
        <f t="shared" si="23"/>
        <v>0</v>
      </c>
      <c r="N176" s="63">
        <f t="shared" si="23"/>
        <v>0</v>
      </c>
    </row>
    <row r="177" spans="1:14" ht="15.95" customHeight="1" x14ac:dyDescent="0.2">
      <c r="A177" s="12"/>
      <c r="B177" s="13" t="s">
        <v>84</v>
      </c>
      <c r="C177" s="91">
        <v>0</v>
      </c>
      <c r="D177" s="91">
        <v>0</v>
      </c>
      <c r="E177" s="91">
        <v>0</v>
      </c>
      <c r="F177" s="91">
        <v>0</v>
      </c>
      <c r="G177" s="220">
        <v>0</v>
      </c>
      <c r="H177" s="254">
        <v>0</v>
      </c>
      <c r="I177" s="285">
        <v>0</v>
      </c>
      <c r="J177" s="316">
        <v>0</v>
      </c>
      <c r="K177" s="51">
        <v>0</v>
      </c>
      <c r="L177" s="366">
        <v>0</v>
      </c>
      <c r="M177" s="51">
        <v>0</v>
      </c>
      <c r="N177" s="51">
        <v>0</v>
      </c>
    </row>
    <row r="178" spans="1:14" ht="15.95" customHeight="1" x14ac:dyDescent="0.2">
      <c r="A178" s="12"/>
      <c r="B178" s="13" t="s">
        <v>85</v>
      </c>
      <c r="C178" s="91">
        <v>0</v>
      </c>
      <c r="D178" s="91">
        <v>0</v>
      </c>
      <c r="E178" s="91">
        <v>0</v>
      </c>
      <c r="F178" s="91">
        <v>0</v>
      </c>
      <c r="G178" s="220">
        <v>0</v>
      </c>
      <c r="H178" s="254">
        <v>0</v>
      </c>
      <c r="I178" s="285">
        <v>0</v>
      </c>
      <c r="J178" s="316">
        <v>0</v>
      </c>
      <c r="K178" s="51">
        <v>0</v>
      </c>
      <c r="L178" s="366">
        <v>0</v>
      </c>
      <c r="M178" s="51">
        <v>0</v>
      </c>
      <c r="N178" s="51">
        <v>0</v>
      </c>
    </row>
    <row r="179" spans="1:14" ht="15.95" customHeight="1" x14ac:dyDescent="0.2">
      <c r="A179" s="12"/>
      <c r="B179" s="11" t="s">
        <v>51</v>
      </c>
      <c r="C179" s="114">
        <v>0</v>
      </c>
      <c r="D179" s="129">
        <v>0</v>
      </c>
      <c r="E179" s="155">
        <v>0</v>
      </c>
      <c r="F179" s="183">
        <v>0</v>
      </c>
      <c r="G179" s="211">
        <v>0</v>
      </c>
      <c r="H179" s="245">
        <v>0</v>
      </c>
      <c r="I179" s="276">
        <v>0</v>
      </c>
      <c r="J179" s="307">
        <v>0</v>
      </c>
      <c r="K179" s="64">
        <v>0</v>
      </c>
      <c r="L179" s="365">
        <v>0</v>
      </c>
      <c r="M179" s="64">
        <v>0</v>
      </c>
      <c r="N179" s="64">
        <v>0</v>
      </c>
    </row>
    <row r="180" spans="1:14" ht="15.95" customHeight="1" x14ac:dyDescent="0.2">
      <c r="A180" s="12"/>
      <c r="B180" s="11" t="s">
        <v>52</v>
      </c>
      <c r="C180" s="114">
        <v>0</v>
      </c>
      <c r="D180" s="129">
        <v>0</v>
      </c>
      <c r="E180" s="155">
        <v>0</v>
      </c>
      <c r="F180" s="183">
        <v>0</v>
      </c>
      <c r="G180" s="211">
        <v>0</v>
      </c>
      <c r="H180" s="245">
        <v>0</v>
      </c>
      <c r="I180" s="276">
        <v>0</v>
      </c>
      <c r="J180" s="307">
        <v>0</v>
      </c>
      <c r="K180" s="331">
        <v>0</v>
      </c>
      <c r="L180" s="358">
        <v>0</v>
      </c>
      <c r="M180" s="429">
        <v>0</v>
      </c>
      <c r="N180" s="455">
        <v>0</v>
      </c>
    </row>
    <row r="181" spans="1:14" ht="15.95" customHeight="1" x14ac:dyDescent="0.2">
      <c r="A181" s="14">
        <v>2</v>
      </c>
      <c r="B181" s="10" t="s">
        <v>23</v>
      </c>
      <c r="C181" s="114">
        <f t="shared" ref="C181:N181" si="24">SUM(C182:C183)</f>
        <v>1</v>
      </c>
      <c r="D181" s="129">
        <f t="shared" si="24"/>
        <v>0</v>
      </c>
      <c r="E181" s="155">
        <f t="shared" si="24"/>
        <v>0</v>
      </c>
      <c r="F181" s="183">
        <f t="shared" si="24"/>
        <v>0</v>
      </c>
      <c r="G181" s="211">
        <f t="shared" si="24"/>
        <v>0</v>
      </c>
      <c r="H181" s="245">
        <f t="shared" si="24"/>
        <v>0</v>
      </c>
      <c r="I181" s="276">
        <f t="shared" si="24"/>
        <v>0</v>
      </c>
      <c r="J181" s="307">
        <f t="shared" si="24"/>
        <v>0</v>
      </c>
      <c r="K181" s="331">
        <f t="shared" si="24"/>
        <v>0</v>
      </c>
      <c r="L181" s="358">
        <f t="shared" si="24"/>
        <v>0</v>
      </c>
      <c r="M181" s="429">
        <f t="shared" si="24"/>
        <v>0</v>
      </c>
      <c r="N181" s="455">
        <f t="shared" si="24"/>
        <v>0</v>
      </c>
    </row>
    <row r="182" spans="1:14" ht="15.95" customHeight="1" x14ac:dyDescent="0.2">
      <c r="A182" s="12"/>
      <c r="B182" s="13" t="s">
        <v>84</v>
      </c>
      <c r="C182" s="91">
        <v>1</v>
      </c>
      <c r="D182" s="91">
        <v>0</v>
      </c>
      <c r="E182" s="91">
        <v>0</v>
      </c>
      <c r="F182" s="91">
        <v>0</v>
      </c>
      <c r="G182" s="220">
        <v>0</v>
      </c>
      <c r="H182" s="254">
        <v>0</v>
      </c>
      <c r="I182" s="285">
        <v>0</v>
      </c>
      <c r="J182" s="316">
        <v>0</v>
      </c>
      <c r="K182" s="340">
        <v>0</v>
      </c>
      <c r="L182" s="367">
        <v>0</v>
      </c>
      <c r="M182" s="431">
        <v>0</v>
      </c>
      <c r="N182" s="457">
        <v>0</v>
      </c>
    </row>
    <row r="183" spans="1:14" ht="15.95" customHeight="1" x14ac:dyDescent="0.2">
      <c r="A183" s="12"/>
      <c r="B183" s="13" t="s">
        <v>85</v>
      </c>
      <c r="C183" s="91">
        <v>0</v>
      </c>
      <c r="D183" s="91">
        <v>0</v>
      </c>
      <c r="E183" s="91">
        <v>0</v>
      </c>
      <c r="F183" s="91">
        <v>0</v>
      </c>
      <c r="G183" s="220">
        <v>0</v>
      </c>
      <c r="H183" s="254">
        <v>0</v>
      </c>
      <c r="I183" s="285">
        <v>0</v>
      </c>
      <c r="J183" s="316">
        <v>0</v>
      </c>
      <c r="K183" s="340">
        <v>0</v>
      </c>
      <c r="L183" s="367">
        <v>0</v>
      </c>
      <c r="M183" s="431">
        <v>0</v>
      </c>
      <c r="N183" s="457">
        <v>0</v>
      </c>
    </row>
    <row r="184" spans="1:14" ht="15.95" customHeight="1" x14ac:dyDescent="0.2">
      <c r="A184" s="9">
        <v>3</v>
      </c>
      <c r="B184" s="10" t="s">
        <v>54</v>
      </c>
      <c r="C184" s="112">
        <v>0</v>
      </c>
      <c r="D184" s="133">
        <v>0</v>
      </c>
      <c r="E184" s="159">
        <v>0</v>
      </c>
      <c r="F184" s="187">
        <v>0</v>
      </c>
      <c r="G184" s="215">
        <v>0</v>
      </c>
      <c r="H184" s="249">
        <v>0</v>
      </c>
      <c r="I184" s="280">
        <v>0</v>
      </c>
      <c r="J184" s="311">
        <v>0</v>
      </c>
      <c r="K184" s="335">
        <v>0</v>
      </c>
      <c r="L184" s="358">
        <v>0</v>
      </c>
      <c r="M184" s="429">
        <v>0</v>
      </c>
      <c r="N184" s="455">
        <v>0</v>
      </c>
    </row>
    <row r="185" spans="1:14" ht="15.75" x14ac:dyDescent="0.2">
      <c r="A185" s="14">
        <v>4</v>
      </c>
      <c r="B185" s="10" t="s">
        <v>53</v>
      </c>
      <c r="C185" s="114">
        <f t="shared" ref="C185:N185" si="25">SUM(C186:C187)</f>
        <v>0</v>
      </c>
      <c r="D185" s="129">
        <f t="shared" si="25"/>
        <v>0</v>
      </c>
      <c r="E185" s="155">
        <f t="shared" si="25"/>
        <v>0</v>
      </c>
      <c r="F185" s="183">
        <f t="shared" si="25"/>
        <v>0</v>
      </c>
      <c r="G185" s="211">
        <f t="shared" si="25"/>
        <v>0</v>
      </c>
      <c r="H185" s="245">
        <f t="shared" si="25"/>
        <v>0</v>
      </c>
      <c r="I185" s="276">
        <f t="shared" si="25"/>
        <v>0</v>
      </c>
      <c r="J185" s="307">
        <f t="shared" si="25"/>
        <v>0</v>
      </c>
      <c r="K185" s="331">
        <f t="shared" si="25"/>
        <v>0</v>
      </c>
      <c r="L185" s="358">
        <f t="shared" si="25"/>
        <v>0</v>
      </c>
      <c r="M185" s="429">
        <f t="shared" si="25"/>
        <v>0</v>
      </c>
      <c r="N185" s="455">
        <f t="shared" si="25"/>
        <v>0</v>
      </c>
    </row>
    <row r="186" spans="1:14" ht="15.75" x14ac:dyDescent="0.2">
      <c r="A186" s="14"/>
      <c r="B186" s="13" t="s">
        <v>84</v>
      </c>
      <c r="C186" s="112">
        <v>0</v>
      </c>
      <c r="D186" s="133">
        <v>0</v>
      </c>
      <c r="E186" s="159">
        <v>0</v>
      </c>
      <c r="F186" s="187">
        <v>0</v>
      </c>
      <c r="G186" s="215">
        <v>0</v>
      </c>
      <c r="H186" s="249">
        <v>0</v>
      </c>
      <c r="I186" s="280">
        <v>0</v>
      </c>
      <c r="J186" s="311">
        <v>0</v>
      </c>
      <c r="K186" s="335">
        <v>0</v>
      </c>
      <c r="L186" s="358">
        <v>0</v>
      </c>
      <c r="M186" s="429">
        <v>0</v>
      </c>
      <c r="N186" s="455">
        <v>0</v>
      </c>
    </row>
    <row r="187" spans="1:14" ht="15.75" x14ac:dyDescent="0.2">
      <c r="A187" s="14"/>
      <c r="B187" s="13" t="s">
        <v>85</v>
      </c>
      <c r="C187" s="112">
        <v>0</v>
      </c>
      <c r="D187" s="133">
        <v>0</v>
      </c>
      <c r="E187" s="159">
        <v>0</v>
      </c>
      <c r="F187" s="187">
        <v>0</v>
      </c>
      <c r="G187" s="215">
        <v>0</v>
      </c>
      <c r="H187" s="249">
        <v>0</v>
      </c>
      <c r="I187" s="280">
        <v>0</v>
      </c>
      <c r="J187" s="311">
        <v>0</v>
      </c>
      <c r="K187" s="335">
        <v>0</v>
      </c>
      <c r="L187" s="358">
        <v>0</v>
      </c>
      <c r="M187" s="429">
        <v>0</v>
      </c>
      <c r="N187" s="455">
        <v>0</v>
      </c>
    </row>
    <row r="188" spans="1:14" ht="15.75" x14ac:dyDescent="0.2">
      <c r="A188" s="14">
        <v>5</v>
      </c>
      <c r="B188" s="11" t="s">
        <v>55</v>
      </c>
      <c r="C188" s="112">
        <v>0</v>
      </c>
      <c r="D188" s="133">
        <v>0</v>
      </c>
      <c r="E188" s="159">
        <v>0</v>
      </c>
      <c r="F188" s="187">
        <v>0</v>
      </c>
      <c r="G188" s="215">
        <v>0</v>
      </c>
      <c r="H188" s="249">
        <v>0</v>
      </c>
      <c r="I188" s="280">
        <v>0</v>
      </c>
      <c r="J188" s="311">
        <v>0</v>
      </c>
      <c r="K188" s="335">
        <v>0</v>
      </c>
      <c r="L188" s="358">
        <v>0</v>
      </c>
      <c r="M188" s="429">
        <v>0</v>
      </c>
      <c r="N188" s="455">
        <v>0</v>
      </c>
    </row>
    <row r="189" spans="1:14" ht="15.75" x14ac:dyDescent="0.2">
      <c r="A189" s="14">
        <v>6</v>
      </c>
      <c r="B189" s="10" t="s">
        <v>56</v>
      </c>
      <c r="C189" s="112">
        <v>0</v>
      </c>
      <c r="D189" s="133">
        <v>0</v>
      </c>
      <c r="E189" s="159">
        <v>0</v>
      </c>
      <c r="F189" s="187">
        <v>0</v>
      </c>
      <c r="G189" s="215">
        <v>0</v>
      </c>
      <c r="H189" s="249">
        <v>0</v>
      </c>
      <c r="I189" s="280">
        <v>0</v>
      </c>
      <c r="J189" s="311">
        <v>0</v>
      </c>
      <c r="K189" s="335">
        <v>0</v>
      </c>
      <c r="L189" s="358">
        <v>0</v>
      </c>
      <c r="M189" s="429">
        <v>0</v>
      </c>
      <c r="N189" s="455">
        <v>0</v>
      </c>
    </row>
    <row r="190" spans="1:14" ht="15.75" x14ac:dyDescent="0.2">
      <c r="A190" s="14">
        <v>7</v>
      </c>
      <c r="B190" s="10" t="s">
        <v>57</v>
      </c>
      <c r="C190" s="112">
        <v>0</v>
      </c>
      <c r="D190" s="133">
        <v>0</v>
      </c>
      <c r="E190" s="159">
        <v>0</v>
      </c>
      <c r="F190" s="187">
        <v>0</v>
      </c>
      <c r="G190" s="215">
        <v>0</v>
      </c>
      <c r="H190" s="249">
        <v>0</v>
      </c>
      <c r="I190" s="280">
        <v>0</v>
      </c>
      <c r="J190" s="311">
        <v>0</v>
      </c>
      <c r="K190" s="335">
        <v>0</v>
      </c>
      <c r="L190" s="358">
        <v>0</v>
      </c>
      <c r="M190" s="429">
        <v>0</v>
      </c>
      <c r="N190" s="455">
        <v>0</v>
      </c>
    </row>
    <row r="191" spans="1:14" ht="12.75" customHeight="1" x14ac:dyDescent="0.2">
      <c r="A191" s="14">
        <v>8</v>
      </c>
      <c r="B191" s="10" t="s">
        <v>58</v>
      </c>
      <c r="C191" s="112">
        <v>0</v>
      </c>
      <c r="D191" s="133">
        <v>0</v>
      </c>
      <c r="E191" s="159">
        <v>0</v>
      </c>
      <c r="F191" s="187">
        <v>0</v>
      </c>
      <c r="G191" s="215">
        <v>0</v>
      </c>
      <c r="H191" s="249">
        <v>0</v>
      </c>
      <c r="I191" s="280">
        <v>0</v>
      </c>
      <c r="J191" s="311">
        <v>0</v>
      </c>
      <c r="K191" s="335">
        <v>0</v>
      </c>
      <c r="L191" s="358">
        <v>0</v>
      </c>
      <c r="M191" s="429">
        <v>0</v>
      </c>
      <c r="N191" s="455">
        <v>0</v>
      </c>
    </row>
    <row r="192" spans="1:14" ht="12.75" customHeight="1" x14ac:dyDescent="0.2">
      <c r="A192" s="14">
        <v>9</v>
      </c>
      <c r="B192" s="10" t="s">
        <v>24</v>
      </c>
      <c r="C192" s="112">
        <v>0</v>
      </c>
      <c r="D192" s="133">
        <v>0</v>
      </c>
      <c r="E192" s="159">
        <v>0</v>
      </c>
      <c r="F192" s="187">
        <v>0</v>
      </c>
      <c r="G192" s="215">
        <v>0</v>
      </c>
      <c r="H192" s="249">
        <v>0</v>
      </c>
      <c r="I192" s="280">
        <v>0</v>
      </c>
      <c r="J192" s="311">
        <v>0</v>
      </c>
      <c r="K192" s="335">
        <v>0</v>
      </c>
      <c r="L192" s="358">
        <v>0</v>
      </c>
      <c r="M192" s="429">
        <v>0</v>
      </c>
      <c r="N192" s="455">
        <v>0</v>
      </c>
    </row>
    <row r="193" spans="1:14" ht="15.75" x14ac:dyDescent="0.2">
      <c r="A193" s="14">
        <v>10</v>
      </c>
      <c r="B193" s="10" t="s">
        <v>25</v>
      </c>
      <c r="C193" s="112">
        <v>0</v>
      </c>
      <c r="D193" s="133">
        <v>0</v>
      </c>
      <c r="E193" s="159">
        <v>0</v>
      </c>
      <c r="F193" s="187">
        <v>0</v>
      </c>
      <c r="G193" s="215">
        <v>0</v>
      </c>
      <c r="H193" s="249">
        <v>0</v>
      </c>
      <c r="I193" s="280">
        <v>0</v>
      </c>
      <c r="J193" s="311">
        <v>0</v>
      </c>
      <c r="K193" s="335">
        <v>0</v>
      </c>
      <c r="L193" s="358">
        <v>0</v>
      </c>
      <c r="M193" s="429">
        <v>0</v>
      </c>
      <c r="N193" s="455">
        <v>0</v>
      </c>
    </row>
    <row r="194" spans="1:14" ht="21" customHeight="1" thickBot="1" x14ac:dyDescent="0.25">
      <c r="A194" s="40">
        <v>11</v>
      </c>
      <c r="B194" s="41" t="s">
        <v>59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369">
        <v>0</v>
      </c>
      <c r="M194" s="430">
        <v>0</v>
      </c>
      <c r="N194" s="456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61</v>
      </c>
    </row>
    <row r="197" spans="1:14" ht="12.75" customHeight="1" x14ac:dyDescent="0.2">
      <c r="A197" s="5"/>
      <c r="B197" s="15" t="s">
        <v>60</v>
      </c>
    </row>
    <row r="198" spans="1:14" ht="13.5" customHeight="1" x14ac:dyDescent="0.2">
      <c r="A198" s="5"/>
      <c r="B198" s="15" t="s">
        <v>40</v>
      </c>
    </row>
    <row r="199" spans="1:14" ht="15" customHeight="1" x14ac:dyDescent="0.2">
      <c r="A199" s="5"/>
      <c r="B199" s="27"/>
    </row>
    <row r="200" spans="1:14" ht="12.75" customHeight="1" x14ac:dyDescent="0.2">
      <c r="A200" s="5"/>
      <c r="B200" s="27"/>
    </row>
    <row r="201" spans="1:14" ht="12.75" customHeight="1" x14ac:dyDescent="0.2">
      <c r="A201" s="471" t="s">
        <v>0</v>
      </c>
      <c r="B201" s="471"/>
      <c r="C201" s="509"/>
    </row>
    <row r="202" spans="1:14" ht="12.75" customHeight="1" x14ac:dyDescent="0.2">
      <c r="A202" s="471" t="s">
        <v>1</v>
      </c>
      <c r="B202" s="471"/>
      <c r="C202" s="509"/>
    </row>
    <row r="203" spans="1:14" ht="11.25" customHeight="1" x14ac:dyDescent="0.2">
      <c r="A203" s="471" t="s">
        <v>46</v>
      </c>
      <c r="B203" s="471"/>
    </row>
    <row r="204" spans="1:14" ht="12.75" customHeight="1" x14ac:dyDescent="0.3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95" customHeight="1" x14ac:dyDescent="0.2">
      <c r="C205" s="103"/>
      <c r="D205" s="132"/>
      <c r="E205" s="158"/>
      <c r="F205" s="186"/>
      <c r="G205" s="214"/>
      <c r="H205" s="248"/>
      <c r="I205" s="279"/>
      <c r="J205" s="310"/>
      <c r="K205" s="334"/>
      <c r="L205" s="394"/>
      <c r="M205" s="422"/>
      <c r="N205" s="448"/>
    </row>
    <row r="206" spans="1:14" ht="15.95" customHeight="1" x14ac:dyDescent="0.2">
      <c r="A206" s="1" t="s">
        <v>47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 x14ac:dyDescent="0.2">
      <c r="A207" s="1" t="s">
        <v>69</v>
      </c>
      <c r="C207" s="1" t="str">
        <f>+C328:C328</f>
        <v>Bulan     :</v>
      </c>
      <c r="D207" s="1" t="str">
        <f t="shared" ref="D207:I207" si="26">+D328:H328</f>
        <v>Bulan     :</v>
      </c>
      <c r="E207" s="1" t="str">
        <f t="shared" si="26"/>
        <v>Bulan     :</v>
      </c>
      <c r="F207" s="1" t="str">
        <f t="shared" si="26"/>
        <v>Bulan     :</v>
      </c>
      <c r="G207" s="1" t="str">
        <f t="shared" si="26"/>
        <v>Bulan     :</v>
      </c>
      <c r="H207" s="1" t="str">
        <f t="shared" si="26"/>
        <v>Bulan     :</v>
      </c>
      <c r="I207" s="1" t="str">
        <f t="shared" si="26"/>
        <v>Bulan     :</v>
      </c>
      <c r="J207" s="1" t="str">
        <f>+J328:N328</f>
        <v>Bulan     :</v>
      </c>
      <c r="K207" s="1" t="str">
        <f>+K328:O328</f>
        <v>Bulan     :</v>
      </c>
      <c r="L207" s="1" t="str">
        <f>+L328:P328</f>
        <v>Bulan     :</v>
      </c>
      <c r="M207" s="1" t="str">
        <f>+M328:Q328</f>
        <v>Bulan     :</v>
      </c>
      <c r="N207" s="1" t="str">
        <f>+N328:R328</f>
        <v>Bulan     :</v>
      </c>
    </row>
    <row r="208" spans="1:14" ht="15.95" customHeight="1" thickBot="1" x14ac:dyDescent="0.25">
      <c r="A208" s="45" t="s">
        <v>80</v>
      </c>
      <c r="B208" s="45"/>
      <c r="C208" s="1" t="s">
        <v>48</v>
      </c>
      <c r="D208" s="1" t="s">
        <v>48</v>
      </c>
      <c r="E208" s="1" t="s">
        <v>48</v>
      </c>
      <c r="F208" s="1" t="s">
        <v>48</v>
      </c>
      <c r="G208" s="1" t="s">
        <v>48</v>
      </c>
      <c r="H208" s="45" t="s">
        <v>48</v>
      </c>
      <c r="I208" s="45" t="s">
        <v>48</v>
      </c>
      <c r="J208" s="45" t="s">
        <v>48</v>
      </c>
      <c r="K208" s="45" t="s">
        <v>48</v>
      </c>
      <c r="L208" s="45" t="s">
        <v>48</v>
      </c>
      <c r="M208" s="45" t="s">
        <v>48</v>
      </c>
      <c r="N208" s="45" t="s">
        <v>48</v>
      </c>
    </row>
    <row r="209" spans="1:14" ht="15.95" customHeight="1" thickTop="1" x14ac:dyDescent="0.2">
      <c r="A209" s="472" t="s">
        <v>4</v>
      </c>
      <c r="B209" s="472" t="s">
        <v>5</v>
      </c>
      <c r="C209" s="109"/>
    </row>
    <row r="210" spans="1:14" ht="15.95" customHeight="1" x14ac:dyDescent="0.2">
      <c r="A210" s="473"/>
      <c r="B210" s="473"/>
      <c r="C210" s="105"/>
      <c r="D210" s="137"/>
      <c r="E210" s="163"/>
      <c r="F210" s="191"/>
      <c r="G210" s="219"/>
      <c r="H210" s="253"/>
      <c r="I210" s="284"/>
      <c r="J210" s="315"/>
      <c r="K210" s="339"/>
      <c r="L210" s="399"/>
      <c r="M210" s="423"/>
      <c r="N210" s="449"/>
    </row>
    <row r="211" spans="1:14" ht="15.95" customHeight="1" x14ac:dyDescent="0.2">
      <c r="A211" s="473"/>
      <c r="B211" s="473"/>
      <c r="C211" s="106" t="s">
        <v>36</v>
      </c>
      <c r="D211" s="134" t="s">
        <v>36</v>
      </c>
      <c r="E211" s="160" t="s">
        <v>36</v>
      </c>
      <c r="F211" s="188" t="s">
        <v>36</v>
      </c>
      <c r="G211" s="216" t="s">
        <v>36</v>
      </c>
      <c r="H211" s="250" t="s">
        <v>36</v>
      </c>
      <c r="I211" s="281" t="s">
        <v>36</v>
      </c>
      <c r="J211" s="312" t="s">
        <v>36</v>
      </c>
      <c r="K211" s="336" t="s">
        <v>36</v>
      </c>
      <c r="L211" s="396" t="s">
        <v>36</v>
      </c>
      <c r="M211" s="424" t="s">
        <v>36</v>
      </c>
      <c r="N211" s="450" t="s">
        <v>36</v>
      </c>
    </row>
    <row r="212" spans="1:14" ht="15.95" customHeight="1" x14ac:dyDescent="0.2">
      <c r="A212" s="473"/>
      <c r="B212" s="473"/>
      <c r="C212" s="110"/>
      <c r="D212" s="136"/>
      <c r="E212" s="162"/>
      <c r="F212" s="190"/>
      <c r="G212" s="218"/>
      <c r="H212" s="252"/>
      <c r="I212" s="283"/>
      <c r="J212" s="314"/>
      <c r="K212" s="338"/>
      <c r="L212" s="398"/>
      <c r="M212" s="425"/>
      <c r="N212" s="451"/>
    </row>
    <row r="213" spans="1:14" ht="15.95" customHeight="1" x14ac:dyDescent="0.2">
      <c r="A213" s="474"/>
      <c r="B213" s="474"/>
      <c r="C213" s="106"/>
      <c r="D213" s="134"/>
      <c r="E213" s="160"/>
      <c r="F213" s="188"/>
      <c r="G213" s="216"/>
      <c r="H213" s="250"/>
      <c r="I213" s="281"/>
      <c r="J213" s="312"/>
      <c r="K213" s="336"/>
      <c r="L213" s="396"/>
      <c r="M213" s="424"/>
      <c r="N213" s="450"/>
    </row>
    <row r="214" spans="1:14" s="8" customFormat="1" ht="15.95" customHeight="1" x14ac:dyDescent="0.2">
      <c r="A214" s="111" t="s">
        <v>10</v>
      </c>
      <c r="B214" s="111" t="s">
        <v>11</v>
      </c>
      <c r="C214" s="111" t="s">
        <v>44</v>
      </c>
      <c r="D214" s="135" t="s">
        <v>44</v>
      </c>
      <c r="E214" s="161" t="s">
        <v>44</v>
      </c>
      <c r="F214" s="189" t="s">
        <v>44</v>
      </c>
      <c r="G214" s="217" t="s">
        <v>44</v>
      </c>
      <c r="H214" s="251" t="s">
        <v>44</v>
      </c>
      <c r="I214" s="282" t="s">
        <v>44</v>
      </c>
      <c r="J214" s="313" t="s">
        <v>44</v>
      </c>
      <c r="K214" s="337" t="s">
        <v>44</v>
      </c>
      <c r="L214" s="397" t="s">
        <v>44</v>
      </c>
      <c r="M214" s="426" t="s">
        <v>44</v>
      </c>
      <c r="N214" s="452" t="s">
        <v>44</v>
      </c>
    </row>
    <row r="215" spans="1:14" s="16" customFormat="1" ht="15.95" customHeight="1" x14ac:dyDescent="0.2">
      <c r="A215" s="18">
        <v>1</v>
      </c>
      <c r="B215" s="19" t="s">
        <v>22</v>
      </c>
      <c r="C215" s="113">
        <f t="shared" ref="C215:N215" si="27">SUM(C216,C219,C220)</f>
        <v>0</v>
      </c>
      <c r="D215" s="131">
        <f t="shared" si="27"/>
        <v>0</v>
      </c>
      <c r="E215" s="157">
        <f t="shared" si="27"/>
        <v>0</v>
      </c>
      <c r="F215" s="185">
        <f t="shared" si="27"/>
        <v>0</v>
      </c>
      <c r="G215" s="213">
        <f t="shared" si="27"/>
        <v>0</v>
      </c>
      <c r="H215" s="247">
        <f t="shared" si="27"/>
        <v>0</v>
      </c>
      <c r="I215" s="278">
        <f t="shared" si="27"/>
        <v>2</v>
      </c>
      <c r="J215" s="309">
        <f t="shared" si="27"/>
        <v>0</v>
      </c>
      <c r="K215" s="61">
        <f t="shared" si="27"/>
        <v>2</v>
      </c>
      <c r="L215" s="61">
        <f t="shared" si="27"/>
        <v>0</v>
      </c>
      <c r="M215" s="61">
        <f t="shared" si="27"/>
        <v>0</v>
      </c>
      <c r="N215" s="61">
        <f t="shared" si="27"/>
        <v>0</v>
      </c>
    </row>
    <row r="216" spans="1:14" s="23" customFormat="1" ht="15.95" customHeight="1" x14ac:dyDescent="0.2">
      <c r="A216" s="14"/>
      <c r="B216" s="22" t="s">
        <v>50</v>
      </c>
      <c r="C216" s="90">
        <f t="shared" ref="C216:N216" si="28">SUM(C217:C218)</f>
        <v>0</v>
      </c>
      <c r="D216" s="90">
        <f t="shared" si="28"/>
        <v>0</v>
      </c>
      <c r="E216" s="90">
        <f t="shared" si="28"/>
        <v>0</v>
      </c>
      <c r="F216" s="90">
        <f t="shared" si="28"/>
        <v>0</v>
      </c>
      <c r="G216" s="90">
        <f t="shared" si="28"/>
        <v>0</v>
      </c>
      <c r="H216" s="90">
        <f t="shared" si="28"/>
        <v>0</v>
      </c>
      <c r="I216" s="90">
        <f t="shared" si="28"/>
        <v>2</v>
      </c>
      <c r="J216" s="90">
        <f t="shared" si="28"/>
        <v>0</v>
      </c>
      <c r="K216" s="63">
        <f t="shared" si="28"/>
        <v>2</v>
      </c>
      <c r="L216" s="63">
        <f t="shared" si="28"/>
        <v>0</v>
      </c>
      <c r="M216" s="63">
        <f t="shared" si="28"/>
        <v>0</v>
      </c>
      <c r="N216" s="63">
        <f t="shared" si="28"/>
        <v>0</v>
      </c>
    </row>
    <row r="217" spans="1:14" ht="15.95" customHeight="1" x14ac:dyDescent="0.2">
      <c r="A217" s="12"/>
      <c r="B217" s="13" t="s">
        <v>84</v>
      </c>
      <c r="C217" s="91">
        <v>0</v>
      </c>
      <c r="D217" s="91">
        <v>0</v>
      </c>
      <c r="E217" s="91">
        <v>0</v>
      </c>
      <c r="F217" s="91">
        <v>0</v>
      </c>
      <c r="G217" s="220">
        <v>0</v>
      </c>
      <c r="H217" s="254">
        <v>0</v>
      </c>
      <c r="I217" s="285">
        <v>0</v>
      </c>
      <c r="J217" s="316">
        <v>0</v>
      </c>
      <c r="K217" s="51">
        <v>0</v>
      </c>
      <c r="L217" s="51">
        <v>0</v>
      </c>
      <c r="M217" s="51">
        <v>0</v>
      </c>
      <c r="N217" s="51">
        <v>0</v>
      </c>
    </row>
    <row r="218" spans="1:14" ht="15.95" customHeight="1" x14ac:dyDescent="0.2">
      <c r="A218" s="12"/>
      <c r="B218" s="13" t="s">
        <v>85</v>
      </c>
      <c r="C218" s="91">
        <v>0</v>
      </c>
      <c r="D218" s="91">
        <v>0</v>
      </c>
      <c r="E218" s="91">
        <v>0</v>
      </c>
      <c r="F218" s="91">
        <v>0</v>
      </c>
      <c r="G218" s="220">
        <v>0</v>
      </c>
      <c r="H218" s="254">
        <v>0</v>
      </c>
      <c r="I218" s="272">
        <v>2</v>
      </c>
      <c r="J218" s="51">
        <v>0</v>
      </c>
      <c r="K218" s="51">
        <v>2</v>
      </c>
      <c r="L218" s="51">
        <v>0</v>
      </c>
      <c r="M218" s="51">
        <v>0</v>
      </c>
      <c r="N218" s="51">
        <v>0</v>
      </c>
    </row>
    <row r="219" spans="1:14" ht="15.95" customHeight="1" x14ac:dyDescent="0.2">
      <c r="A219" s="12"/>
      <c r="B219" s="11" t="s">
        <v>51</v>
      </c>
      <c r="C219" s="114">
        <v>0</v>
      </c>
      <c r="D219" s="129">
        <v>0</v>
      </c>
      <c r="E219" s="155">
        <v>0</v>
      </c>
      <c r="F219" s="183">
        <v>0</v>
      </c>
      <c r="G219" s="211">
        <v>0</v>
      </c>
      <c r="H219" s="245">
        <v>0</v>
      </c>
      <c r="I219" s="276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</row>
    <row r="220" spans="1:14" ht="15.95" customHeight="1" x14ac:dyDescent="0.2">
      <c r="A220" s="12"/>
      <c r="B220" s="11" t="s">
        <v>52</v>
      </c>
      <c r="C220" s="114">
        <v>0</v>
      </c>
      <c r="D220" s="129">
        <v>0</v>
      </c>
      <c r="E220" s="155">
        <v>0</v>
      </c>
      <c r="F220" s="183">
        <v>0</v>
      </c>
      <c r="G220" s="211">
        <v>0</v>
      </c>
      <c r="H220" s="245">
        <v>0</v>
      </c>
      <c r="I220" s="276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</row>
    <row r="221" spans="1:14" ht="15.95" customHeight="1" x14ac:dyDescent="0.2">
      <c r="A221" s="14">
        <v>2</v>
      </c>
      <c r="B221" s="10" t="s">
        <v>23</v>
      </c>
      <c r="C221" s="114">
        <f t="shared" ref="C221:H221" si="29">SUM(C222:C223)</f>
        <v>1</v>
      </c>
      <c r="D221" s="129">
        <f t="shared" si="29"/>
        <v>0</v>
      </c>
      <c r="E221" s="155">
        <f t="shared" si="29"/>
        <v>0</v>
      </c>
      <c r="F221" s="183">
        <f t="shared" si="29"/>
        <v>0</v>
      </c>
      <c r="G221" s="211">
        <f t="shared" si="29"/>
        <v>0</v>
      </c>
      <c r="H221" s="245">
        <f t="shared" si="29"/>
        <v>0</v>
      </c>
      <c r="I221" s="274">
        <f t="shared" ref="I221:N221" si="30">SUM(I222:I223)</f>
        <v>0</v>
      </c>
      <c r="J221" s="273">
        <f t="shared" si="30"/>
        <v>0</v>
      </c>
      <c r="K221" s="273">
        <f t="shared" si="30"/>
        <v>0</v>
      </c>
      <c r="L221" s="273">
        <f t="shared" si="30"/>
        <v>0</v>
      </c>
      <c r="M221" s="273">
        <f t="shared" si="30"/>
        <v>0</v>
      </c>
      <c r="N221" s="273">
        <f t="shared" si="30"/>
        <v>0</v>
      </c>
    </row>
    <row r="222" spans="1:14" ht="15.95" customHeight="1" x14ac:dyDescent="0.2">
      <c r="A222" s="12"/>
      <c r="B222" s="13" t="s">
        <v>84</v>
      </c>
      <c r="C222" s="91">
        <v>0</v>
      </c>
      <c r="D222" s="91">
        <v>0</v>
      </c>
      <c r="E222" s="91">
        <v>0</v>
      </c>
      <c r="F222" s="91">
        <v>0</v>
      </c>
      <c r="G222" s="220">
        <v>0</v>
      </c>
      <c r="H222" s="254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</row>
    <row r="223" spans="1:14" x14ac:dyDescent="0.2">
      <c r="A223" s="12"/>
      <c r="B223" s="13" t="s">
        <v>85</v>
      </c>
      <c r="C223" s="91">
        <v>1</v>
      </c>
      <c r="D223" s="91">
        <v>0</v>
      </c>
      <c r="E223" s="91">
        <v>0</v>
      </c>
      <c r="F223" s="91">
        <v>0</v>
      </c>
      <c r="G223" s="220">
        <v>0</v>
      </c>
      <c r="H223" s="254">
        <v>0</v>
      </c>
      <c r="I223" s="27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</row>
    <row r="224" spans="1:14" ht="15.75" x14ac:dyDescent="0.2">
      <c r="A224" s="9">
        <v>3</v>
      </c>
      <c r="B224" s="10" t="s">
        <v>54</v>
      </c>
      <c r="C224" s="112">
        <v>0</v>
      </c>
      <c r="D224" s="133">
        <v>0</v>
      </c>
      <c r="E224" s="159">
        <v>0</v>
      </c>
      <c r="F224" s="187">
        <v>0</v>
      </c>
      <c r="G224" s="215">
        <v>0</v>
      </c>
      <c r="H224" s="249">
        <v>0</v>
      </c>
      <c r="I224" s="280">
        <v>1</v>
      </c>
      <c r="J224" s="311">
        <v>0</v>
      </c>
      <c r="K224" s="335">
        <v>2</v>
      </c>
      <c r="L224" s="66">
        <v>0</v>
      </c>
      <c r="M224" s="66">
        <v>0</v>
      </c>
      <c r="N224" s="66">
        <v>0</v>
      </c>
    </row>
    <row r="225" spans="1:14" ht="15.75" x14ac:dyDescent="0.2">
      <c r="A225" s="14">
        <v>4</v>
      </c>
      <c r="B225" s="10" t="s">
        <v>53</v>
      </c>
      <c r="C225" s="114">
        <f t="shared" ref="C225:N225" si="31">SUM(C226:C227)</f>
        <v>0</v>
      </c>
      <c r="D225" s="129">
        <f t="shared" si="31"/>
        <v>0</v>
      </c>
      <c r="E225" s="155">
        <f t="shared" si="31"/>
        <v>0</v>
      </c>
      <c r="F225" s="183">
        <f t="shared" si="31"/>
        <v>1</v>
      </c>
      <c r="G225" s="211">
        <f t="shared" si="31"/>
        <v>0</v>
      </c>
      <c r="H225" s="245">
        <f t="shared" si="31"/>
        <v>0</v>
      </c>
      <c r="I225" s="276">
        <f t="shared" si="31"/>
        <v>2</v>
      </c>
      <c r="J225" s="307">
        <f t="shared" si="31"/>
        <v>0</v>
      </c>
      <c r="K225" s="331">
        <f t="shared" si="31"/>
        <v>4</v>
      </c>
      <c r="L225" s="391">
        <f t="shared" si="31"/>
        <v>0</v>
      </c>
      <c r="M225" s="429">
        <f t="shared" si="31"/>
        <v>0</v>
      </c>
      <c r="N225" s="455">
        <f t="shared" si="31"/>
        <v>0</v>
      </c>
    </row>
    <row r="226" spans="1:14" ht="15.75" x14ac:dyDescent="0.2">
      <c r="A226" s="14"/>
      <c r="B226" s="13" t="s">
        <v>84</v>
      </c>
      <c r="C226" s="112">
        <v>0</v>
      </c>
      <c r="D226" s="133">
        <v>0</v>
      </c>
      <c r="E226" s="159">
        <v>0</v>
      </c>
      <c r="F226" s="187">
        <v>0</v>
      </c>
      <c r="G226" s="215">
        <v>0</v>
      </c>
      <c r="H226" s="249">
        <v>0</v>
      </c>
      <c r="I226" s="280">
        <v>0</v>
      </c>
      <c r="J226" s="311">
        <v>0</v>
      </c>
      <c r="K226" s="335">
        <v>0</v>
      </c>
      <c r="L226" s="395">
        <v>0</v>
      </c>
      <c r="M226" s="427">
        <v>0</v>
      </c>
      <c r="N226" s="453">
        <v>0</v>
      </c>
    </row>
    <row r="227" spans="1:14" ht="15.75" x14ac:dyDescent="0.2">
      <c r="A227" s="14"/>
      <c r="B227" s="13" t="s">
        <v>85</v>
      </c>
      <c r="C227" s="112">
        <v>0</v>
      </c>
      <c r="D227" s="133">
        <v>0</v>
      </c>
      <c r="E227" s="159">
        <v>0</v>
      </c>
      <c r="F227" s="187">
        <v>1</v>
      </c>
      <c r="G227" s="215">
        <v>0</v>
      </c>
      <c r="H227" s="249">
        <v>0</v>
      </c>
      <c r="I227" s="280">
        <v>2</v>
      </c>
      <c r="J227" s="311">
        <v>0</v>
      </c>
      <c r="K227" s="335">
        <v>4</v>
      </c>
      <c r="L227" s="395">
        <v>0</v>
      </c>
      <c r="M227" s="427">
        <v>0</v>
      </c>
      <c r="N227" s="453">
        <v>0</v>
      </c>
    </row>
    <row r="228" spans="1:14" ht="15.75" x14ac:dyDescent="0.2">
      <c r="A228" s="14">
        <v>5</v>
      </c>
      <c r="B228" s="11" t="s">
        <v>55</v>
      </c>
      <c r="C228" s="112">
        <v>0</v>
      </c>
      <c r="D228" s="133">
        <v>0</v>
      </c>
      <c r="E228" s="159">
        <v>0</v>
      </c>
      <c r="F228" s="187">
        <v>1</v>
      </c>
      <c r="G228" s="215">
        <v>0</v>
      </c>
      <c r="H228" s="249">
        <v>0</v>
      </c>
      <c r="I228" s="280">
        <v>1</v>
      </c>
      <c r="J228" s="311">
        <v>0</v>
      </c>
      <c r="K228" s="335">
        <v>2</v>
      </c>
      <c r="L228" s="395">
        <v>0</v>
      </c>
      <c r="M228" s="427">
        <v>0</v>
      </c>
      <c r="N228" s="453">
        <v>0</v>
      </c>
    </row>
    <row r="229" spans="1:14" ht="15.75" x14ac:dyDescent="0.2">
      <c r="A229" s="14">
        <v>6</v>
      </c>
      <c r="B229" s="10" t="s">
        <v>56</v>
      </c>
      <c r="C229" s="112">
        <v>0</v>
      </c>
      <c r="D229" s="133">
        <v>0</v>
      </c>
      <c r="E229" s="159">
        <v>0</v>
      </c>
      <c r="F229" s="187">
        <v>0</v>
      </c>
      <c r="G229" s="215">
        <v>0</v>
      </c>
      <c r="H229" s="249">
        <v>0</v>
      </c>
      <c r="I229" s="280">
        <v>2</v>
      </c>
      <c r="J229" s="311">
        <v>1</v>
      </c>
      <c r="K229" s="335">
        <v>0</v>
      </c>
      <c r="L229" s="395">
        <v>0</v>
      </c>
      <c r="M229" s="427">
        <v>0</v>
      </c>
      <c r="N229" s="453">
        <v>0</v>
      </c>
    </row>
    <row r="230" spans="1:14" ht="15.75" x14ac:dyDescent="0.2">
      <c r="A230" s="14">
        <v>7</v>
      </c>
      <c r="B230" s="10" t="s">
        <v>57</v>
      </c>
      <c r="C230" s="112">
        <v>0</v>
      </c>
      <c r="D230" s="133">
        <v>0</v>
      </c>
      <c r="E230" s="159">
        <v>0</v>
      </c>
      <c r="F230" s="187">
        <v>0</v>
      </c>
      <c r="G230" s="215">
        <v>0</v>
      </c>
      <c r="H230" s="249">
        <v>0</v>
      </c>
      <c r="I230" s="280">
        <v>0</v>
      </c>
      <c r="J230" s="311">
        <v>0</v>
      </c>
      <c r="K230" s="335">
        <v>0</v>
      </c>
      <c r="L230" s="395">
        <v>0</v>
      </c>
      <c r="M230" s="427">
        <v>0</v>
      </c>
      <c r="N230" s="453">
        <v>0</v>
      </c>
    </row>
    <row r="231" spans="1:14" ht="15.75" x14ac:dyDescent="0.2">
      <c r="A231" s="14">
        <v>8</v>
      </c>
      <c r="B231" s="10" t="s">
        <v>58</v>
      </c>
      <c r="C231" s="112">
        <v>0</v>
      </c>
      <c r="D231" s="133">
        <v>0</v>
      </c>
      <c r="E231" s="159">
        <v>0</v>
      </c>
      <c r="F231" s="187">
        <v>0</v>
      </c>
      <c r="G231" s="215">
        <v>0</v>
      </c>
      <c r="H231" s="249">
        <v>0</v>
      </c>
      <c r="I231" s="280">
        <v>0</v>
      </c>
      <c r="J231" s="311">
        <v>0</v>
      </c>
      <c r="K231" s="335">
        <v>0</v>
      </c>
      <c r="L231" s="395">
        <v>0</v>
      </c>
      <c r="M231" s="427">
        <v>0</v>
      </c>
      <c r="N231" s="453">
        <v>0</v>
      </c>
    </row>
    <row r="232" spans="1:14" ht="15.75" x14ac:dyDescent="0.2">
      <c r="A232" s="14">
        <v>9</v>
      </c>
      <c r="B232" s="10" t="s">
        <v>24</v>
      </c>
      <c r="C232" s="112">
        <v>0</v>
      </c>
      <c r="D232" s="133">
        <v>0</v>
      </c>
      <c r="E232" s="159">
        <v>0</v>
      </c>
      <c r="F232" s="187">
        <v>0</v>
      </c>
      <c r="G232" s="215">
        <v>0</v>
      </c>
      <c r="H232" s="249">
        <v>0</v>
      </c>
      <c r="I232" s="280">
        <v>0</v>
      </c>
      <c r="J232" s="311">
        <v>0</v>
      </c>
      <c r="K232" s="335">
        <v>0</v>
      </c>
      <c r="L232" s="395">
        <v>0</v>
      </c>
      <c r="M232" s="427">
        <v>0</v>
      </c>
      <c r="N232" s="453">
        <v>0</v>
      </c>
    </row>
    <row r="233" spans="1:14" ht="15.75" x14ac:dyDescent="0.2">
      <c r="A233" s="14">
        <v>10</v>
      </c>
      <c r="B233" s="10" t="s">
        <v>25</v>
      </c>
      <c r="C233" s="112">
        <v>0</v>
      </c>
      <c r="D233" s="133">
        <v>0</v>
      </c>
      <c r="E233" s="159">
        <v>0</v>
      </c>
      <c r="F233" s="187">
        <v>0</v>
      </c>
      <c r="G233" s="215">
        <v>0</v>
      </c>
      <c r="H233" s="249">
        <v>0</v>
      </c>
      <c r="I233" s="280">
        <v>0</v>
      </c>
      <c r="J233" s="311">
        <v>0</v>
      </c>
      <c r="K233" s="335">
        <v>0</v>
      </c>
      <c r="L233" s="395">
        <v>0</v>
      </c>
      <c r="M233" s="427">
        <v>0</v>
      </c>
      <c r="N233" s="453">
        <v>0</v>
      </c>
    </row>
    <row r="234" spans="1:14" ht="12.75" customHeight="1" thickBot="1" x14ac:dyDescent="0.25">
      <c r="A234" s="40">
        <v>11</v>
      </c>
      <c r="B234" s="41" t="s">
        <v>59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</row>
    <row r="235" spans="1:14" ht="12.75" customHeight="1" thickTop="1" x14ac:dyDescent="0.2">
      <c r="A235" s="5"/>
      <c r="B235" s="27" t="s">
        <v>39</v>
      </c>
    </row>
    <row r="236" spans="1:14" x14ac:dyDescent="0.2">
      <c r="A236" s="5"/>
      <c r="B236" s="15" t="s">
        <v>61</v>
      </c>
    </row>
    <row r="237" spans="1:14" ht="21" customHeight="1" x14ac:dyDescent="0.2">
      <c r="A237" s="5"/>
      <c r="B237" s="15" t="s">
        <v>60</v>
      </c>
    </row>
    <row r="238" spans="1:14" x14ac:dyDescent="0.2">
      <c r="A238" s="5"/>
      <c r="B238" s="15" t="s">
        <v>40</v>
      </c>
    </row>
    <row r="239" spans="1:14" x14ac:dyDescent="0.2">
      <c r="A239" s="5"/>
      <c r="B239" s="27"/>
    </row>
    <row r="240" spans="1:14" ht="12.75" customHeight="1" x14ac:dyDescent="0.2"/>
    <row r="241" spans="1:14" ht="11.25" customHeight="1" x14ac:dyDescent="0.2">
      <c r="A241" s="471" t="s">
        <v>0</v>
      </c>
      <c r="B241" s="471"/>
      <c r="C241" s="509"/>
    </row>
    <row r="242" spans="1:14" ht="12.75" customHeight="1" x14ac:dyDescent="0.2">
      <c r="A242" s="471" t="s">
        <v>1</v>
      </c>
      <c r="B242" s="471"/>
      <c r="C242" s="509"/>
    </row>
    <row r="243" spans="1:14" ht="15.95" customHeight="1" x14ac:dyDescent="0.2">
      <c r="A243" s="471" t="s">
        <v>46</v>
      </c>
      <c r="B243" s="471"/>
    </row>
    <row r="244" spans="1:14" ht="15.95" customHeight="1" x14ac:dyDescent="0.3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95" customHeight="1" x14ac:dyDescent="0.2">
      <c r="C245" s="103"/>
      <c r="D245" s="132"/>
      <c r="E245" s="158"/>
      <c r="F245" s="186"/>
      <c r="G245" s="214"/>
      <c r="H245" s="248"/>
      <c r="I245" s="279"/>
      <c r="J245" s="310"/>
      <c r="K245" s="334"/>
      <c r="L245" s="394"/>
      <c r="M245" s="422"/>
      <c r="N245" s="448"/>
    </row>
    <row r="246" spans="1:14" ht="15.95" customHeight="1" x14ac:dyDescent="0.2">
      <c r="A246" s="1" t="s">
        <v>47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 x14ac:dyDescent="0.2">
      <c r="A247" s="1" t="s">
        <v>69</v>
      </c>
      <c r="C247" s="1" t="str">
        <f>+C370:C370</f>
        <v>Bulan     :</v>
      </c>
      <c r="D247" s="1" t="str">
        <f t="shared" ref="D247:I247" si="32">+D370:H370</f>
        <v>Bulan     :</v>
      </c>
      <c r="E247" s="1" t="str">
        <f t="shared" si="32"/>
        <v>Bulan     :</v>
      </c>
      <c r="F247" s="1" t="str">
        <f t="shared" si="32"/>
        <v>Bulan     :</v>
      </c>
      <c r="G247" s="1" t="str">
        <f t="shared" si="32"/>
        <v>Bulan     :</v>
      </c>
      <c r="H247" s="1" t="str">
        <f t="shared" si="32"/>
        <v>Bulan     :</v>
      </c>
      <c r="I247" s="1" t="str">
        <f t="shared" si="32"/>
        <v>Bulan     :</v>
      </c>
      <c r="J247" s="1" t="str">
        <f>+J370:N370</f>
        <v>Bulan     :</v>
      </c>
      <c r="K247" s="1" t="str">
        <f>+K370:O370</f>
        <v>Bulan     :</v>
      </c>
      <c r="L247" s="1" t="str">
        <f>+L370:P370</f>
        <v>Bulan     :</v>
      </c>
      <c r="M247" s="1" t="str">
        <f>+M370:Q370</f>
        <v>Bulan     :</v>
      </c>
      <c r="N247" s="1" t="str">
        <f>+N370:R370</f>
        <v>Bulan     :</v>
      </c>
    </row>
    <row r="248" spans="1:14" ht="15.95" customHeight="1" thickBot="1" x14ac:dyDescent="0.25">
      <c r="A248" s="45" t="s">
        <v>75</v>
      </c>
      <c r="B248" s="45"/>
      <c r="C248" s="1" t="s">
        <v>48</v>
      </c>
      <c r="D248" s="1" t="s">
        <v>48</v>
      </c>
      <c r="E248" s="1" t="s">
        <v>48</v>
      </c>
      <c r="F248" s="1" t="s">
        <v>48</v>
      </c>
      <c r="G248" s="1" t="s">
        <v>48</v>
      </c>
      <c r="H248" s="45" t="s">
        <v>48</v>
      </c>
      <c r="I248" s="45" t="s">
        <v>48</v>
      </c>
      <c r="J248" s="45" t="s">
        <v>48</v>
      </c>
      <c r="K248" s="45" t="s">
        <v>48</v>
      </c>
      <c r="L248" s="45" t="s">
        <v>48</v>
      </c>
      <c r="M248" s="45" t="s">
        <v>48</v>
      </c>
      <c r="N248" s="45" t="s">
        <v>48</v>
      </c>
    </row>
    <row r="249" spans="1:14" ht="15.95" customHeight="1" thickTop="1" x14ac:dyDescent="0.2">
      <c r="A249" s="472" t="s">
        <v>4</v>
      </c>
      <c r="B249" s="472" t="s">
        <v>5</v>
      </c>
      <c r="C249" s="109"/>
    </row>
    <row r="250" spans="1:14" ht="15.95" customHeight="1" x14ac:dyDescent="0.2">
      <c r="A250" s="473"/>
      <c r="B250" s="473"/>
      <c r="C250" s="105"/>
      <c r="D250" s="137"/>
      <c r="E250" s="163"/>
      <c r="F250" s="191"/>
      <c r="G250" s="219"/>
      <c r="H250" s="253"/>
      <c r="I250" s="284"/>
      <c r="J250" s="315"/>
      <c r="K250" s="339"/>
      <c r="L250" s="399"/>
      <c r="M250" s="423"/>
      <c r="N250" s="449"/>
    </row>
    <row r="251" spans="1:14" ht="15.95" customHeight="1" x14ac:dyDescent="0.2">
      <c r="A251" s="473"/>
      <c r="B251" s="473"/>
      <c r="C251" s="106" t="s">
        <v>36</v>
      </c>
      <c r="D251" s="134" t="s">
        <v>36</v>
      </c>
      <c r="E251" s="160" t="s">
        <v>36</v>
      </c>
      <c r="F251" s="188" t="s">
        <v>36</v>
      </c>
      <c r="G251" s="216" t="s">
        <v>36</v>
      </c>
      <c r="H251" s="250" t="s">
        <v>36</v>
      </c>
      <c r="I251" s="281" t="s">
        <v>36</v>
      </c>
      <c r="J251" s="312" t="s">
        <v>36</v>
      </c>
      <c r="K251" s="336" t="s">
        <v>36</v>
      </c>
      <c r="L251" s="396" t="s">
        <v>36</v>
      </c>
      <c r="M251" s="424" t="s">
        <v>36</v>
      </c>
      <c r="N251" s="450" t="s">
        <v>36</v>
      </c>
    </row>
    <row r="252" spans="1:14" ht="15.95" customHeight="1" x14ac:dyDescent="0.2">
      <c r="A252" s="473"/>
      <c r="B252" s="473"/>
      <c r="C252" s="110"/>
      <c r="D252" s="136"/>
      <c r="E252" s="162"/>
      <c r="F252" s="190"/>
      <c r="G252" s="218"/>
      <c r="H252" s="252"/>
      <c r="I252" s="283"/>
      <c r="J252" s="314"/>
      <c r="K252" s="338"/>
      <c r="L252" s="398"/>
      <c r="M252" s="425"/>
      <c r="N252" s="451"/>
    </row>
    <row r="253" spans="1:14" ht="15.95" customHeight="1" x14ac:dyDescent="0.2">
      <c r="A253" s="474"/>
      <c r="B253" s="474"/>
      <c r="C253" s="106"/>
      <c r="D253" s="134"/>
      <c r="E253" s="160"/>
      <c r="F253" s="188"/>
      <c r="G253" s="216"/>
      <c r="H253" s="250"/>
      <c r="I253" s="281"/>
      <c r="J253" s="312"/>
      <c r="K253" s="336"/>
      <c r="L253" s="396"/>
      <c r="M253" s="424"/>
      <c r="N253" s="450"/>
    </row>
    <row r="254" spans="1:14" s="8" customFormat="1" ht="15.95" customHeight="1" x14ac:dyDescent="0.2">
      <c r="A254" s="111" t="s">
        <v>10</v>
      </c>
      <c r="B254" s="111" t="s">
        <v>11</v>
      </c>
      <c r="C254" s="111" t="s">
        <v>44</v>
      </c>
      <c r="D254" s="135" t="s">
        <v>44</v>
      </c>
      <c r="E254" s="161" t="s">
        <v>44</v>
      </c>
      <c r="F254" s="189" t="s">
        <v>44</v>
      </c>
      <c r="G254" s="217" t="s">
        <v>44</v>
      </c>
      <c r="H254" s="251" t="s">
        <v>44</v>
      </c>
      <c r="I254" s="282" t="s">
        <v>44</v>
      </c>
      <c r="J254" s="313" t="s">
        <v>44</v>
      </c>
      <c r="K254" s="337" t="s">
        <v>44</v>
      </c>
      <c r="L254" s="397" t="s">
        <v>44</v>
      </c>
      <c r="M254" s="426" t="s">
        <v>44</v>
      </c>
      <c r="N254" s="452" t="s">
        <v>44</v>
      </c>
    </row>
    <row r="255" spans="1:14" s="16" customFormat="1" ht="15.95" customHeight="1" x14ac:dyDescent="0.2">
      <c r="A255" s="18">
        <v>1</v>
      </c>
      <c r="B255" s="19" t="s">
        <v>22</v>
      </c>
      <c r="C255" s="113">
        <f t="shared" ref="C255:N255" si="33">SUM(C256,C259,C260)</f>
        <v>0</v>
      </c>
      <c r="D255" s="131">
        <f t="shared" si="33"/>
        <v>0</v>
      </c>
      <c r="E255" s="157">
        <f t="shared" si="33"/>
        <v>0</v>
      </c>
      <c r="F255" s="185">
        <f t="shared" si="33"/>
        <v>0</v>
      </c>
      <c r="G255" s="213">
        <f t="shared" si="33"/>
        <v>1</v>
      </c>
      <c r="H255" s="247">
        <f t="shared" si="33"/>
        <v>0</v>
      </c>
      <c r="I255" s="278">
        <f t="shared" si="33"/>
        <v>0</v>
      </c>
      <c r="J255" s="309">
        <f t="shared" si="33"/>
        <v>0</v>
      </c>
      <c r="K255" s="333">
        <f t="shared" si="33"/>
        <v>0</v>
      </c>
      <c r="L255" s="393">
        <f t="shared" si="33"/>
        <v>0</v>
      </c>
      <c r="M255" s="428">
        <f t="shared" si="33"/>
        <v>0</v>
      </c>
      <c r="N255" s="454">
        <f t="shared" si="33"/>
        <v>0</v>
      </c>
    </row>
    <row r="256" spans="1:14" s="23" customFormat="1" ht="15.95" customHeight="1" x14ac:dyDescent="0.2">
      <c r="A256" s="14"/>
      <c r="B256" s="22" t="s">
        <v>50</v>
      </c>
      <c r="C256" s="90">
        <f t="shared" ref="C256:N256" si="34">SUM(C257:C258)</f>
        <v>0</v>
      </c>
      <c r="D256" s="90">
        <f t="shared" si="34"/>
        <v>0</v>
      </c>
      <c r="E256" s="90">
        <f t="shared" si="34"/>
        <v>0</v>
      </c>
      <c r="F256" s="90">
        <f t="shared" si="34"/>
        <v>0</v>
      </c>
      <c r="G256" s="90">
        <f t="shared" si="34"/>
        <v>0</v>
      </c>
      <c r="H256" s="90">
        <f t="shared" si="34"/>
        <v>0</v>
      </c>
      <c r="I256" s="90">
        <f t="shared" si="34"/>
        <v>0</v>
      </c>
      <c r="J256" s="90">
        <f t="shared" si="34"/>
        <v>0</v>
      </c>
      <c r="K256" s="90">
        <f t="shared" si="34"/>
        <v>0</v>
      </c>
      <c r="L256" s="90">
        <f t="shared" si="34"/>
        <v>0</v>
      </c>
      <c r="M256" s="90">
        <f t="shared" si="34"/>
        <v>0</v>
      </c>
      <c r="N256" s="90">
        <f t="shared" si="34"/>
        <v>0</v>
      </c>
    </row>
    <row r="257" spans="1:14" ht="15.95" customHeight="1" x14ac:dyDescent="0.2">
      <c r="A257" s="12"/>
      <c r="B257" s="13" t="s">
        <v>84</v>
      </c>
      <c r="C257" s="91">
        <v>0</v>
      </c>
      <c r="D257" s="91">
        <v>0</v>
      </c>
      <c r="E257" s="91">
        <v>0</v>
      </c>
      <c r="F257" s="91">
        <v>0</v>
      </c>
      <c r="G257" s="220">
        <v>0</v>
      </c>
      <c r="H257" s="254">
        <v>0</v>
      </c>
      <c r="I257" s="285">
        <v>0</v>
      </c>
      <c r="J257" s="316">
        <v>0</v>
      </c>
      <c r="K257" s="340">
        <v>0</v>
      </c>
      <c r="L257" s="400">
        <v>0</v>
      </c>
      <c r="M257" s="431">
        <v>0</v>
      </c>
      <c r="N257" s="457">
        <v>0</v>
      </c>
    </row>
    <row r="258" spans="1:14" ht="15.95" customHeight="1" x14ac:dyDescent="0.2">
      <c r="A258" s="12"/>
      <c r="B258" s="13" t="s">
        <v>85</v>
      </c>
      <c r="C258" s="91">
        <v>0</v>
      </c>
      <c r="D258" s="91">
        <v>0</v>
      </c>
      <c r="E258" s="91">
        <v>0</v>
      </c>
      <c r="F258" s="91">
        <v>0</v>
      </c>
      <c r="G258" s="220">
        <v>0</v>
      </c>
      <c r="H258" s="254">
        <v>0</v>
      </c>
      <c r="I258" s="285">
        <v>0</v>
      </c>
      <c r="J258" s="316">
        <v>0</v>
      </c>
      <c r="K258" s="340">
        <v>0</v>
      </c>
      <c r="L258" s="400">
        <v>0</v>
      </c>
      <c r="M258" s="431">
        <v>0</v>
      </c>
      <c r="N258" s="457">
        <v>0</v>
      </c>
    </row>
    <row r="259" spans="1:14" ht="15.95" customHeight="1" x14ac:dyDescent="0.2">
      <c r="A259" s="12"/>
      <c r="B259" s="11" t="s">
        <v>51</v>
      </c>
      <c r="C259" s="114">
        <v>0</v>
      </c>
      <c r="D259" s="129">
        <v>0</v>
      </c>
      <c r="E259" s="155">
        <v>0</v>
      </c>
      <c r="F259" s="183">
        <v>0</v>
      </c>
      <c r="G259" s="211">
        <v>1</v>
      </c>
      <c r="H259" s="245">
        <v>0</v>
      </c>
      <c r="I259" s="276">
        <v>0</v>
      </c>
      <c r="J259" s="307">
        <v>0</v>
      </c>
      <c r="K259" s="331">
        <v>0</v>
      </c>
      <c r="L259" s="391">
        <v>0</v>
      </c>
      <c r="M259" s="429">
        <v>0</v>
      </c>
      <c r="N259" s="455">
        <v>0</v>
      </c>
    </row>
    <row r="260" spans="1:14" ht="15.95" customHeight="1" x14ac:dyDescent="0.2">
      <c r="A260" s="12"/>
      <c r="B260" s="11" t="s">
        <v>52</v>
      </c>
      <c r="C260" s="114">
        <v>0</v>
      </c>
      <c r="D260" s="129">
        <v>0</v>
      </c>
      <c r="E260" s="155">
        <v>0</v>
      </c>
      <c r="F260" s="183">
        <v>0</v>
      </c>
      <c r="G260" s="211">
        <v>0</v>
      </c>
      <c r="H260" s="245">
        <v>0</v>
      </c>
      <c r="I260" s="276">
        <v>0</v>
      </c>
      <c r="J260" s="307">
        <v>0</v>
      </c>
      <c r="K260" s="331">
        <v>0</v>
      </c>
      <c r="L260" s="391">
        <v>0</v>
      </c>
      <c r="M260" s="429">
        <v>0</v>
      </c>
      <c r="N260" s="455">
        <v>0</v>
      </c>
    </row>
    <row r="261" spans="1:14" ht="15.95" customHeight="1" x14ac:dyDescent="0.2">
      <c r="A261" s="14">
        <v>2</v>
      </c>
      <c r="B261" s="10" t="s">
        <v>23</v>
      </c>
      <c r="C261" s="114">
        <f t="shared" ref="C261" si="35">SUM(C262:C263)</f>
        <v>0</v>
      </c>
      <c r="D261" s="129">
        <f t="shared" ref="D261" si="36">SUM(D262:D263)</f>
        <v>0</v>
      </c>
      <c r="E261" s="155">
        <f t="shared" ref="E261" si="37">SUM(E262:E263)</f>
        <v>0</v>
      </c>
      <c r="F261" s="183">
        <f t="shared" ref="F261" si="38">SUM(F262:F263)</f>
        <v>0</v>
      </c>
      <c r="G261" s="211">
        <f t="shared" ref="G261" si="39">SUM(G262:G263)</f>
        <v>0</v>
      </c>
      <c r="H261" s="245">
        <f t="shared" ref="H261" si="40">SUM(H262:H263)</f>
        <v>0</v>
      </c>
      <c r="I261" s="276">
        <f t="shared" ref="I261" si="41">SUM(I262:I263)</f>
        <v>0</v>
      </c>
      <c r="J261" s="307">
        <f t="shared" ref="J261" si="42">SUM(J262:J263)</f>
        <v>0</v>
      </c>
      <c r="K261" s="331">
        <f t="shared" ref="K261" si="43">SUM(K262:K263)</f>
        <v>0</v>
      </c>
      <c r="L261" s="391">
        <f t="shared" ref="L261" si="44">SUM(L262:L263)</f>
        <v>0</v>
      </c>
      <c r="M261" s="429">
        <f t="shared" ref="M261" si="45">SUM(M262:M263)</f>
        <v>0</v>
      </c>
      <c r="N261" s="455">
        <f t="shared" ref="N261" si="46">SUM(N262:N263)</f>
        <v>0</v>
      </c>
    </row>
    <row r="262" spans="1:14" ht="15.95" customHeight="1" x14ac:dyDescent="0.2">
      <c r="A262" s="12"/>
      <c r="B262" s="13" t="s">
        <v>84</v>
      </c>
      <c r="C262" s="91">
        <v>0</v>
      </c>
      <c r="D262" s="91">
        <v>0</v>
      </c>
      <c r="E262" s="91">
        <v>0</v>
      </c>
      <c r="F262" s="91">
        <v>0</v>
      </c>
      <c r="G262" s="220">
        <v>0</v>
      </c>
      <c r="H262" s="254">
        <v>0</v>
      </c>
      <c r="I262" s="285">
        <v>0</v>
      </c>
      <c r="J262" s="316">
        <v>0</v>
      </c>
      <c r="K262" s="340">
        <v>0</v>
      </c>
      <c r="L262" s="400">
        <v>0</v>
      </c>
      <c r="M262" s="431">
        <v>0</v>
      </c>
      <c r="N262" s="457">
        <v>0</v>
      </c>
    </row>
    <row r="263" spans="1:14" x14ac:dyDescent="0.2">
      <c r="A263" s="12"/>
      <c r="B263" s="13" t="s">
        <v>85</v>
      </c>
      <c r="C263" s="91">
        <v>0</v>
      </c>
      <c r="D263" s="91">
        <v>0</v>
      </c>
      <c r="E263" s="91">
        <v>0</v>
      </c>
      <c r="F263" s="91">
        <v>0</v>
      </c>
      <c r="G263" s="220">
        <v>0</v>
      </c>
      <c r="H263" s="254">
        <v>0</v>
      </c>
      <c r="I263" s="285">
        <v>0</v>
      </c>
      <c r="J263" s="316">
        <v>0</v>
      </c>
      <c r="K263" s="340">
        <v>0</v>
      </c>
      <c r="L263" s="400">
        <v>0</v>
      </c>
      <c r="M263" s="431">
        <v>0</v>
      </c>
      <c r="N263" s="457">
        <v>0</v>
      </c>
    </row>
    <row r="264" spans="1:14" ht="15.75" x14ac:dyDescent="0.2">
      <c r="A264" s="9">
        <v>3</v>
      </c>
      <c r="B264" s="10" t="s">
        <v>54</v>
      </c>
      <c r="C264" s="112">
        <v>0</v>
      </c>
      <c r="D264" s="133">
        <v>0</v>
      </c>
      <c r="E264" s="159">
        <v>0</v>
      </c>
      <c r="F264" s="187">
        <v>0</v>
      </c>
      <c r="G264" s="215">
        <v>0</v>
      </c>
      <c r="H264" s="249">
        <v>0</v>
      </c>
      <c r="I264" s="280">
        <v>0</v>
      </c>
      <c r="J264" s="311">
        <v>0</v>
      </c>
      <c r="K264" s="335">
        <v>1</v>
      </c>
      <c r="L264" s="395">
        <v>0</v>
      </c>
      <c r="M264" s="427">
        <v>0</v>
      </c>
      <c r="N264" s="453">
        <v>0</v>
      </c>
    </row>
    <row r="265" spans="1:14" ht="15.75" x14ac:dyDescent="0.2">
      <c r="A265" s="14">
        <v>4</v>
      </c>
      <c r="B265" s="10" t="s">
        <v>53</v>
      </c>
      <c r="C265" s="114">
        <f t="shared" ref="C265" si="47">SUM(C266:C267)</f>
        <v>0</v>
      </c>
      <c r="D265" s="129">
        <f t="shared" ref="D265" si="48">SUM(D266:D267)</f>
        <v>0</v>
      </c>
      <c r="E265" s="155">
        <f t="shared" ref="E265" si="49">SUM(E266:E267)</f>
        <v>1</v>
      </c>
      <c r="F265" s="183">
        <f t="shared" ref="F265" si="50">SUM(F266:F267)</f>
        <v>0</v>
      </c>
      <c r="G265" s="211">
        <f t="shared" ref="G265" si="51">SUM(G266:G267)</f>
        <v>0</v>
      </c>
      <c r="H265" s="245">
        <f t="shared" ref="H265" si="52">SUM(H266:H267)</f>
        <v>0</v>
      </c>
      <c r="I265" s="276">
        <f t="shared" ref="I265" si="53">SUM(I266:I267)</f>
        <v>0</v>
      </c>
      <c r="J265" s="307">
        <f t="shared" ref="J265" si="54">SUM(J266:J267)</f>
        <v>0</v>
      </c>
      <c r="K265" s="331">
        <f t="shared" ref="K265" si="55">SUM(K266:K267)</f>
        <v>0</v>
      </c>
      <c r="L265" s="391">
        <f t="shared" ref="L265" si="56">SUM(L266:L267)</f>
        <v>0</v>
      </c>
      <c r="M265" s="429">
        <f t="shared" ref="M265" si="57">SUM(M266:M267)</f>
        <v>0</v>
      </c>
      <c r="N265" s="455">
        <f t="shared" ref="N265" si="58">SUM(N266:N267)</f>
        <v>0</v>
      </c>
    </row>
    <row r="266" spans="1:14" ht="15.75" x14ac:dyDescent="0.2">
      <c r="A266" s="14"/>
      <c r="B266" s="13" t="s">
        <v>84</v>
      </c>
      <c r="C266" s="112">
        <v>0</v>
      </c>
      <c r="D266" s="133">
        <v>0</v>
      </c>
      <c r="E266" s="159">
        <v>0</v>
      </c>
      <c r="F266" s="187">
        <v>0</v>
      </c>
      <c r="G266" s="215">
        <v>0</v>
      </c>
      <c r="H266" s="249">
        <v>0</v>
      </c>
      <c r="I266" s="280">
        <v>0</v>
      </c>
      <c r="J266" s="311">
        <v>0</v>
      </c>
      <c r="K266" s="335">
        <v>0</v>
      </c>
      <c r="L266" s="395">
        <v>0</v>
      </c>
      <c r="M266" s="427">
        <v>0</v>
      </c>
      <c r="N266" s="453">
        <v>0</v>
      </c>
    </row>
    <row r="267" spans="1:14" ht="15.75" x14ac:dyDescent="0.2">
      <c r="A267" s="14"/>
      <c r="B267" s="13" t="s">
        <v>85</v>
      </c>
      <c r="C267" s="112">
        <v>0</v>
      </c>
      <c r="D267" s="133">
        <v>0</v>
      </c>
      <c r="E267" s="159">
        <v>1</v>
      </c>
      <c r="F267" s="187">
        <v>0</v>
      </c>
      <c r="G267" s="215">
        <v>0</v>
      </c>
      <c r="H267" s="249">
        <v>0</v>
      </c>
      <c r="I267" s="280">
        <v>0</v>
      </c>
      <c r="J267" s="311">
        <v>0</v>
      </c>
      <c r="K267" s="335">
        <v>0</v>
      </c>
      <c r="L267" s="395">
        <v>0</v>
      </c>
      <c r="M267" s="427">
        <v>0</v>
      </c>
      <c r="N267" s="453">
        <v>0</v>
      </c>
    </row>
    <row r="268" spans="1:14" ht="15.75" x14ac:dyDescent="0.2">
      <c r="A268" s="14">
        <v>5</v>
      </c>
      <c r="B268" s="11" t="s">
        <v>55</v>
      </c>
      <c r="C268" s="112">
        <v>0</v>
      </c>
      <c r="D268" s="133">
        <v>0</v>
      </c>
      <c r="E268" s="159">
        <v>0</v>
      </c>
      <c r="F268" s="187">
        <v>0</v>
      </c>
      <c r="G268" s="215">
        <v>0</v>
      </c>
      <c r="H268" s="249">
        <v>0</v>
      </c>
      <c r="I268" s="280">
        <v>0</v>
      </c>
      <c r="J268" s="311">
        <v>0</v>
      </c>
      <c r="K268" s="335">
        <v>0</v>
      </c>
      <c r="L268" s="395">
        <v>0</v>
      </c>
      <c r="M268" s="427">
        <v>0</v>
      </c>
      <c r="N268" s="453">
        <v>0</v>
      </c>
    </row>
    <row r="269" spans="1:14" ht="12.75" customHeight="1" x14ac:dyDescent="0.2">
      <c r="A269" s="14">
        <v>6</v>
      </c>
      <c r="B269" s="10" t="s">
        <v>56</v>
      </c>
      <c r="C269" s="112">
        <v>0</v>
      </c>
      <c r="D269" s="133">
        <v>0</v>
      </c>
      <c r="E269" s="159">
        <v>0</v>
      </c>
      <c r="F269" s="187">
        <v>0</v>
      </c>
      <c r="G269" s="215">
        <v>0</v>
      </c>
      <c r="H269" s="249">
        <v>0</v>
      </c>
      <c r="I269" s="280">
        <v>0</v>
      </c>
      <c r="J269" s="311">
        <v>0</v>
      </c>
      <c r="K269" s="335">
        <v>0</v>
      </c>
      <c r="L269" s="395">
        <v>0</v>
      </c>
      <c r="M269" s="427">
        <v>0</v>
      </c>
      <c r="N269" s="453">
        <v>0</v>
      </c>
    </row>
    <row r="270" spans="1:14" ht="12.75" customHeight="1" x14ac:dyDescent="0.2">
      <c r="A270" s="14">
        <v>7</v>
      </c>
      <c r="B270" s="10" t="s">
        <v>57</v>
      </c>
      <c r="C270" s="112">
        <v>0</v>
      </c>
      <c r="D270" s="133">
        <v>0</v>
      </c>
      <c r="E270" s="159">
        <v>0</v>
      </c>
      <c r="F270" s="187">
        <v>0</v>
      </c>
      <c r="G270" s="215">
        <v>0</v>
      </c>
      <c r="H270" s="249">
        <v>0</v>
      </c>
      <c r="I270" s="280">
        <v>0</v>
      </c>
      <c r="J270" s="311">
        <v>0</v>
      </c>
      <c r="K270" s="335">
        <v>0</v>
      </c>
      <c r="L270" s="395">
        <v>0</v>
      </c>
      <c r="M270" s="427">
        <v>0</v>
      </c>
      <c r="N270" s="453">
        <v>0</v>
      </c>
    </row>
    <row r="271" spans="1:14" ht="15.75" x14ac:dyDescent="0.2">
      <c r="A271" s="14">
        <v>8</v>
      </c>
      <c r="B271" s="10" t="s">
        <v>58</v>
      </c>
      <c r="C271" s="112">
        <v>0</v>
      </c>
      <c r="D271" s="133">
        <v>0</v>
      </c>
      <c r="E271" s="159">
        <v>0</v>
      </c>
      <c r="F271" s="187">
        <v>0</v>
      </c>
      <c r="G271" s="215">
        <v>0</v>
      </c>
      <c r="H271" s="249">
        <v>0</v>
      </c>
      <c r="I271" s="280">
        <v>0</v>
      </c>
      <c r="J271" s="311">
        <v>0</v>
      </c>
      <c r="K271" s="335">
        <v>0</v>
      </c>
      <c r="L271" s="395">
        <v>0</v>
      </c>
      <c r="M271" s="427">
        <v>0</v>
      </c>
      <c r="N271" s="453">
        <v>0</v>
      </c>
    </row>
    <row r="272" spans="1:14" ht="21" customHeight="1" x14ac:dyDescent="0.2">
      <c r="A272" s="14">
        <v>9</v>
      </c>
      <c r="B272" s="10" t="s">
        <v>24</v>
      </c>
      <c r="C272" s="112">
        <v>0</v>
      </c>
      <c r="D272" s="133">
        <v>0</v>
      </c>
      <c r="E272" s="159">
        <v>0</v>
      </c>
      <c r="F272" s="187">
        <v>0</v>
      </c>
      <c r="G272" s="215">
        <v>0</v>
      </c>
      <c r="H272" s="249">
        <v>0</v>
      </c>
      <c r="I272" s="280">
        <v>0</v>
      </c>
      <c r="J272" s="311">
        <v>0</v>
      </c>
      <c r="K272" s="335">
        <v>0</v>
      </c>
      <c r="L272" s="395">
        <v>0</v>
      </c>
      <c r="M272" s="427">
        <v>0</v>
      </c>
      <c r="N272" s="453">
        <v>0</v>
      </c>
    </row>
    <row r="273" spans="1:14" ht="12.75" customHeight="1" x14ac:dyDescent="0.2">
      <c r="A273" s="14">
        <v>10</v>
      </c>
      <c r="B273" s="10" t="s">
        <v>25</v>
      </c>
      <c r="C273" s="112">
        <v>0</v>
      </c>
      <c r="D273" s="133">
        <v>0</v>
      </c>
      <c r="E273" s="159">
        <v>0</v>
      </c>
      <c r="F273" s="187">
        <v>0</v>
      </c>
      <c r="G273" s="215">
        <v>0</v>
      </c>
      <c r="H273" s="249">
        <v>0</v>
      </c>
      <c r="I273" s="280">
        <v>0</v>
      </c>
      <c r="J273" s="311">
        <v>0</v>
      </c>
      <c r="K273" s="335">
        <v>0</v>
      </c>
      <c r="L273" s="395">
        <v>0</v>
      </c>
      <c r="M273" s="427">
        <v>0</v>
      </c>
      <c r="N273" s="453">
        <v>0</v>
      </c>
    </row>
    <row r="274" spans="1:14" ht="13.5" customHeight="1" thickBot="1" x14ac:dyDescent="0.25">
      <c r="A274" s="40">
        <v>11</v>
      </c>
      <c r="B274" s="41" t="s">
        <v>59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</row>
    <row r="275" spans="1:14" ht="15" customHeight="1" thickTop="1" x14ac:dyDescent="0.2">
      <c r="A275" s="5"/>
      <c r="B275" s="17" t="s">
        <v>39</v>
      </c>
    </row>
    <row r="276" spans="1:14" ht="12.75" customHeight="1" x14ac:dyDescent="0.2">
      <c r="A276" s="5"/>
      <c r="B276" s="15" t="s">
        <v>61</v>
      </c>
    </row>
    <row r="277" spans="1:14" ht="12.75" customHeight="1" x14ac:dyDescent="0.2">
      <c r="A277" s="5"/>
      <c r="B277" s="15" t="s">
        <v>60</v>
      </c>
    </row>
    <row r="278" spans="1:14" ht="12.75" customHeight="1" x14ac:dyDescent="0.2">
      <c r="A278" s="5"/>
      <c r="B278" s="15" t="s">
        <v>40</v>
      </c>
    </row>
    <row r="279" spans="1:14" ht="11.25" customHeight="1" x14ac:dyDescent="0.2">
      <c r="A279" s="5"/>
      <c r="B279" s="27"/>
    </row>
    <row r="280" spans="1:14" ht="12.75" customHeight="1" x14ac:dyDescent="0.2">
      <c r="A280" s="5"/>
      <c r="B280" s="27"/>
    </row>
    <row r="281" spans="1:14" ht="15.95" customHeight="1" x14ac:dyDescent="0.2">
      <c r="A281" s="471" t="s">
        <v>0</v>
      </c>
      <c r="B281" s="471"/>
      <c r="C281" s="509"/>
    </row>
    <row r="282" spans="1:14" ht="15.95" customHeight="1" x14ac:dyDescent="0.2">
      <c r="A282" s="471" t="s">
        <v>1</v>
      </c>
      <c r="B282" s="471"/>
      <c r="C282" s="509"/>
    </row>
    <row r="283" spans="1:14" ht="15.95" customHeight="1" x14ac:dyDescent="0.2">
      <c r="A283" s="471" t="s">
        <v>46</v>
      </c>
      <c r="B283" s="471"/>
    </row>
    <row r="284" spans="1:14" ht="15.95" customHeight="1" x14ac:dyDescent="0.3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95" customHeight="1" x14ac:dyDescent="0.2">
      <c r="C285" s="103"/>
      <c r="D285" s="132"/>
      <c r="E285" s="158"/>
      <c r="F285" s="186"/>
      <c r="G285" s="214"/>
      <c r="H285" s="248"/>
      <c r="I285" s="279"/>
      <c r="J285" s="310"/>
      <c r="K285" s="334"/>
      <c r="L285" s="394"/>
      <c r="M285" s="422"/>
      <c r="N285" s="448"/>
    </row>
    <row r="286" spans="1:14" ht="15.95" customHeight="1" x14ac:dyDescent="0.2">
      <c r="A286" s="1" t="s">
        <v>47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 x14ac:dyDescent="0.2">
      <c r="A287" s="45" t="s">
        <v>69</v>
      </c>
      <c r="B287" s="45"/>
      <c r="C287" s="1" t="str">
        <f>+C247:C247</f>
        <v>Bulan     :</v>
      </c>
      <c r="D287" s="1" t="str">
        <f t="shared" ref="D287:I287" si="59">+D247:H247</f>
        <v>Bulan     :</v>
      </c>
      <c r="E287" s="1" t="str">
        <f t="shared" si="59"/>
        <v>Bulan     :</v>
      </c>
      <c r="F287" s="1" t="str">
        <f t="shared" si="59"/>
        <v>Bulan     :</v>
      </c>
      <c r="G287" s="1" t="str">
        <f t="shared" si="59"/>
        <v>Bulan     :</v>
      </c>
      <c r="H287" s="1" t="str">
        <f t="shared" si="59"/>
        <v>Bulan     :</v>
      </c>
      <c r="I287" s="1" t="str">
        <f t="shared" si="59"/>
        <v>Bulan     :</v>
      </c>
      <c r="J287" s="1" t="str">
        <f>+J247:N247</f>
        <v>Bulan     :</v>
      </c>
      <c r="K287" s="1" t="str">
        <f>+K247:O247</f>
        <v>Bulan     :</v>
      </c>
      <c r="L287" s="1" t="str">
        <f>+L247:P247</f>
        <v>Bulan     :</v>
      </c>
      <c r="M287" s="1" t="str">
        <f>+M247:Q247</f>
        <v>Bulan     :</v>
      </c>
      <c r="N287" s="1" t="str">
        <f>+N247:R247</f>
        <v>Bulan     :</v>
      </c>
    </row>
    <row r="288" spans="1:14" ht="15.95" customHeight="1" thickBot="1" x14ac:dyDescent="0.25">
      <c r="A288" s="45" t="s">
        <v>74</v>
      </c>
      <c r="B288" s="45"/>
      <c r="C288" s="1" t="s">
        <v>48</v>
      </c>
      <c r="D288" s="1" t="s">
        <v>48</v>
      </c>
      <c r="E288" s="1" t="s">
        <v>48</v>
      </c>
      <c r="F288" s="1" t="s">
        <v>48</v>
      </c>
      <c r="G288" s="1" t="s">
        <v>48</v>
      </c>
      <c r="H288" s="1" t="s">
        <v>48</v>
      </c>
      <c r="I288" s="1" t="s">
        <v>48</v>
      </c>
      <c r="J288" s="1" t="s">
        <v>48</v>
      </c>
      <c r="K288" s="1" t="s">
        <v>48</v>
      </c>
      <c r="L288" s="1" t="s">
        <v>48</v>
      </c>
      <c r="M288" s="1" t="s">
        <v>48</v>
      </c>
      <c r="N288" s="1" t="s">
        <v>48</v>
      </c>
    </row>
    <row r="289" spans="1:14" ht="15.95" customHeight="1" thickTop="1" x14ac:dyDescent="0.2">
      <c r="A289" s="472" t="s">
        <v>4</v>
      </c>
      <c r="B289" s="472" t="s">
        <v>5</v>
      </c>
      <c r="C289" s="109"/>
    </row>
    <row r="290" spans="1:14" ht="15.95" customHeight="1" x14ac:dyDescent="0.2">
      <c r="A290" s="473"/>
      <c r="B290" s="473"/>
      <c r="C290" s="105"/>
      <c r="D290" s="137"/>
      <c r="E290" s="163"/>
      <c r="F290" s="191"/>
      <c r="G290" s="219"/>
      <c r="H290" s="253"/>
      <c r="I290" s="284"/>
      <c r="J290" s="315"/>
      <c r="K290" s="339"/>
      <c r="L290" s="399"/>
      <c r="M290" s="423"/>
      <c r="N290" s="449"/>
    </row>
    <row r="291" spans="1:14" ht="15.95" customHeight="1" x14ac:dyDescent="0.2">
      <c r="A291" s="473"/>
      <c r="B291" s="473"/>
      <c r="C291" s="106" t="s">
        <v>36</v>
      </c>
      <c r="D291" s="134" t="s">
        <v>36</v>
      </c>
      <c r="E291" s="160" t="s">
        <v>36</v>
      </c>
      <c r="F291" s="188" t="s">
        <v>36</v>
      </c>
      <c r="G291" s="216" t="s">
        <v>36</v>
      </c>
      <c r="H291" s="250" t="s">
        <v>36</v>
      </c>
      <c r="I291" s="281" t="s">
        <v>36</v>
      </c>
      <c r="J291" s="312" t="s">
        <v>36</v>
      </c>
      <c r="K291" s="336" t="s">
        <v>36</v>
      </c>
      <c r="L291" s="396" t="s">
        <v>36</v>
      </c>
      <c r="M291" s="424" t="s">
        <v>36</v>
      </c>
      <c r="N291" s="450" t="s">
        <v>36</v>
      </c>
    </row>
    <row r="292" spans="1:14" ht="15.95" customHeight="1" x14ac:dyDescent="0.2">
      <c r="A292" s="473"/>
      <c r="B292" s="473"/>
      <c r="C292" s="110"/>
      <c r="D292" s="136"/>
      <c r="E292" s="162"/>
      <c r="F292" s="190"/>
      <c r="G292" s="218"/>
      <c r="H292" s="252"/>
      <c r="I292" s="283"/>
      <c r="J292" s="314"/>
      <c r="K292" s="338"/>
      <c r="L292" s="398"/>
      <c r="M292" s="425"/>
      <c r="N292" s="451"/>
    </row>
    <row r="293" spans="1:14" ht="15.95" customHeight="1" x14ac:dyDescent="0.2">
      <c r="A293" s="474"/>
      <c r="B293" s="474"/>
      <c r="C293" s="106"/>
      <c r="D293" s="134"/>
      <c r="E293" s="160"/>
      <c r="F293" s="188"/>
      <c r="G293" s="216"/>
      <c r="H293" s="250"/>
      <c r="I293" s="281"/>
      <c r="J293" s="312"/>
      <c r="K293" s="336"/>
      <c r="L293" s="396"/>
      <c r="M293" s="424"/>
      <c r="N293" s="450"/>
    </row>
    <row r="294" spans="1:14" s="8" customFormat="1" ht="15.95" customHeight="1" x14ac:dyDescent="0.2">
      <c r="A294" s="111" t="s">
        <v>10</v>
      </c>
      <c r="B294" s="111" t="s">
        <v>11</v>
      </c>
      <c r="C294" s="111" t="s">
        <v>44</v>
      </c>
      <c r="D294" s="135" t="s">
        <v>44</v>
      </c>
      <c r="E294" s="161" t="s">
        <v>44</v>
      </c>
      <c r="F294" s="189" t="s">
        <v>44</v>
      </c>
      <c r="G294" s="217" t="s">
        <v>44</v>
      </c>
      <c r="H294" s="251" t="s">
        <v>44</v>
      </c>
      <c r="I294" s="282" t="s">
        <v>44</v>
      </c>
      <c r="J294" s="313" t="s">
        <v>44</v>
      </c>
      <c r="K294" s="337" t="s">
        <v>44</v>
      </c>
      <c r="L294" s="397" t="s">
        <v>44</v>
      </c>
      <c r="M294" s="426" t="s">
        <v>44</v>
      </c>
      <c r="N294" s="452" t="s">
        <v>44</v>
      </c>
    </row>
    <row r="295" spans="1:14" s="16" customFormat="1" ht="15.95" customHeight="1" x14ac:dyDescent="0.2">
      <c r="A295" s="18">
        <v>1</v>
      </c>
      <c r="B295" s="19" t="s">
        <v>22</v>
      </c>
      <c r="C295" s="113">
        <f t="shared" ref="C295:N295" si="60">SUM(C296,C299,C300)</f>
        <v>0</v>
      </c>
      <c r="D295" s="131">
        <f t="shared" si="60"/>
        <v>0</v>
      </c>
      <c r="E295" s="157">
        <f t="shared" si="60"/>
        <v>0</v>
      </c>
      <c r="F295" s="185">
        <f t="shared" si="60"/>
        <v>0</v>
      </c>
      <c r="G295" s="213">
        <f t="shared" si="60"/>
        <v>0</v>
      </c>
      <c r="H295" s="247">
        <f t="shared" si="60"/>
        <v>0</v>
      </c>
      <c r="I295" s="61">
        <f t="shared" si="60"/>
        <v>0</v>
      </c>
      <c r="J295" s="61">
        <f t="shared" si="60"/>
        <v>0</v>
      </c>
      <c r="K295" s="61">
        <f t="shared" si="60"/>
        <v>0</v>
      </c>
      <c r="L295" s="363">
        <f t="shared" si="60"/>
        <v>0</v>
      </c>
      <c r="M295" s="61">
        <f t="shared" si="60"/>
        <v>0</v>
      </c>
      <c r="N295" s="61">
        <f t="shared" si="60"/>
        <v>0</v>
      </c>
    </row>
    <row r="296" spans="1:14" s="23" customFormat="1" ht="15.95" customHeight="1" x14ac:dyDescent="0.2">
      <c r="A296" s="14"/>
      <c r="B296" s="22" t="s">
        <v>50</v>
      </c>
      <c r="C296" s="90">
        <f t="shared" ref="C296:N296" si="61">SUM(C297:C298)</f>
        <v>0</v>
      </c>
      <c r="D296" s="90">
        <f t="shared" si="61"/>
        <v>0</v>
      </c>
      <c r="E296" s="90">
        <f t="shared" si="61"/>
        <v>0</v>
      </c>
      <c r="F296" s="90">
        <f t="shared" si="61"/>
        <v>0</v>
      </c>
      <c r="G296" s="90">
        <f t="shared" si="61"/>
        <v>0</v>
      </c>
      <c r="H296" s="90">
        <f t="shared" si="61"/>
        <v>0</v>
      </c>
      <c r="I296" s="63">
        <f t="shared" si="61"/>
        <v>0</v>
      </c>
      <c r="J296" s="63">
        <f t="shared" si="61"/>
        <v>0</v>
      </c>
      <c r="K296" s="63">
        <f t="shared" si="61"/>
        <v>0</v>
      </c>
      <c r="L296" s="364">
        <f t="shared" si="61"/>
        <v>0</v>
      </c>
      <c r="M296" s="63">
        <f t="shared" si="61"/>
        <v>0</v>
      </c>
      <c r="N296" s="63">
        <f t="shared" si="61"/>
        <v>0</v>
      </c>
    </row>
    <row r="297" spans="1:14" ht="15.95" customHeight="1" x14ac:dyDescent="0.2">
      <c r="A297" s="12"/>
      <c r="B297" s="13" t="s">
        <v>84</v>
      </c>
      <c r="C297" s="91">
        <v>0</v>
      </c>
      <c r="D297" s="91">
        <v>0</v>
      </c>
      <c r="E297" s="91">
        <v>0</v>
      </c>
      <c r="F297" s="91">
        <v>0</v>
      </c>
      <c r="G297" s="220">
        <v>0</v>
      </c>
      <c r="H297" s="254">
        <v>0</v>
      </c>
      <c r="I297" s="285">
        <v>0</v>
      </c>
      <c r="J297" s="316">
        <v>0</v>
      </c>
      <c r="K297" s="51">
        <v>0</v>
      </c>
      <c r="L297" s="366">
        <v>0</v>
      </c>
      <c r="M297" s="51">
        <v>0</v>
      </c>
      <c r="N297" s="51">
        <v>0</v>
      </c>
    </row>
    <row r="298" spans="1:14" ht="15.95" customHeight="1" x14ac:dyDescent="0.2">
      <c r="A298" s="12"/>
      <c r="B298" s="13" t="s">
        <v>85</v>
      </c>
      <c r="C298" s="91">
        <v>0</v>
      </c>
      <c r="D298" s="91">
        <v>0</v>
      </c>
      <c r="E298" s="91">
        <v>0</v>
      </c>
      <c r="F298" s="91">
        <v>0</v>
      </c>
      <c r="G298" s="220">
        <v>0</v>
      </c>
      <c r="H298" s="254">
        <v>0</v>
      </c>
      <c r="I298" s="285">
        <v>0</v>
      </c>
      <c r="J298" s="316">
        <v>0</v>
      </c>
      <c r="K298" s="51">
        <v>0</v>
      </c>
      <c r="L298" s="366">
        <v>0</v>
      </c>
      <c r="M298" s="51">
        <v>0</v>
      </c>
      <c r="N298" s="51">
        <v>0</v>
      </c>
    </row>
    <row r="299" spans="1:14" ht="14.25" x14ac:dyDescent="0.2">
      <c r="A299" s="12"/>
      <c r="B299" s="11" t="s">
        <v>51</v>
      </c>
      <c r="C299" s="114">
        <v>0</v>
      </c>
      <c r="D299" s="129">
        <v>0</v>
      </c>
      <c r="E299" s="155">
        <v>0</v>
      </c>
      <c r="F299" s="183">
        <v>0</v>
      </c>
      <c r="G299" s="211">
        <v>0</v>
      </c>
      <c r="H299" s="245">
        <v>0</v>
      </c>
      <c r="I299" s="276">
        <v>0</v>
      </c>
      <c r="J299" s="307">
        <v>0</v>
      </c>
      <c r="K299" s="331">
        <v>0</v>
      </c>
      <c r="L299" s="358">
        <v>0</v>
      </c>
      <c r="M299" s="429">
        <v>0</v>
      </c>
      <c r="N299" s="455">
        <v>0</v>
      </c>
    </row>
    <row r="300" spans="1:14" ht="14.25" x14ac:dyDescent="0.2">
      <c r="A300" s="12"/>
      <c r="B300" s="11" t="s">
        <v>52</v>
      </c>
      <c r="C300" s="114">
        <v>0</v>
      </c>
      <c r="D300" s="129">
        <v>0</v>
      </c>
      <c r="E300" s="155">
        <v>0</v>
      </c>
      <c r="F300" s="183">
        <v>0</v>
      </c>
      <c r="G300" s="211">
        <v>0</v>
      </c>
      <c r="H300" s="245">
        <v>0</v>
      </c>
      <c r="I300" s="276">
        <v>0</v>
      </c>
      <c r="J300" s="307">
        <v>0</v>
      </c>
      <c r="K300" s="331">
        <v>0</v>
      </c>
      <c r="L300" s="358">
        <v>0</v>
      </c>
      <c r="M300" s="429">
        <v>0</v>
      </c>
      <c r="N300" s="455">
        <v>0</v>
      </c>
    </row>
    <row r="301" spans="1:14" ht="15.75" x14ac:dyDescent="0.2">
      <c r="A301" s="14">
        <v>2</v>
      </c>
      <c r="B301" s="10" t="s">
        <v>23</v>
      </c>
      <c r="C301" s="114">
        <f t="shared" ref="C301" si="62">SUM(C302:C303)</f>
        <v>0</v>
      </c>
      <c r="D301" s="129">
        <f t="shared" ref="D301" si="63">SUM(D302:D303)</f>
        <v>0</v>
      </c>
      <c r="E301" s="155">
        <f t="shared" ref="E301" si="64">SUM(E302:E303)</f>
        <v>0</v>
      </c>
      <c r="F301" s="183">
        <f t="shared" ref="F301" si="65">SUM(F302:F303)</f>
        <v>0</v>
      </c>
      <c r="G301" s="211">
        <f t="shared" ref="G301" si="66">SUM(G302:G303)</f>
        <v>0</v>
      </c>
      <c r="H301" s="245">
        <f t="shared" ref="H301" si="67">SUM(H302:H303)</f>
        <v>0</v>
      </c>
      <c r="I301" s="276">
        <f t="shared" ref="I301" si="68">SUM(I302:I303)</f>
        <v>0</v>
      </c>
      <c r="J301" s="307">
        <f t="shared" ref="J301" si="69">SUM(J302:J303)</f>
        <v>0</v>
      </c>
      <c r="K301" s="331">
        <f t="shared" ref="K301" si="70">SUM(K302:K303)</f>
        <v>0</v>
      </c>
      <c r="L301" s="358">
        <f t="shared" ref="L301" si="71">SUM(L302:L303)</f>
        <v>0</v>
      </c>
      <c r="M301" s="429">
        <f t="shared" ref="M301" si="72">SUM(M302:M303)</f>
        <v>0</v>
      </c>
      <c r="N301" s="455">
        <f t="shared" ref="N301" si="73">SUM(N302:N303)</f>
        <v>0</v>
      </c>
    </row>
    <row r="302" spans="1:14" ht="15" x14ac:dyDescent="0.2">
      <c r="A302" s="12"/>
      <c r="B302" s="13" t="s">
        <v>84</v>
      </c>
      <c r="C302" s="91">
        <v>0</v>
      </c>
      <c r="D302" s="91">
        <v>0</v>
      </c>
      <c r="E302" s="91">
        <v>0</v>
      </c>
      <c r="F302" s="91">
        <v>0</v>
      </c>
      <c r="G302" s="220">
        <v>0</v>
      </c>
      <c r="H302" s="254">
        <v>0</v>
      </c>
      <c r="I302" s="285">
        <v>0</v>
      </c>
      <c r="J302" s="316">
        <v>0</v>
      </c>
      <c r="K302" s="340">
        <v>0</v>
      </c>
      <c r="L302" s="367">
        <v>0</v>
      </c>
      <c r="M302" s="431">
        <v>0</v>
      </c>
      <c r="N302" s="457">
        <v>0</v>
      </c>
    </row>
    <row r="303" spans="1:14" ht="15" x14ac:dyDescent="0.2">
      <c r="A303" s="12"/>
      <c r="B303" s="13" t="s">
        <v>85</v>
      </c>
      <c r="C303" s="91">
        <v>0</v>
      </c>
      <c r="D303" s="91">
        <v>0</v>
      </c>
      <c r="E303" s="91">
        <v>0</v>
      </c>
      <c r="F303" s="91">
        <v>0</v>
      </c>
      <c r="G303" s="220">
        <v>0</v>
      </c>
      <c r="H303" s="254">
        <v>0</v>
      </c>
      <c r="I303" s="285">
        <v>0</v>
      </c>
      <c r="J303" s="316">
        <v>0</v>
      </c>
      <c r="K303" s="340">
        <v>0</v>
      </c>
      <c r="L303" s="367">
        <v>0</v>
      </c>
      <c r="M303" s="431">
        <v>0</v>
      </c>
      <c r="N303" s="457">
        <v>0</v>
      </c>
    </row>
    <row r="304" spans="1:14" ht="15.75" x14ac:dyDescent="0.2">
      <c r="A304" s="9">
        <v>3</v>
      </c>
      <c r="B304" s="10" t="s">
        <v>54</v>
      </c>
      <c r="C304" s="112">
        <v>0</v>
      </c>
      <c r="D304" s="133">
        <v>0</v>
      </c>
      <c r="E304" s="159">
        <v>0</v>
      </c>
      <c r="F304" s="187">
        <v>0</v>
      </c>
      <c r="G304" s="215">
        <v>0</v>
      </c>
      <c r="H304" s="249">
        <v>0</v>
      </c>
      <c r="I304" s="280">
        <v>0</v>
      </c>
      <c r="J304" s="311">
        <v>0</v>
      </c>
      <c r="K304" s="335">
        <v>0</v>
      </c>
      <c r="L304" s="358">
        <v>0</v>
      </c>
      <c r="M304" s="429">
        <v>0</v>
      </c>
      <c r="N304" s="455">
        <v>0</v>
      </c>
    </row>
    <row r="305" spans="1:14" ht="12.75" customHeight="1" x14ac:dyDescent="0.2">
      <c r="A305" s="14">
        <v>4</v>
      </c>
      <c r="B305" s="10" t="s">
        <v>53</v>
      </c>
      <c r="C305" s="114">
        <f t="shared" ref="C305:N305" si="74">SUM(C306:C307)</f>
        <v>0</v>
      </c>
      <c r="D305" s="129">
        <f t="shared" si="74"/>
        <v>0</v>
      </c>
      <c r="E305" s="155">
        <f t="shared" si="74"/>
        <v>0</v>
      </c>
      <c r="F305" s="183">
        <f t="shared" si="74"/>
        <v>0</v>
      </c>
      <c r="G305" s="211">
        <f t="shared" si="74"/>
        <v>0</v>
      </c>
      <c r="H305" s="245">
        <f t="shared" si="74"/>
        <v>0</v>
      </c>
      <c r="I305" s="276">
        <f t="shared" si="74"/>
        <v>0</v>
      </c>
      <c r="J305" s="307">
        <f t="shared" si="74"/>
        <v>0</v>
      </c>
      <c r="K305" s="331">
        <f t="shared" si="74"/>
        <v>0</v>
      </c>
      <c r="L305" s="358">
        <f t="shared" si="74"/>
        <v>0</v>
      </c>
      <c r="M305" s="429">
        <f t="shared" si="74"/>
        <v>0</v>
      </c>
      <c r="N305" s="455">
        <f t="shared" si="74"/>
        <v>0</v>
      </c>
    </row>
    <row r="306" spans="1:14" ht="12.75" customHeight="1" x14ac:dyDescent="0.2">
      <c r="A306" s="14"/>
      <c r="B306" s="13" t="s">
        <v>84</v>
      </c>
      <c r="C306" s="112">
        <v>0</v>
      </c>
      <c r="D306" s="133">
        <v>0</v>
      </c>
      <c r="E306" s="159">
        <v>0</v>
      </c>
      <c r="F306" s="187">
        <v>0</v>
      </c>
      <c r="G306" s="215">
        <v>0</v>
      </c>
      <c r="H306" s="249">
        <v>0</v>
      </c>
      <c r="I306" s="280">
        <v>0</v>
      </c>
      <c r="J306" s="311">
        <v>0</v>
      </c>
      <c r="K306" s="335">
        <v>0</v>
      </c>
      <c r="L306" s="358">
        <v>0</v>
      </c>
      <c r="M306" s="429">
        <v>0</v>
      </c>
      <c r="N306" s="455">
        <v>0</v>
      </c>
    </row>
    <row r="307" spans="1:14" ht="15.75" x14ac:dyDescent="0.2">
      <c r="A307" s="14"/>
      <c r="B307" s="13" t="s">
        <v>85</v>
      </c>
      <c r="C307" s="112">
        <v>0</v>
      </c>
      <c r="D307" s="133">
        <v>0</v>
      </c>
      <c r="E307" s="159">
        <v>0</v>
      </c>
      <c r="F307" s="187">
        <v>0</v>
      </c>
      <c r="G307" s="215">
        <v>0</v>
      </c>
      <c r="H307" s="249">
        <v>0</v>
      </c>
      <c r="I307" s="280">
        <v>0</v>
      </c>
      <c r="J307" s="311">
        <v>0</v>
      </c>
      <c r="K307" s="335">
        <v>0</v>
      </c>
      <c r="L307" s="358">
        <v>0</v>
      </c>
      <c r="M307" s="429">
        <v>0</v>
      </c>
      <c r="N307" s="455">
        <v>0</v>
      </c>
    </row>
    <row r="308" spans="1:14" ht="21" customHeight="1" x14ac:dyDescent="0.2">
      <c r="A308" s="14">
        <v>5</v>
      </c>
      <c r="B308" s="11" t="s">
        <v>55</v>
      </c>
      <c r="C308" s="112">
        <v>0</v>
      </c>
      <c r="D308" s="133">
        <v>0</v>
      </c>
      <c r="E308" s="159">
        <v>0</v>
      </c>
      <c r="F308" s="187">
        <v>0</v>
      </c>
      <c r="G308" s="215">
        <v>0</v>
      </c>
      <c r="H308" s="249">
        <v>0</v>
      </c>
      <c r="I308" s="280">
        <v>0</v>
      </c>
      <c r="J308" s="311">
        <v>0</v>
      </c>
      <c r="K308" s="335">
        <v>0</v>
      </c>
      <c r="L308" s="358">
        <v>0</v>
      </c>
      <c r="M308" s="429">
        <v>0</v>
      </c>
      <c r="N308" s="455">
        <v>0</v>
      </c>
    </row>
    <row r="309" spans="1:14" ht="15.75" x14ac:dyDescent="0.2">
      <c r="A309" s="14">
        <v>6</v>
      </c>
      <c r="B309" s="10" t="s">
        <v>56</v>
      </c>
      <c r="C309" s="112">
        <v>0</v>
      </c>
      <c r="D309" s="133">
        <v>0</v>
      </c>
      <c r="E309" s="159">
        <v>0</v>
      </c>
      <c r="F309" s="187">
        <v>0</v>
      </c>
      <c r="G309" s="215">
        <v>0</v>
      </c>
      <c r="H309" s="249">
        <v>0</v>
      </c>
      <c r="I309" s="280">
        <v>0</v>
      </c>
      <c r="J309" s="311">
        <v>0</v>
      </c>
      <c r="K309" s="335">
        <v>0</v>
      </c>
      <c r="L309" s="358">
        <v>0</v>
      </c>
      <c r="M309" s="429">
        <v>0</v>
      </c>
      <c r="N309" s="455">
        <v>0</v>
      </c>
    </row>
    <row r="310" spans="1:14" ht="15.75" x14ac:dyDescent="0.2">
      <c r="A310" s="14">
        <v>7</v>
      </c>
      <c r="B310" s="10" t="s">
        <v>57</v>
      </c>
      <c r="C310" s="112">
        <v>0</v>
      </c>
      <c r="D310" s="133">
        <v>0</v>
      </c>
      <c r="E310" s="159">
        <v>0</v>
      </c>
      <c r="F310" s="187">
        <v>0</v>
      </c>
      <c r="G310" s="215">
        <v>0</v>
      </c>
      <c r="H310" s="249">
        <v>0</v>
      </c>
      <c r="I310" s="280">
        <v>0</v>
      </c>
      <c r="J310" s="311">
        <v>0</v>
      </c>
      <c r="K310" s="335">
        <v>0</v>
      </c>
      <c r="L310" s="358">
        <v>0</v>
      </c>
      <c r="M310" s="429">
        <v>0</v>
      </c>
      <c r="N310" s="455">
        <v>0</v>
      </c>
    </row>
    <row r="311" spans="1:14" ht="12.75" customHeight="1" x14ac:dyDescent="0.2">
      <c r="A311" s="14">
        <v>8</v>
      </c>
      <c r="B311" s="10" t="s">
        <v>58</v>
      </c>
      <c r="C311" s="112">
        <v>0</v>
      </c>
      <c r="D311" s="133">
        <v>0</v>
      </c>
      <c r="E311" s="159">
        <v>0</v>
      </c>
      <c r="F311" s="187">
        <v>0</v>
      </c>
      <c r="G311" s="215">
        <v>0</v>
      </c>
      <c r="H311" s="249">
        <v>0</v>
      </c>
      <c r="I311" s="280">
        <v>0</v>
      </c>
      <c r="J311" s="311">
        <v>0</v>
      </c>
      <c r="K311" s="335">
        <v>0</v>
      </c>
      <c r="L311" s="358">
        <v>0</v>
      </c>
      <c r="M311" s="429">
        <v>0</v>
      </c>
      <c r="N311" s="455">
        <v>0</v>
      </c>
    </row>
    <row r="312" spans="1:14" ht="13.5" customHeight="1" x14ac:dyDescent="0.2">
      <c r="A312" s="14">
        <v>9</v>
      </c>
      <c r="B312" s="10" t="s">
        <v>24</v>
      </c>
      <c r="C312" s="112">
        <v>0</v>
      </c>
      <c r="D312" s="133">
        <v>0</v>
      </c>
      <c r="E312" s="159">
        <v>0</v>
      </c>
      <c r="F312" s="187">
        <v>0</v>
      </c>
      <c r="G312" s="215">
        <v>0</v>
      </c>
      <c r="H312" s="249">
        <v>0</v>
      </c>
      <c r="I312" s="280">
        <v>0</v>
      </c>
      <c r="J312" s="311">
        <v>0</v>
      </c>
      <c r="K312" s="335">
        <v>0</v>
      </c>
      <c r="L312" s="358">
        <v>0</v>
      </c>
      <c r="M312" s="429">
        <v>0</v>
      </c>
      <c r="N312" s="455">
        <v>0</v>
      </c>
    </row>
    <row r="313" spans="1:14" ht="15" customHeight="1" x14ac:dyDescent="0.2">
      <c r="A313" s="14">
        <v>10</v>
      </c>
      <c r="B313" s="10" t="s">
        <v>25</v>
      </c>
      <c r="C313" s="112">
        <v>0</v>
      </c>
      <c r="D313" s="133">
        <v>0</v>
      </c>
      <c r="E313" s="159">
        <v>0</v>
      </c>
      <c r="F313" s="187">
        <v>0</v>
      </c>
      <c r="G313" s="215">
        <v>0</v>
      </c>
      <c r="H313" s="249">
        <v>0</v>
      </c>
      <c r="I313" s="280">
        <v>0</v>
      </c>
      <c r="J313" s="311">
        <v>0</v>
      </c>
      <c r="K313" s="335">
        <v>0</v>
      </c>
      <c r="L313" s="358">
        <v>0</v>
      </c>
      <c r="M313" s="429">
        <v>0</v>
      </c>
      <c r="N313" s="455">
        <v>0</v>
      </c>
    </row>
    <row r="314" spans="1:14" ht="12.75" customHeight="1" thickBot="1" x14ac:dyDescent="0.25">
      <c r="A314" s="40">
        <v>11</v>
      </c>
      <c r="B314" s="41" t="s">
        <v>59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369">
        <v>0</v>
      </c>
      <c r="M314" s="430">
        <v>0</v>
      </c>
      <c r="N314" s="456">
        <v>0</v>
      </c>
    </row>
    <row r="315" spans="1:14" ht="12.75" customHeight="1" thickTop="1" x14ac:dyDescent="0.2">
      <c r="A315" s="5"/>
      <c r="B315" s="17" t="s">
        <v>39</v>
      </c>
    </row>
    <row r="316" spans="1:14" ht="12.75" customHeight="1" x14ac:dyDescent="0.2">
      <c r="A316" s="5"/>
      <c r="B316" s="15" t="s">
        <v>61</v>
      </c>
    </row>
    <row r="317" spans="1:14" ht="11.25" customHeight="1" x14ac:dyDescent="0.2">
      <c r="A317" s="5"/>
      <c r="B317" s="15" t="s">
        <v>60</v>
      </c>
    </row>
    <row r="318" spans="1:14" ht="12.75" customHeight="1" x14ac:dyDescent="0.2">
      <c r="A318" s="5"/>
      <c r="B318" s="15" t="s">
        <v>40</v>
      </c>
    </row>
    <row r="319" spans="1:14" ht="15.95" customHeight="1" x14ac:dyDescent="0.2">
      <c r="A319" s="5"/>
      <c r="B319" s="27"/>
    </row>
    <row r="320" spans="1:14" ht="15.95" customHeight="1" x14ac:dyDescent="0.2">
      <c r="A320" s="5"/>
      <c r="B320" s="27"/>
    </row>
    <row r="321" spans="1:14" ht="15.95" customHeight="1" x14ac:dyDescent="0.2">
      <c r="A321" s="5"/>
      <c r="B321" s="27"/>
    </row>
    <row r="322" spans="1:14" ht="15.95" customHeight="1" x14ac:dyDescent="0.2">
      <c r="A322" s="471" t="s">
        <v>0</v>
      </c>
      <c r="B322" s="471"/>
      <c r="C322" s="509"/>
    </row>
    <row r="323" spans="1:14" ht="15.95" customHeight="1" x14ac:dyDescent="0.2">
      <c r="A323" s="471" t="s">
        <v>1</v>
      </c>
      <c r="B323" s="471"/>
      <c r="C323" s="509"/>
    </row>
    <row r="324" spans="1:14" ht="15.95" customHeight="1" x14ac:dyDescent="0.2">
      <c r="A324" s="471" t="s">
        <v>46</v>
      </c>
      <c r="B324" s="471"/>
    </row>
    <row r="325" spans="1:14" ht="15.95" customHeight="1" x14ac:dyDescent="0.3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95" customHeight="1" x14ac:dyDescent="0.2">
      <c r="C326" s="103"/>
      <c r="D326" s="132"/>
      <c r="E326" s="158"/>
      <c r="F326" s="186"/>
      <c r="G326" s="214"/>
      <c r="H326" s="248"/>
      <c r="I326" s="279"/>
      <c r="J326" s="310"/>
      <c r="K326" s="334"/>
      <c r="L326" s="394"/>
      <c r="M326" s="422"/>
      <c r="N326" s="448"/>
    </row>
    <row r="327" spans="1:14" ht="15.95" customHeight="1" x14ac:dyDescent="0.2">
      <c r="A327" s="1" t="s">
        <v>47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 x14ac:dyDescent="0.2">
      <c r="A328" s="1" t="s">
        <v>69</v>
      </c>
      <c r="C328" s="1" t="str">
        <f>+C7:C7</f>
        <v>Bulan     :</v>
      </c>
      <c r="D328" s="1" t="str">
        <f t="shared" ref="D328:F329" si="75">+D7:H7</f>
        <v>Bulan     :</v>
      </c>
      <c r="E328" s="1" t="str">
        <f t="shared" si="75"/>
        <v>Bulan     :</v>
      </c>
      <c r="F328" s="1" t="str">
        <f t="shared" si="75"/>
        <v>Bulan     :</v>
      </c>
      <c r="G328" s="1" t="str">
        <f t="shared" ref="G328:I329" si="76">+G7:K7</f>
        <v>Bulan     :</v>
      </c>
      <c r="H328" s="1" t="str">
        <f t="shared" si="76"/>
        <v>Bulan     :</v>
      </c>
      <c r="I328" s="1" t="str">
        <f t="shared" si="76"/>
        <v>Bulan     :</v>
      </c>
      <c r="J328" s="1" t="str">
        <f t="shared" ref="J328:L329" si="77">+J7:N7</f>
        <v>Bulan     :</v>
      </c>
      <c r="K328" s="1" t="str">
        <f t="shared" si="77"/>
        <v>Bulan     :</v>
      </c>
      <c r="L328" s="1" t="str">
        <f t="shared" si="77"/>
        <v>Bulan     :</v>
      </c>
      <c r="M328" s="1" t="str">
        <f>+M7:Q7</f>
        <v>Bulan     :</v>
      </c>
      <c r="N328" s="1" t="str">
        <f>+N7:R7</f>
        <v>Bulan     :</v>
      </c>
    </row>
    <row r="329" spans="1:14" ht="15.95" customHeight="1" thickBot="1" x14ac:dyDescent="0.25">
      <c r="A329" s="45" t="s">
        <v>73</v>
      </c>
      <c r="B329" s="45"/>
      <c r="C329" s="1" t="str">
        <f>+C8:C8</f>
        <v>Tahun    :</v>
      </c>
      <c r="D329" s="1" t="str">
        <f t="shared" si="75"/>
        <v>Tahun    :</v>
      </c>
      <c r="E329" s="1" t="str">
        <f t="shared" si="75"/>
        <v>Tahun    :</v>
      </c>
      <c r="F329" s="1" t="str">
        <f t="shared" si="75"/>
        <v>Tahun    :</v>
      </c>
      <c r="G329" s="1" t="str">
        <f t="shared" si="76"/>
        <v>Tahun    :</v>
      </c>
      <c r="H329" s="45" t="str">
        <f t="shared" si="76"/>
        <v>Tahun    :</v>
      </c>
      <c r="I329" s="45" t="str">
        <f t="shared" si="76"/>
        <v>Tahun    :</v>
      </c>
      <c r="J329" s="45" t="str">
        <f t="shared" si="77"/>
        <v>Tahun    :</v>
      </c>
      <c r="K329" s="45" t="str">
        <f t="shared" si="77"/>
        <v>Tahun    :</v>
      </c>
      <c r="L329" s="45" t="str">
        <f t="shared" si="77"/>
        <v>Tahun    :</v>
      </c>
      <c r="M329" s="45" t="str">
        <f>+M8:Q8</f>
        <v>Tahun    :</v>
      </c>
      <c r="N329" s="45" t="str">
        <f>+N8:R8</f>
        <v>Tahun    :</v>
      </c>
    </row>
    <row r="330" spans="1:14" ht="15.95" customHeight="1" thickTop="1" x14ac:dyDescent="0.2">
      <c r="A330" s="472" t="s">
        <v>4</v>
      </c>
      <c r="B330" s="472" t="s">
        <v>5</v>
      </c>
      <c r="C330" s="109"/>
    </row>
    <row r="331" spans="1:14" ht="15.95" customHeight="1" x14ac:dyDescent="0.2">
      <c r="A331" s="473"/>
      <c r="B331" s="473"/>
      <c r="C331" s="105"/>
      <c r="D331" s="137"/>
      <c r="E331" s="163"/>
      <c r="F331" s="191"/>
      <c r="G331" s="219"/>
      <c r="H331" s="253"/>
      <c r="I331" s="284"/>
      <c r="J331" s="315"/>
      <c r="K331" s="339"/>
      <c r="L331" s="399"/>
      <c r="M331" s="423"/>
      <c r="N331" s="449"/>
    </row>
    <row r="332" spans="1:14" ht="15.95" customHeight="1" x14ac:dyDescent="0.2">
      <c r="A332" s="473"/>
      <c r="B332" s="473"/>
      <c r="C332" s="106" t="s">
        <v>36</v>
      </c>
      <c r="D332" s="134" t="s">
        <v>36</v>
      </c>
      <c r="E332" s="160" t="s">
        <v>36</v>
      </c>
      <c r="F332" s="188" t="s">
        <v>36</v>
      </c>
      <c r="G332" s="216" t="s">
        <v>36</v>
      </c>
      <c r="H332" s="250" t="s">
        <v>36</v>
      </c>
      <c r="I332" s="281" t="s">
        <v>36</v>
      </c>
      <c r="J332" s="312" t="s">
        <v>36</v>
      </c>
      <c r="K332" s="336" t="s">
        <v>36</v>
      </c>
      <c r="L332" s="396" t="s">
        <v>36</v>
      </c>
      <c r="M332" s="424" t="s">
        <v>36</v>
      </c>
      <c r="N332" s="450" t="s">
        <v>36</v>
      </c>
    </row>
    <row r="333" spans="1:14" ht="15.95" customHeight="1" x14ac:dyDescent="0.2">
      <c r="A333" s="473"/>
      <c r="B333" s="473"/>
      <c r="C333" s="110"/>
      <c r="D333" s="136"/>
      <c r="E333" s="162"/>
      <c r="F333" s="190"/>
      <c r="G333" s="218"/>
      <c r="H333" s="252"/>
      <c r="I333" s="283"/>
      <c r="J333" s="314"/>
      <c r="K333" s="338"/>
      <c r="L333" s="398"/>
      <c r="M333" s="425"/>
      <c r="N333" s="451"/>
    </row>
    <row r="334" spans="1:14" ht="15.95" customHeight="1" x14ac:dyDescent="0.2">
      <c r="A334" s="474"/>
      <c r="B334" s="474"/>
      <c r="C334" s="106"/>
      <c r="D334" s="134"/>
      <c r="E334" s="160"/>
      <c r="F334" s="188"/>
      <c r="G334" s="216"/>
      <c r="H334" s="250"/>
      <c r="I334" s="281"/>
      <c r="J334" s="312"/>
      <c r="K334" s="336"/>
      <c r="L334" s="396"/>
      <c r="M334" s="424"/>
      <c r="N334" s="450"/>
    </row>
    <row r="335" spans="1:14" s="8" customFormat="1" ht="15.95" customHeight="1" x14ac:dyDescent="0.2">
      <c r="A335" s="111" t="s">
        <v>10</v>
      </c>
      <c r="B335" s="111" t="s">
        <v>11</v>
      </c>
      <c r="C335" s="111" t="s">
        <v>44</v>
      </c>
      <c r="D335" s="135" t="s">
        <v>44</v>
      </c>
      <c r="E335" s="161" t="s">
        <v>44</v>
      </c>
      <c r="F335" s="189" t="s">
        <v>44</v>
      </c>
      <c r="G335" s="217" t="s">
        <v>44</v>
      </c>
      <c r="H335" s="251" t="s">
        <v>44</v>
      </c>
      <c r="I335" s="282" t="s">
        <v>44</v>
      </c>
      <c r="J335" s="313" t="s">
        <v>44</v>
      </c>
      <c r="K335" s="337" t="s">
        <v>44</v>
      </c>
      <c r="L335" s="397" t="s">
        <v>44</v>
      </c>
      <c r="M335" s="426" t="s">
        <v>44</v>
      </c>
      <c r="N335" s="452" t="s">
        <v>44</v>
      </c>
    </row>
    <row r="336" spans="1:14" s="16" customFormat="1" ht="15.95" customHeight="1" x14ac:dyDescent="0.2">
      <c r="A336" s="18">
        <v>1</v>
      </c>
      <c r="B336" s="19" t="s">
        <v>22</v>
      </c>
      <c r="C336" s="113">
        <f t="shared" ref="C336:N336" si="78">SUM(C337,C340,C341)</f>
        <v>0</v>
      </c>
      <c r="D336" s="131">
        <f t="shared" si="78"/>
        <v>0</v>
      </c>
      <c r="E336" s="157">
        <f t="shared" si="78"/>
        <v>0</v>
      </c>
      <c r="F336" s="185">
        <f t="shared" si="78"/>
        <v>0</v>
      </c>
      <c r="G336" s="213">
        <f t="shared" si="78"/>
        <v>0</v>
      </c>
      <c r="H336" s="61">
        <f t="shared" si="78"/>
        <v>0</v>
      </c>
      <c r="I336" s="61">
        <f t="shared" si="78"/>
        <v>0</v>
      </c>
      <c r="J336" s="61">
        <f t="shared" si="78"/>
        <v>0</v>
      </c>
      <c r="K336" s="61">
        <f t="shared" si="78"/>
        <v>0</v>
      </c>
      <c r="L336" s="61">
        <f t="shared" si="78"/>
        <v>0</v>
      </c>
      <c r="M336" s="61">
        <f t="shared" si="78"/>
        <v>0</v>
      </c>
      <c r="N336" s="61">
        <f t="shared" si="78"/>
        <v>0</v>
      </c>
    </row>
    <row r="337" spans="1:14" s="23" customFormat="1" x14ac:dyDescent="0.2">
      <c r="A337" s="14"/>
      <c r="B337" s="22" t="s">
        <v>50</v>
      </c>
      <c r="C337" s="90">
        <f t="shared" ref="C337:N337" si="79">SUM(C338:C339)</f>
        <v>0</v>
      </c>
      <c r="D337" s="90">
        <f t="shared" si="79"/>
        <v>0</v>
      </c>
      <c r="E337" s="90">
        <f t="shared" si="79"/>
        <v>0</v>
      </c>
      <c r="F337" s="90">
        <f t="shared" si="79"/>
        <v>0</v>
      </c>
      <c r="G337" s="90">
        <f t="shared" si="79"/>
        <v>0</v>
      </c>
      <c r="H337" s="90">
        <f t="shared" si="79"/>
        <v>0</v>
      </c>
      <c r="I337" s="90">
        <f t="shared" si="79"/>
        <v>0</v>
      </c>
      <c r="J337" s="90">
        <f t="shared" si="79"/>
        <v>0</v>
      </c>
      <c r="K337" s="90">
        <f t="shared" si="79"/>
        <v>0</v>
      </c>
      <c r="L337" s="90">
        <f t="shared" si="79"/>
        <v>0</v>
      </c>
      <c r="M337" s="90">
        <f t="shared" si="79"/>
        <v>0</v>
      </c>
      <c r="N337" s="90">
        <f t="shared" si="79"/>
        <v>0</v>
      </c>
    </row>
    <row r="338" spans="1:14" x14ac:dyDescent="0.2">
      <c r="A338" s="12"/>
      <c r="B338" s="13" t="s">
        <v>84</v>
      </c>
      <c r="C338" s="91">
        <v>0</v>
      </c>
      <c r="D338" s="91">
        <v>0</v>
      </c>
      <c r="E338" s="91">
        <v>0</v>
      </c>
      <c r="F338" s="91">
        <v>0</v>
      </c>
      <c r="G338" s="220">
        <v>0</v>
      </c>
      <c r="H338" s="254">
        <v>0</v>
      </c>
      <c r="I338" s="285">
        <v>0</v>
      </c>
      <c r="J338" s="316">
        <v>0</v>
      </c>
      <c r="K338" s="340">
        <v>0</v>
      </c>
      <c r="L338" s="400">
        <v>0</v>
      </c>
      <c r="M338" s="431">
        <v>0</v>
      </c>
      <c r="N338" s="457">
        <v>0</v>
      </c>
    </row>
    <row r="339" spans="1:14" x14ac:dyDescent="0.2">
      <c r="A339" s="12"/>
      <c r="B339" s="13" t="s">
        <v>85</v>
      </c>
      <c r="C339" s="91">
        <v>0</v>
      </c>
      <c r="D339" s="91">
        <v>0</v>
      </c>
      <c r="E339" s="91">
        <v>0</v>
      </c>
      <c r="F339" s="91">
        <v>0</v>
      </c>
      <c r="G339" s="220">
        <v>0</v>
      </c>
      <c r="H339" s="254">
        <v>0</v>
      </c>
      <c r="I339" s="285">
        <v>0</v>
      </c>
      <c r="J339" s="316">
        <v>0</v>
      </c>
      <c r="K339" s="340">
        <v>0</v>
      </c>
      <c r="L339" s="400">
        <v>0</v>
      </c>
      <c r="M339" s="431">
        <v>0</v>
      </c>
      <c r="N339" s="457">
        <v>0</v>
      </c>
    </row>
    <row r="340" spans="1:14" x14ac:dyDescent="0.2">
      <c r="A340" s="12"/>
      <c r="B340" s="11" t="s">
        <v>51</v>
      </c>
      <c r="C340" s="114">
        <v>0</v>
      </c>
      <c r="D340" s="129">
        <v>0</v>
      </c>
      <c r="E340" s="155">
        <v>0</v>
      </c>
      <c r="F340" s="183">
        <v>0</v>
      </c>
      <c r="G340" s="211">
        <v>0</v>
      </c>
      <c r="H340" s="245">
        <v>0</v>
      </c>
      <c r="I340" s="276">
        <v>0</v>
      </c>
      <c r="J340" s="307">
        <v>0</v>
      </c>
      <c r="K340" s="331">
        <v>0</v>
      </c>
      <c r="L340" s="391">
        <v>0</v>
      </c>
      <c r="M340" s="429">
        <v>0</v>
      </c>
      <c r="N340" s="208">
        <v>0</v>
      </c>
    </row>
    <row r="341" spans="1:14" x14ac:dyDescent="0.2">
      <c r="A341" s="12"/>
      <c r="B341" s="11" t="s">
        <v>52</v>
      </c>
      <c r="C341" s="114">
        <v>0</v>
      </c>
      <c r="D341" s="129">
        <v>0</v>
      </c>
      <c r="E341" s="155">
        <v>0</v>
      </c>
      <c r="F341" s="183">
        <v>0</v>
      </c>
      <c r="G341" s="211">
        <v>0</v>
      </c>
      <c r="H341" s="245">
        <v>0</v>
      </c>
      <c r="I341" s="276">
        <v>0</v>
      </c>
      <c r="J341" s="307">
        <v>0</v>
      </c>
      <c r="K341" s="331">
        <v>0</v>
      </c>
      <c r="L341" s="391">
        <v>0</v>
      </c>
      <c r="M341" s="429">
        <v>0</v>
      </c>
      <c r="N341" s="455">
        <v>0</v>
      </c>
    </row>
    <row r="342" spans="1:14" ht="15.75" x14ac:dyDescent="0.2">
      <c r="A342" s="14">
        <v>2</v>
      </c>
      <c r="B342" s="10" t="s">
        <v>23</v>
      </c>
      <c r="C342" s="114">
        <f t="shared" ref="C342" si="80">SUM(C343:C344)</f>
        <v>0</v>
      </c>
      <c r="D342" s="129">
        <f t="shared" ref="D342" si="81">SUM(D343:D344)</f>
        <v>0</v>
      </c>
      <c r="E342" s="155">
        <f t="shared" ref="E342" si="82">SUM(E343:E344)</f>
        <v>0</v>
      </c>
      <c r="F342" s="183">
        <f t="shared" ref="F342" si="83">SUM(F343:F344)</f>
        <v>0</v>
      </c>
      <c r="G342" s="211">
        <f t="shared" ref="G342" si="84">SUM(G343:G344)</f>
        <v>0</v>
      </c>
      <c r="H342" s="245">
        <f t="shared" ref="H342" si="85">SUM(H343:H344)</f>
        <v>0</v>
      </c>
      <c r="I342" s="276">
        <f t="shared" ref="I342" si="86">SUM(I343:I344)</f>
        <v>0</v>
      </c>
      <c r="J342" s="307">
        <f t="shared" ref="J342" si="87">SUM(J343:J344)</f>
        <v>0</v>
      </c>
      <c r="K342" s="331">
        <f t="shared" ref="K342" si="88">SUM(K343:K344)</f>
        <v>0</v>
      </c>
      <c r="L342" s="391">
        <f t="shared" ref="L342" si="89">SUM(L343:L344)</f>
        <v>0</v>
      </c>
      <c r="M342" s="429">
        <f t="shared" ref="M342" si="90">SUM(M343:M344)</f>
        <v>0</v>
      </c>
      <c r="N342" s="455">
        <f t="shared" ref="N342" si="91">SUM(N343:N344)</f>
        <v>0</v>
      </c>
    </row>
    <row r="343" spans="1:14" ht="12.75" customHeight="1" x14ac:dyDescent="0.2">
      <c r="A343" s="12"/>
      <c r="B343" s="13" t="s">
        <v>84</v>
      </c>
      <c r="C343" s="91">
        <v>0</v>
      </c>
      <c r="D343" s="91">
        <v>0</v>
      </c>
      <c r="E343" s="91">
        <v>0</v>
      </c>
      <c r="F343" s="91">
        <v>0</v>
      </c>
      <c r="G343" s="220">
        <v>0</v>
      </c>
      <c r="H343" s="254">
        <v>0</v>
      </c>
      <c r="I343" s="285">
        <v>0</v>
      </c>
      <c r="J343" s="316">
        <v>0</v>
      </c>
      <c r="K343" s="340">
        <v>0</v>
      </c>
      <c r="L343" s="400">
        <v>0</v>
      </c>
      <c r="M343" s="431">
        <v>0</v>
      </c>
      <c r="N343" s="457">
        <v>0</v>
      </c>
    </row>
    <row r="344" spans="1:14" ht="12.75" customHeight="1" x14ac:dyDescent="0.2">
      <c r="A344" s="12"/>
      <c r="B344" s="13" t="s">
        <v>85</v>
      </c>
      <c r="C344" s="91">
        <v>0</v>
      </c>
      <c r="D344" s="91">
        <v>0</v>
      </c>
      <c r="E344" s="91">
        <v>0</v>
      </c>
      <c r="F344" s="91">
        <v>0</v>
      </c>
      <c r="G344" s="220">
        <v>0</v>
      </c>
      <c r="H344" s="254">
        <v>0</v>
      </c>
      <c r="I344" s="285">
        <v>0</v>
      </c>
      <c r="J344" s="316">
        <v>0</v>
      </c>
      <c r="K344" s="340">
        <v>0</v>
      </c>
      <c r="L344" s="400">
        <v>0</v>
      </c>
      <c r="M344" s="431">
        <v>0</v>
      </c>
      <c r="N344" s="457">
        <v>0</v>
      </c>
    </row>
    <row r="345" spans="1:14" ht="15.75" x14ac:dyDescent="0.2">
      <c r="A345" s="9">
        <v>3</v>
      </c>
      <c r="B345" s="10" t="s">
        <v>54</v>
      </c>
      <c r="C345" s="112">
        <v>0</v>
      </c>
      <c r="D345" s="133">
        <v>0</v>
      </c>
      <c r="E345" s="159">
        <v>0</v>
      </c>
      <c r="F345" s="187">
        <v>0</v>
      </c>
      <c r="G345" s="215">
        <v>0</v>
      </c>
      <c r="H345" s="249">
        <v>0</v>
      </c>
      <c r="I345" s="280">
        <v>0</v>
      </c>
      <c r="J345" s="311">
        <v>0</v>
      </c>
      <c r="K345" s="335">
        <v>0</v>
      </c>
      <c r="L345" s="395">
        <v>0</v>
      </c>
      <c r="M345" s="427">
        <v>0</v>
      </c>
      <c r="N345" s="453">
        <v>0</v>
      </c>
    </row>
    <row r="346" spans="1:14" ht="21" customHeight="1" x14ac:dyDescent="0.2">
      <c r="A346" s="14">
        <v>4</v>
      </c>
      <c r="B346" s="10" t="s">
        <v>53</v>
      </c>
      <c r="C346" s="114">
        <f t="shared" ref="C346" si="92">SUM(C347:C348)</f>
        <v>0</v>
      </c>
      <c r="D346" s="129">
        <f t="shared" ref="D346" si="93">SUM(D347:D348)</f>
        <v>0</v>
      </c>
      <c r="E346" s="155">
        <f t="shared" ref="E346" si="94">SUM(E347:E348)</f>
        <v>0</v>
      </c>
      <c r="F346" s="183">
        <f t="shared" ref="F346" si="95">SUM(F347:F348)</f>
        <v>0</v>
      </c>
      <c r="G346" s="211">
        <f t="shared" ref="G346" si="96">SUM(G347:G348)</f>
        <v>0</v>
      </c>
      <c r="H346" s="245">
        <f t="shared" ref="H346" si="97">SUM(H347:H348)</f>
        <v>0</v>
      </c>
      <c r="I346" s="276">
        <f t="shared" ref="I346" si="98">SUM(I347:I348)</f>
        <v>0</v>
      </c>
      <c r="J346" s="307">
        <f t="shared" ref="J346" si="99">SUM(J347:J348)</f>
        <v>0</v>
      </c>
      <c r="K346" s="331">
        <f t="shared" ref="K346" si="100">SUM(K347:K348)</f>
        <v>0</v>
      </c>
      <c r="L346" s="391">
        <f t="shared" ref="L346" si="101">SUM(L347:L348)</f>
        <v>0</v>
      </c>
      <c r="M346" s="429">
        <f t="shared" ref="M346" si="102">SUM(M347:M348)</f>
        <v>0</v>
      </c>
      <c r="N346" s="455">
        <f t="shared" ref="N346" si="103">SUM(N347:N348)</f>
        <v>0</v>
      </c>
    </row>
    <row r="347" spans="1:14" ht="15.75" x14ac:dyDescent="0.2">
      <c r="A347" s="14"/>
      <c r="B347" s="13" t="s">
        <v>84</v>
      </c>
      <c r="C347" s="112">
        <v>0</v>
      </c>
      <c r="D347" s="133">
        <v>0</v>
      </c>
      <c r="E347" s="159">
        <v>0</v>
      </c>
      <c r="F347" s="187">
        <v>0</v>
      </c>
      <c r="G347" s="215">
        <v>0</v>
      </c>
      <c r="H347" s="249">
        <v>0</v>
      </c>
      <c r="I347" s="280">
        <v>0</v>
      </c>
      <c r="J347" s="311">
        <v>0</v>
      </c>
      <c r="K347" s="335">
        <v>0</v>
      </c>
      <c r="L347" s="395">
        <v>0</v>
      </c>
      <c r="M347" s="427">
        <v>0</v>
      </c>
      <c r="N347" s="453">
        <v>0</v>
      </c>
    </row>
    <row r="348" spans="1:14" ht="15.75" x14ac:dyDescent="0.2">
      <c r="A348" s="14"/>
      <c r="B348" s="13" t="s">
        <v>85</v>
      </c>
      <c r="C348" s="112">
        <v>0</v>
      </c>
      <c r="D348" s="133">
        <v>0</v>
      </c>
      <c r="E348" s="159">
        <v>0</v>
      </c>
      <c r="F348" s="187">
        <v>0</v>
      </c>
      <c r="G348" s="215">
        <v>0</v>
      </c>
      <c r="H348" s="249">
        <v>0</v>
      </c>
      <c r="I348" s="280">
        <v>0</v>
      </c>
      <c r="J348" s="311">
        <v>0</v>
      </c>
      <c r="K348" s="335">
        <v>0</v>
      </c>
      <c r="L348" s="395">
        <v>0</v>
      </c>
      <c r="M348" s="427">
        <v>0</v>
      </c>
      <c r="N348" s="453">
        <v>0</v>
      </c>
    </row>
    <row r="349" spans="1:14" ht="12.75" customHeight="1" x14ac:dyDescent="0.2">
      <c r="A349" s="14">
        <v>5</v>
      </c>
      <c r="B349" s="11" t="s">
        <v>55</v>
      </c>
      <c r="C349" s="112">
        <v>0</v>
      </c>
      <c r="D349" s="133">
        <v>0</v>
      </c>
      <c r="E349" s="159">
        <v>0</v>
      </c>
      <c r="F349" s="187">
        <v>0</v>
      </c>
      <c r="G349" s="215">
        <v>0</v>
      </c>
      <c r="H349" s="249">
        <v>0</v>
      </c>
      <c r="I349" s="280">
        <v>0</v>
      </c>
      <c r="J349" s="311">
        <v>0</v>
      </c>
      <c r="K349" s="335">
        <v>0</v>
      </c>
      <c r="L349" s="395">
        <v>0</v>
      </c>
      <c r="M349" s="427">
        <v>0</v>
      </c>
      <c r="N349" s="453">
        <v>0</v>
      </c>
    </row>
    <row r="350" spans="1:14" ht="13.5" customHeight="1" x14ac:dyDescent="0.2">
      <c r="A350" s="14">
        <v>6</v>
      </c>
      <c r="B350" s="10" t="s">
        <v>56</v>
      </c>
      <c r="C350" s="112">
        <v>0</v>
      </c>
      <c r="D350" s="133">
        <v>0</v>
      </c>
      <c r="E350" s="159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</row>
    <row r="351" spans="1:14" ht="15" customHeight="1" x14ac:dyDescent="0.2">
      <c r="A351" s="14">
        <v>7</v>
      </c>
      <c r="B351" s="10" t="s">
        <v>57</v>
      </c>
      <c r="C351" s="112">
        <v>0</v>
      </c>
      <c r="D351" s="133">
        <v>0</v>
      </c>
      <c r="E351" s="159">
        <v>0</v>
      </c>
      <c r="F351" s="187">
        <v>0</v>
      </c>
      <c r="G351" s="215">
        <v>0</v>
      </c>
      <c r="H351" s="249">
        <v>0</v>
      </c>
      <c r="I351" s="280">
        <v>0</v>
      </c>
      <c r="J351" s="311">
        <v>0</v>
      </c>
      <c r="K351" s="335">
        <v>0</v>
      </c>
      <c r="L351" s="395">
        <v>0</v>
      </c>
      <c r="M351" s="427">
        <v>0</v>
      </c>
      <c r="N351" s="453">
        <v>0</v>
      </c>
    </row>
    <row r="352" spans="1:14" ht="12.75" customHeight="1" x14ac:dyDescent="0.2">
      <c r="A352" s="14">
        <v>8</v>
      </c>
      <c r="B352" s="10" t="s">
        <v>58</v>
      </c>
      <c r="C352" s="112">
        <v>0</v>
      </c>
      <c r="D352" s="133">
        <v>0</v>
      </c>
      <c r="E352" s="159">
        <v>0</v>
      </c>
      <c r="F352" s="187">
        <v>0</v>
      </c>
      <c r="G352" s="215">
        <v>0</v>
      </c>
      <c r="H352" s="249">
        <v>0</v>
      </c>
      <c r="I352" s="280">
        <v>0</v>
      </c>
      <c r="J352" s="311">
        <v>0</v>
      </c>
      <c r="K352" s="335">
        <v>0</v>
      </c>
      <c r="L352" s="395">
        <v>0</v>
      </c>
      <c r="M352" s="427">
        <v>0</v>
      </c>
      <c r="N352" s="453">
        <v>0</v>
      </c>
    </row>
    <row r="353" spans="1:14" ht="12.75" customHeight="1" x14ac:dyDescent="0.2">
      <c r="A353" s="14">
        <v>9</v>
      </c>
      <c r="B353" s="10" t="s">
        <v>24</v>
      </c>
      <c r="C353" s="112">
        <v>0</v>
      </c>
      <c r="D353" s="133">
        <v>0</v>
      </c>
      <c r="E353" s="159">
        <v>0</v>
      </c>
      <c r="F353" s="187">
        <v>0</v>
      </c>
      <c r="G353" s="215">
        <v>0</v>
      </c>
      <c r="H353" s="249">
        <v>0</v>
      </c>
      <c r="I353" s="280">
        <v>0</v>
      </c>
      <c r="J353" s="311">
        <v>0</v>
      </c>
      <c r="K353" s="335">
        <v>0</v>
      </c>
      <c r="L353" s="395">
        <v>0</v>
      </c>
      <c r="M353" s="427">
        <v>0</v>
      </c>
      <c r="N353" s="453">
        <v>0</v>
      </c>
    </row>
    <row r="354" spans="1:14" ht="12.75" customHeight="1" x14ac:dyDescent="0.2">
      <c r="A354" s="14">
        <v>10</v>
      </c>
      <c r="B354" s="10" t="s">
        <v>25</v>
      </c>
      <c r="C354" s="112">
        <v>0</v>
      </c>
      <c r="D354" s="133">
        <v>0</v>
      </c>
      <c r="E354" s="159">
        <v>0</v>
      </c>
      <c r="F354" s="187">
        <v>0</v>
      </c>
      <c r="G354" s="215">
        <v>0</v>
      </c>
      <c r="H354" s="249">
        <v>0</v>
      </c>
      <c r="I354" s="280">
        <v>0</v>
      </c>
      <c r="J354" s="311">
        <v>0</v>
      </c>
      <c r="K354" s="335">
        <v>0</v>
      </c>
      <c r="L354" s="395">
        <v>0</v>
      </c>
      <c r="M354" s="427">
        <v>0</v>
      </c>
      <c r="N354" s="453">
        <v>0</v>
      </c>
    </row>
    <row r="355" spans="1:14" ht="11.25" customHeight="1" thickBot="1" x14ac:dyDescent="0.25">
      <c r="A355" s="40">
        <v>11</v>
      </c>
      <c r="B355" s="41" t="s">
        <v>59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</row>
    <row r="356" spans="1:14" ht="12.75" customHeight="1" thickTop="1" x14ac:dyDescent="0.2">
      <c r="A356" s="5"/>
      <c r="B356" s="27" t="s">
        <v>39</v>
      </c>
    </row>
    <row r="357" spans="1:14" ht="15.95" customHeight="1" x14ac:dyDescent="0.2">
      <c r="A357" s="5"/>
      <c r="B357" s="15" t="s">
        <v>61</v>
      </c>
    </row>
    <row r="358" spans="1:14" ht="15.95" customHeight="1" x14ac:dyDescent="0.2">
      <c r="A358" s="5"/>
      <c r="B358" s="15" t="s">
        <v>60</v>
      </c>
    </row>
    <row r="359" spans="1:14" ht="15.95" customHeight="1" x14ac:dyDescent="0.2">
      <c r="A359" s="5"/>
      <c r="B359" s="15" t="s">
        <v>40</v>
      </c>
    </row>
    <row r="360" spans="1:14" ht="15.95" customHeight="1" x14ac:dyDescent="0.2">
      <c r="A360" s="5"/>
      <c r="B360" s="27"/>
    </row>
    <row r="361" spans="1:14" ht="15.95" customHeight="1" x14ac:dyDescent="0.2">
      <c r="A361" s="5"/>
      <c r="B361" s="27"/>
    </row>
    <row r="362" spans="1:14" ht="15.95" customHeight="1" x14ac:dyDescent="0.2">
      <c r="A362" s="5"/>
      <c r="B362" s="27"/>
    </row>
    <row r="363" spans="1:14" ht="15.95" customHeight="1" x14ac:dyDescent="0.2">
      <c r="A363" s="5"/>
      <c r="B363" s="27"/>
    </row>
    <row r="364" spans="1:14" ht="15.95" customHeight="1" x14ac:dyDescent="0.2">
      <c r="A364" s="471" t="s">
        <v>0</v>
      </c>
      <c r="B364" s="471"/>
      <c r="C364" s="509"/>
    </row>
    <row r="365" spans="1:14" ht="15.95" customHeight="1" x14ac:dyDescent="0.2">
      <c r="A365" s="471" t="s">
        <v>1</v>
      </c>
      <c r="B365" s="471"/>
      <c r="C365" s="509"/>
    </row>
    <row r="366" spans="1:14" ht="15.95" customHeight="1" x14ac:dyDescent="0.2">
      <c r="A366" s="471" t="s">
        <v>46</v>
      </c>
      <c r="B366" s="471"/>
    </row>
    <row r="367" spans="1:14" ht="15.95" customHeight="1" x14ac:dyDescent="0.3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95" customHeight="1" x14ac:dyDescent="0.2">
      <c r="C368" s="103"/>
      <c r="D368" s="132"/>
      <c r="E368" s="158"/>
      <c r="F368" s="186"/>
      <c r="G368" s="214"/>
      <c r="H368" s="248"/>
      <c r="I368" s="279"/>
      <c r="J368" s="310"/>
      <c r="K368" s="334"/>
      <c r="L368" s="394"/>
      <c r="M368" s="422"/>
      <c r="N368" s="448"/>
    </row>
    <row r="369" spans="1:14" ht="15.95" customHeight="1" x14ac:dyDescent="0.2">
      <c r="A369" s="1" t="s">
        <v>47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 x14ac:dyDescent="0.2">
      <c r="A370" s="1" t="s">
        <v>69</v>
      </c>
      <c r="C370" s="1" t="str">
        <f>+C127:C127</f>
        <v>Bulan     :</v>
      </c>
      <c r="D370" s="1" t="str">
        <f t="shared" ref="D370:I370" si="104">+D127:H127</f>
        <v>Bulan     :</v>
      </c>
      <c r="E370" s="1" t="str">
        <f t="shared" si="104"/>
        <v>Bulan     :</v>
      </c>
      <c r="F370" s="1" t="str">
        <f t="shared" si="104"/>
        <v>Bulan     :</v>
      </c>
      <c r="G370" s="1" t="str">
        <f t="shared" si="104"/>
        <v>Bulan     :</v>
      </c>
      <c r="H370" s="1" t="str">
        <f t="shared" si="104"/>
        <v>Bulan     :</v>
      </c>
      <c r="I370" s="1" t="str">
        <f t="shared" si="104"/>
        <v>Bulan     :</v>
      </c>
      <c r="J370" s="1" t="str">
        <f>+J127:N127</f>
        <v>Bulan     :</v>
      </c>
      <c r="K370" s="1" t="str">
        <f>+K127:O127</f>
        <v>Bulan     :</v>
      </c>
      <c r="L370" s="1" t="str">
        <f>+L127:P127</f>
        <v>Bulan     :</v>
      </c>
      <c r="M370" s="1" t="str">
        <f>+M127:Q127</f>
        <v>Bulan     :</v>
      </c>
      <c r="N370" s="1" t="str">
        <f>+N127:R127</f>
        <v>Bulan     :</v>
      </c>
    </row>
    <row r="371" spans="1:14" ht="15.95" customHeight="1" thickBot="1" x14ac:dyDescent="0.25">
      <c r="A371" s="45" t="s">
        <v>83</v>
      </c>
      <c r="B371" s="45"/>
      <c r="C371" s="1" t="s">
        <v>48</v>
      </c>
      <c r="D371" s="1" t="s">
        <v>48</v>
      </c>
      <c r="E371" s="1" t="s">
        <v>48</v>
      </c>
      <c r="F371" s="1" t="s">
        <v>48</v>
      </c>
      <c r="G371" s="1" t="s">
        <v>48</v>
      </c>
      <c r="H371" s="45" t="s">
        <v>48</v>
      </c>
      <c r="I371" s="45" t="s">
        <v>48</v>
      </c>
      <c r="J371" s="45" t="s">
        <v>48</v>
      </c>
      <c r="K371" s="45" t="s">
        <v>48</v>
      </c>
      <c r="L371" s="45" t="s">
        <v>48</v>
      </c>
      <c r="M371" s="45" t="s">
        <v>48</v>
      </c>
      <c r="N371" s="45" t="s">
        <v>48</v>
      </c>
    </row>
    <row r="372" spans="1:14" ht="15.95" customHeight="1" thickTop="1" x14ac:dyDescent="0.2">
      <c r="A372" s="472" t="s">
        <v>4</v>
      </c>
      <c r="B372" s="472" t="s">
        <v>5</v>
      </c>
      <c r="C372" s="109"/>
    </row>
    <row r="373" spans="1:14" ht="15.95" customHeight="1" x14ac:dyDescent="0.2">
      <c r="A373" s="473"/>
      <c r="B373" s="473"/>
      <c r="C373" s="105"/>
      <c r="D373" s="137"/>
      <c r="E373" s="163"/>
      <c r="F373" s="191"/>
      <c r="G373" s="219"/>
      <c r="H373" s="253"/>
      <c r="I373" s="284"/>
      <c r="J373" s="315"/>
      <c r="K373" s="339"/>
      <c r="L373" s="399"/>
      <c r="M373" s="423"/>
      <c r="N373" s="449"/>
    </row>
    <row r="374" spans="1:14" ht="15.95" customHeight="1" x14ac:dyDescent="0.2">
      <c r="A374" s="473"/>
      <c r="B374" s="473"/>
      <c r="C374" s="106" t="s">
        <v>36</v>
      </c>
      <c r="D374" s="134" t="s">
        <v>36</v>
      </c>
      <c r="E374" s="160" t="s">
        <v>36</v>
      </c>
      <c r="F374" s="188" t="s">
        <v>36</v>
      </c>
      <c r="G374" s="216" t="s">
        <v>36</v>
      </c>
      <c r="H374" s="250" t="s">
        <v>36</v>
      </c>
      <c r="I374" s="281" t="s">
        <v>36</v>
      </c>
      <c r="J374" s="312" t="s">
        <v>36</v>
      </c>
      <c r="K374" s="336" t="s">
        <v>36</v>
      </c>
      <c r="L374" s="396" t="s">
        <v>36</v>
      </c>
      <c r="M374" s="424" t="s">
        <v>36</v>
      </c>
      <c r="N374" s="450" t="s">
        <v>36</v>
      </c>
    </row>
    <row r="375" spans="1:14" x14ac:dyDescent="0.2">
      <c r="A375" s="473"/>
      <c r="B375" s="473"/>
      <c r="C375" s="110"/>
      <c r="D375" s="136"/>
      <c r="E375" s="162"/>
      <c r="F375" s="190"/>
      <c r="G375" s="218"/>
      <c r="H375" s="252"/>
      <c r="I375" s="283"/>
      <c r="J375" s="314"/>
      <c r="K375" s="338"/>
      <c r="L375" s="398"/>
      <c r="M375" s="425"/>
      <c r="N375" s="451"/>
    </row>
    <row r="376" spans="1:14" x14ac:dyDescent="0.2">
      <c r="A376" s="474"/>
      <c r="B376" s="474"/>
      <c r="C376" s="106"/>
      <c r="D376" s="134"/>
      <c r="E376" s="160"/>
      <c r="F376" s="188"/>
      <c r="G376" s="216"/>
      <c r="H376" s="250"/>
      <c r="I376" s="281"/>
      <c r="J376" s="312"/>
      <c r="K376" s="336"/>
      <c r="L376" s="396"/>
      <c r="M376" s="424"/>
      <c r="N376" s="450"/>
    </row>
    <row r="377" spans="1:14" s="8" customFormat="1" ht="11.25" x14ac:dyDescent="0.2">
      <c r="A377" s="111" t="s">
        <v>10</v>
      </c>
      <c r="B377" s="111" t="s">
        <v>11</v>
      </c>
      <c r="C377" s="111" t="s">
        <v>44</v>
      </c>
      <c r="D377" s="135" t="s">
        <v>44</v>
      </c>
      <c r="E377" s="161" t="s">
        <v>44</v>
      </c>
      <c r="F377" s="189" t="s">
        <v>44</v>
      </c>
      <c r="G377" s="217" t="s">
        <v>44</v>
      </c>
      <c r="H377" s="251" t="s">
        <v>44</v>
      </c>
      <c r="I377" s="282" t="s">
        <v>44</v>
      </c>
      <c r="J377" s="313" t="s">
        <v>44</v>
      </c>
      <c r="K377" s="337" t="s">
        <v>44</v>
      </c>
      <c r="L377" s="397" t="s">
        <v>44</v>
      </c>
      <c r="M377" s="426" t="s">
        <v>44</v>
      </c>
      <c r="N377" s="452" t="s">
        <v>44</v>
      </c>
    </row>
    <row r="378" spans="1:14" s="16" customFormat="1" ht="15.75" x14ac:dyDescent="0.2">
      <c r="A378" s="18">
        <v>1</v>
      </c>
      <c r="B378" s="19" t="s">
        <v>22</v>
      </c>
      <c r="C378" s="61">
        <f t="shared" ref="C378:N378" si="105">SUM(C379,C382,C383)</f>
        <v>0</v>
      </c>
      <c r="D378" s="61">
        <f t="shared" si="105"/>
        <v>0</v>
      </c>
      <c r="E378" s="61">
        <f t="shared" si="105"/>
        <v>0</v>
      </c>
      <c r="F378" s="61">
        <f t="shared" si="105"/>
        <v>0</v>
      </c>
      <c r="G378" s="61">
        <f t="shared" si="105"/>
        <v>0</v>
      </c>
      <c r="H378" s="61">
        <f t="shared" si="105"/>
        <v>0</v>
      </c>
      <c r="I378" s="61">
        <f t="shared" si="105"/>
        <v>0</v>
      </c>
      <c r="J378" s="61">
        <f t="shared" si="105"/>
        <v>0</v>
      </c>
      <c r="K378" s="61">
        <f t="shared" si="105"/>
        <v>54</v>
      </c>
      <c r="L378" s="363">
        <f t="shared" si="105"/>
        <v>0</v>
      </c>
      <c r="M378" s="61">
        <f t="shared" si="105"/>
        <v>0</v>
      </c>
      <c r="N378" s="61">
        <f t="shared" si="105"/>
        <v>161</v>
      </c>
    </row>
    <row r="379" spans="1:14" s="23" customFormat="1" ht="14.25" x14ac:dyDescent="0.2">
      <c r="A379" s="14"/>
      <c r="B379" s="22" t="s">
        <v>50</v>
      </c>
      <c r="C379" s="63">
        <f t="shared" ref="C379:N379" si="106">SUM(C380:C381)</f>
        <v>0</v>
      </c>
      <c r="D379" s="63">
        <f t="shared" si="106"/>
        <v>0</v>
      </c>
      <c r="E379" s="63">
        <f t="shared" si="106"/>
        <v>0</v>
      </c>
      <c r="F379" s="63">
        <f t="shared" si="106"/>
        <v>0</v>
      </c>
      <c r="G379" s="63">
        <f t="shared" si="106"/>
        <v>0</v>
      </c>
      <c r="H379" s="63">
        <f t="shared" si="106"/>
        <v>0</v>
      </c>
      <c r="I379" s="63">
        <f t="shared" si="106"/>
        <v>0</v>
      </c>
      <c r="J379" s="63">
        <f t="shared" si="106"/>
        <v>0</v>
      </c>
      <c r="K379" s="63">
        <f t="shared" si="106"/>
        <v>54</v>
      </c>
      <c r="L379" s="364">
        <f t="shared" si="106"/>
        <v>0</v>
      </c>
      <c r="M379" s="63">
        <f t="shared" si="106"/>
        <v>0</v>
      </c>
      <c r="N379" s="63">
        <f t="shared" si="106"/>
        <v>161</v>
      </c>
    </row>
    <row r="380" spans="1:14" ht="15" x14ac:dyDescent="0.2">
      <c r="A380" s="12"/>
      <c r="B380" s="13" t="s">
        <v>84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54</v>
      </c>
      <c r="L380" s="366">
        <v>0</v>
      </c>
      <c r="M380" s="51">
        <v>0</v>
      </c>
      <c r="N380" s="51">
        <v>161</v>
      </c>
    </row>
    <row r="381" spans="1:14" ht="12.75" customHeight="1" x14ac:dyDescent="0.2">
      <c r="A381" s="12"/>
      <c r="B381" s="13" t="s">
        <v>85</v>
      </c>
      <c r="C381" s="51">
        <v>0</v>
      </c>
      <c r="D381" s="51">
        <v>0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366">
        <v>0</v>
      </c>
      <c r="M381" s="51">
        <v>0</v>
      </c>
      <c r="N381" s="51">
        <v>0</v>
      </c>
    </row>
    <row r="382" spans="1:14" ht="12.75" customHeight="1" x14ac:dyDescent="0.2">
      <c r="A382" s="12"/>
      <c r="B382" s="11" t="s">
        <v>51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365">
        <v>0</v>
      </c>
      <c r="M382" s="64">
        <v>0</v>
      </c>
      <c r="N382" s="64">
        <v>0</v>
      </c>
    </row>
    <row r="383" spans="1:14" ht="14.25" x14ac:dyDescent="0.2">
      <c r="A383" s="12"/>
      <c r="B383" s="11" t="s">
        <v>52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365">
        <v>0</v>
      </c>
      <c r="M383" s="64">
        <v>0</v>
      </c>
      <c r="N383" s="64">
        <v>0</v>
      </c>
    </row>
    <row r="384" spans="1:14" ht="21" customHeight="1" x14ac:dyDescent="0.2">
      <c r="A384" s="14">
        <v>2</v>
      </c>
      <c r="B384" s="10" t="s">
        <v>23</v>
      </c>
      <c r="C384" s="64">
        <f t="shared" ref="C384" si="107">SUM(C385:C386)</f>
        <v>0</v>
      </c>
      <c r="D384" s="64">
        <f t="shared" ref="D384" si="108">SUM(D385:D386)</f>
        <v>0</v>
      </c>
      <c r="E384" s="64">
        <f t="shared" ref="E384" si="109">SUM(E385:E386)</f>
        <v>0</v>
      </c>
      <c r="F384" s="64">
        <f t="shared" ref="F384" si="110">SUM(F385:F386)</f>
        <v>0</v>
      </c>
      <c r="G384" s="64">
        <f t="shared" ref="G384" si="111">SUM(G385:G386)</f>
        <v>0</v>
      </c>
      <c r="H384" s="64">
        <f t="shared" ref="H384" si="112">SUM(H385:H386)</f>
        <v>0</v>
      </c>
      <c r="I384" s="64">
        <f t="shared" ref="I384" si="113">SUM(I385:I386)</f>
        <v>0</v>
      </c>
      <c r="J384" s="64">
        <f t="shared" ref="J384" si="114">SUM(J385:J386)</f>
        <v>0</v>
      </c>
      <c r="K384" s="64">
        <f t="shared" ref="K384" si="115">SUM(K385:K386)</f>
        <v>0</v>
      </c>
      <c r="L384" s="365">
        <f t="shared" ref="L384" si="116">SUM(L385:L386)</f>
        <v>0</v>
      </c>
      <c r="M384" s="64">
        <f t="shared" ref="M384" si="117">SUM(M385:M386)</f>
        <v>0</v>
      </c>
      <c r="N384" s="64">
        <f t="shared" ref="N384" si="118">SUM(N385:N386)</f>
        <v>86</v>
      </c>
    </row>
    <row r="385" spans="1:14" ht="15" x14ac:dyDescent="0.2">
      <c r="A385" s="12"/>
      <c r="B385" s="13" t="s">
        <v>84</v>
      </c>
      <c r="C385" s="51">
        <v>0</v>
      </c>
      <c r="D385" s="51">
        <v>0</v>
      </c>
      <c r="E385" s="51">
        <v>0</v>
      </c>
      <c r="F385" s="51">
        <v>0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366">
        <v>0</v>
      </c>
      <c r="M385" s="51">
        <v>0</v>
      </c>
      <c r="N385" s="51">
        <v>74</v>
      </c>
    </row>
    <row r="386" spans="1:14" ht="15" x14ac:dyDescent="0.2">
      <c r="A386" s="12"/>
      <c r="B386" s="13" t="s">
        <v>85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366">
        <v>0</v>
      </c>
      <c r="M386" s="51">
        <v>0</v>
      </c>
      <c r="N386" s="51">
        <v>12</v>
      </c>
    </row>
    <row r="387" spans="1:14" ht="12.75" customHeight="1" x14ac:dyDescent="0.2">
      <c r="A387" s="9">
        <v>3</v>
      </c>
      <c r="B387" s="10" t="s">
        <v>54</v>
      </c>
      <c r="C387" s="66">
        <v>0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365">
        <v>0</v>
      </c>
      <c r="M387" s="64">
        <v>0</v>
      </c>
      <c r="N387" s="64">
        <v>0</v>
      </c>
    </row>
    <row r="388" spans="1:14" ht="13.5" customHeight="1" x14ac:dyDescent="0.2">
      <c r="A388" s="14">
        <v>4</v>
      </c>
      <c r="B388" s="10" t="s">
        <v>53</v>
      </c>
      <c r="C388" s="64">
        <f t="shared" ref="C388:E388" si="119">SUM(C389:C390)</f>
        <v>0</v>
      </c>
      <c r="D388" s="64">
        <f t="shared" si="119"/>
        <v>0</v>
      </c>
      <c r="E388" s="64">
        <f t="shared" si="119"/>
        <v>0</v>
      </c>
      <c r="F388" s="64">
        <f t="shared" ref="F388:N388" si="120">SUM(F389:F390)</f>
        <v>0</v>
      </c>
      <c r="G388" s="64">
        <f t="shared" si="120"/>
        <v>0</v>
      </c>
      <c r="H388" s="64">
        <f t="shared" si="120"/>
        <v>0</v>
      </c>
      <c r="I388" s="64">
        <f t="shared" si="120"/>
        <v>0</v>
      </c>
      <c r="J388" s="64">
        <f t="shared" si="120"/>
        <v>0</v>
      </c>
      <c r="K388" s="64">
        <f t="shared" si="120"/>
        <v>0</v>
      </c>
      <c r="L388" s="365">
        <f t="shared" si="120"/>
        <v>0</v>
      </c>
      <c r="M388" s="64">
        <f t="shared" si="120"/>
        <v>0</v>
      </c>
      <c r="N388" s="64">
        <f t="shared" si="120"/>
        <v>0</v>
      </c>
    </row>
    <row r="389" spans="1:14" ht="15" customHeight="1" x14ac:dyDescent="0.2">
      <c r="A389" s="14"/>
      <c r="B389" s="13" t="s">
        <v>84</v>
      </c>
      <c r="C389" s="66">
        <v>0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365">
        <v>0</v>
      </c>
      <c r="M389" s="64">
        <v>0</v>
      </c>
      <c r="N389" s="64">
        <v>0</v>
      </c>
    </row>
    <row r="390" spans="1:14" ht="12.75" customHeight="1" x14ac:dyDescent="0.2">
      <c r="A390" s="14"/>
      <c r="B390" s="13" t="s">
        <v>85</v>
      </c>
      <c r="C390" s="66">
        <v>0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365">
        <v>0</v>
      </c>
      <c r="M390" s="64">
        <v>0</v>
      </c>
      <c r="N390" s="64">
        <v>0</v>
      </c>
    </row>
    <row r="391" spans="1:14" ht="12.75" customHeight="1" x14ac:dyDescent="0.2">
      <c r="A391" s="14">
        <v>5</v>
      </c>
      <c r="B391" s="11" t="s">
        <v>55</v>
      </c>
      <c r="C391" s="112">
        <v>0</v>
      </c>
      <c r="D391" s="133">
        <v>0</v>
      </c>
      <c r="E391" s="159">
        <v>0</v>
      </c>
      <c r="F391" s="187">
        <v>0</v>
      </c>
      <c r="G391" s="215">
        <v>0</v>
      </c>
      <c r="H391" s="249">
        <v>0</v>
      </c>
      <c r="I391" s="280">
        <v>0</v>
      </c>
      <c r="J391" s="311">
        <v>0</v>
      </c>
      <c r="K391" s="335">
        <v>0</v>
      </c>
      <c r="L391" s="358">
        <v>0</v>
      </c>
      <c r="M391" s="429">
        <v>0</v>
      </c>
      <c r="N391" s="455">
        <v>0</v>
      </c>
    </row>
    <row r="392" spans="1:14" ht="12.75" customHeight="1" x14ac:dyDescent="0.2">
      <c r="A392" s="14">
        <v>6</v>
      </c>
      <c r="B392" s="10" t="s">
        <v>56</v>
      </c>
      <c r="C392" s="112">
        <v>0</v>
      </c>
      <c r="D392" s="133">
        <v>0</v>
      </c>
      <c r="E392" s="159">
        <v>0</v>
      </c>
      <c r="F392" s="187">
        <v>0</v>
      </c>
      <c r="G392" s="215">
        <v>0</v>
      </c>
      <c r="H392" s="249">
        <v>0</v>
      </c>
      <c r="I392" s="280">
        <v>0</v>
      </c>
      <c r="J392" s="311">
        <v>0</v>
      </c>
      <c r="K392" s="335">
        <v>0</v>
      </c>
      <c r="L392" s="358">
        <v>0</v>
      </c>
      <c r="M392" s="429">
        <v>0</v>
      </c>
      <c r="N392" s="455">
        <v>0</v>
      </c>
    </row>
    <row r="393" spans="1:14" ht="11.25" customHeight="1" x14ac:dyDescent="0.2">
      <c r="A393" s="14">
        <v>7</v>
      </c>
      <c r="B393" s="10" t="s">
        <v>57</v>
      </c>
      <c r="C393" s="112">
        <v>0</v>
      </c>
      <c r="D393" s="133">
        <v>0</v>
      </c>
      <c r="E393" s="159">
        <v>0</v>
      </c>
      <c r="F393" s="187">
        <v>0</v>
      </c>
      <c r="G393" s="215">
        <v>0</v>
      </c>
      <c r="H393" s="249">
        <v>0</v>
      </c>
      <c r="I393" s="280">
        <v>0</v>
      </c>
      <c r="J393" s="311">
        <v>0</v>
      </c>
      <c r="K393" s="335">
        <v>0</v>
      </c>
      <c r="L393" s="358">
        <v>0</v>
      </c>
      <c r="M393" s="429">
        <v>0</v>
      </c>
      <c r="N393" s="455">
        <v>0</v>
      </c>
    </row>
    <row r="394" spans="1:14" ht="12.75" customHeight="1" x14ac:dyDescent="0.2">
      <c r="A394" s="14">
        <v>8</v>
      </c>
      <c r="B394" s="10" t="s">
        <v>58</v>
      </c>
      <c r="C394" s="112">
        <v>0</v>
      </c>
      <c r="D394" s="133">
        <v>0</v>
      </c>
      <c r="E394" s="159">
        <v>0</v>
      </c>
      <c r="F394" s="187">
        <v>0</v>
      </c>
      <c r="G394" s="215">
        <v>0</v>
      </c>
      <c r="H394" s="249">
        <v>0</v>
      </c>
      <c r="I394" s="280">
        <v>0</v>
      </c>
      <c r="J394" s="311">
        <v>0</v>
      </c>
      <c r="K394" s="335">
        <v>0</v>
      </c>
      <c r="L394" s="358">
        <v>0</v>
      </c>
      <c r="M394" s="429">
        <v>0</v>
      </c>
      <c r="N394" s="455">
        <v>0</v>
      </c>
    </row>
    <row r="395" spans="1:14" ht="15.95" customHeight="1" x14ac:dyDescent="0.2">
      <c r="A395" s="14">
        <v>9</v>
      </c>
      <c r="B395" s="10" t="s">
        <v>24</v>
      </c>
      <c r="C395" s="112">
        <v>0</v>
      </c>
      <c r="D395" s="133">
        <v>0</v>
      </c>
      <c r="E395" s="159">
        <v>0</v>
      </c>
      <c r="F395" s="187">
        <v>0</v>
      </c>
      <c r="G395" s="215">
        <v>0</v>
      </c>
      <c r="H395" s="249">
        <v>0</v>
      </c>
      <c r="I395" s="280">
        <v>0</v>
      </c>
      <c r="J395" s="311">
        <v>0</v>
      </c>
      <c r="K395" s="335">
        <v>0</v>
      </c>
      <c r="L395" s="358">
        <v>0</v>
      </c>
      <c r="M395" s="429">
        <v>0</v>
      </c>
      <c r="N395" s="455">
        <v>0</v>
      </c>
    </row>
    <row r="396" spans="1:14" ht="15.95" customHeight="1" x14ac:dyDescent="0.2">
      <c r="A396" s="14">
        <v>10</v>
      </c>
      <c r="B396" s="10" t="s">
        <v>25</v>
      </c>
      <c r="C396" s="112">
        <v>0</v>
      </c>
      <c r="D396" s="133">
        <v>0</v>
      </c>
      <c r="E396" s="159">
        <v>0</v>
      </c>
      <c r="F396" s="187">
        <v>0</v>
      </c>
      <c r="G396" s="215">
        <v>0</v>
      </c>
      <c r="H396" s="249">
        <v>0</v>
      </c>
      <c r="I396" s="280">
        <v>0</v>
      </c>
      <c r="J396" s="311">
        <v>0</v>
      </c>
      <c r="K396" s="335">
        <v>0</v>
      </c>
      <c r="L396" s="358">
        <v>0</v>
      </c>
      <c r="M396" s="429">
        <v>0</v>
      </c>
      <c r="N396" s="455">
        <v>0</v>
      </c>
    </row>
    <row r="397" spans="1:14" ht="15.95" customHeight="1" thickBot="1" x14ac:dyDescent="0.25">
      <c r="A397" s="40">
        <v>11</v>
      </c>
      <c r="B397" s="41" t="s">
        <v>59</v>
      </c>
      <c r="C397" s="42">
        <v>0</v>
      </c>
      <c r="D397" s="42"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42">
        <v>0</v>
      </c>
      <c r="L397" s="369">
        <v>0</v>
      </c>
      <c r="M397" s="430">
        <v>0</v>
      </c>
      <c r="N397" s="456">
        <v>0</v>
      </c>
    </row>
    <row r="398" spans="1:14" ht="15.95" customHeight="1" thickTop="1" x14ac:dyDescent="0.2">
      <c r="A398" s="5"/>
      <c r="B398" s="17" t="s">
        <v>39</v>
      </c>
    </row>
    <row r="399" spans="1:14" ht="15.95" customHeight="1" x14ac:dyDescent="0.2">
      <c r="A399" s="5"/>
      <c r="B399" s="15" t="s">
        <v>61</v>
      </c>
    </row>
    <row r="400" spans="1:14" ht="15.95" customHeight="1" x14ac:dyDescent="0.2">
      <c r="A400" s="5"/>
      <c r="B400" s="15" t="s">
        <v>60</v>
      </c>
    </row>
    <row r="401" spans="1:14" ht="15.95" customHeight="1" x14ac:dyDescent="0.2">
      <c r="A401" s="5"/>
      <c r="B401" s="15" t="s">
        <v>40</v>
      </c>
    </row>
    <row r="402" spans="1:14" ht="15.95" customHeight="1" x14ac:dyDescent="0.2">
      <c r="A402" s="5"/>
      <c r="B402" s="27"/>
    </row>
    <row r="403" spans="1:14" ht="15.95" customHeight="1" x14ac:dyDescent="0.2">
      <c r="A403" s="5"/>
      <c r="B403" s="27"/>
    </row>
    <row r="404" spans="1:14" ht="15.95" customHeight="1" x14ac:dyDescent="0.2">
      <c r="A404" s="471" t="s">
        <v>0</v>
      </c>
      <c r="B404" s="471"/>
      <c r="C404" s="509"/>
    </row>
    <row r="405" spans="1:14" ht="15.95" customHeight="1" x14ac:dyDescent="0.2">
      <c r="A405" s="471" t="s">
        <v>1</v>
      </c>
      <c r="B405" s="471"/>
      <c r="C405" s="509"/>
    </row>
    <row r="406" spans="1:14" ht="15.95" customHeight="1" x14ac:dyDescent="0.2">
      <c r="A406" s="471" t="s">
        <v>46</v>
      </c>
      <c r="B406" s="471"/>
    </row>
    <row r="407" spans="1:14" ht="15.95" customHeight="1" x14ac:dyDescent="0.3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95" customHeight="1" x14ac:dyDescent="0.2">
      <c r="C408" s="103"/>
      <c r="D408" s="132"/>
      <c r="E408" s="158"/>
      <c r="F408" s="186"/>
      <c r="G408" s="214"/>
      <c r="H408" s="248"/>
      <c r="I408" s="279"/>
      <c r="J408" s="310"/>
      <c r="K408" s="334"/>
      <c r="L408" s="394"/>
      <c r="M408" s="422"/>
      <c r="N408" s="448"/>
    </row>
    <row r="409" spans="1:14" ht="15.95" customHeight="1" x14ac:dyDescent="0.2">
      <c r="A409" s="1" t="s">
        <v>47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 x14ac:dyDescent="0.2">
      <c r="A410" s="1" t="s">
        <v>69</v>
      </c>
      <c r="C410" s="1" t="str">
        <f>+C454:C454</f>
        <v>Bulan     :</v>
      </c>
      <c r="D410" s="1" t="str">
        <f t="shared" ref="D410:I410" si="121">+D454:H454</f>
        <v>Bulan     :</v>
      </c>
      <c r="E410" s="1" t="str">
        <f t="shared" si="121"/>
        <v>Bulan     :</v>
      </c>
      <c r="F410" s="1" t="str">
        <f t="shared" si="121"/>
        <v>Bulan     :</v>
      </c>
      <c r="G410" s="1" t="str">
        <f t="shared" si="121"/>
        <v>Bulan     :</v>
      </c>
      <c r="H410" s="1" t="str">
        <f t="shared" si="121"/>
        <v>Bulan     :</v>
      </c>
      <c r="I410" s="1" t="str">
        <f t="shared" si="121"/>
        <v>Bulan     :</v>
      </c>
      <c r="J410" s="1" t="str">
        <f>+J454:N454</f>
        <v>Bulan     :</v>
      </c>
      <c r="K410" s="1" t="str">
        <f>+K454:O454</f>
        <v>Bulan     :</v>
      </c>
      <c r="L410" s="1" t="str">
        <f>+L454:P454</f>
        <v>Bulan     :</v>
      </c>
      <c r="M410" s="1" t="str">
        <f>+M454:Q454</f>
        <v>Bulan     :</v>
      </c>
      <c r="N410" s="1" t="str">
        <f>+N454:R454</f>
        <v>Bulan     :</v>
      </c>
    </row>
    <row r="411" spans="1:14" ht="15.95" customHeight="1" thickBot="1" x14ac:dyDescent="0.25">
      <c r="A411" s="101" t="s">
        <v>77</v>
      </c>
      <c r="B411" s="101"/>
      <c r="C411" s="1" t="s">
        <v>48</v>
      </c>
      <c r="D411" s="1" t="s">
        <v>48</v>
      </c>
      <c r="E411" s="1" t="s">
        <v>48</v>
      </c>
      <c r="F411" s="1" t="s">
        <v>48</v>
      </c>
      <c r="G411" s="1" t="s">
        <v>48</v>
      </c>
      <c r="H411" s="1" t="s">
        <v>48</v>
      </c>
      <c r="I411" s="1" t="s">
        <v>48</v>
      </c>
      <c r="J411" s="1" t="s">
        <v>48</v>
      </c>
      <c r="K411" s="1" t="s">
        <v>48</v>
      </c>
      <c r="L411" s="1" t="s">
        <v>48</v>
      </c>
      <c r="M411" s="1" t="s">
        <v>48</v>
      </c>
      <c r="N411" s="1" t="s">
        <v>48</v>
      </c>
    </row>
    <row r="412" spans="1:14" ht="15.95" customHeight="1" thickTop="1" x14ac:dyDescent="0.2">
      <c r="A412" s="472" t="s">
        <v>4</v>
      </c>
      <c r="B412" s="472" t="s">
        <v>5</v>
      </c>
      <c r="C412" s="109"/>
    </row>
    <row r="413" spans="1:14" ht="12.75" customHeight="1" x14ac:dyDescent="0.2">
      <c r="A413" s="473"/>
      <c r="B413" s="473"/>
      <c r="C413" s="105"/>
      <c r="D413" s="137"/>
      <c r="E413" s="163"/>
      <c r="F413" s="191"/>
      <c r="G413" s="219"/>
      <c r="H413" s="253"/>
      <c r="I413" s="284"/>
      <c r="J413" s="315"/>
      <c r="K413" s="339"/>
      <c r="L413" s="399"/>
      <c r="M413" s="423"/>
      <c r="N413" s="449"/>
    </row>
    <row r="414" spans="1:14" x14ac:dyDescent="0.2">
      <c r="A414" s="473"/>
      <c r="B414" s="473"/>
      <c r="C414" s="106" t="s">
        <v>36</v>
      </c>
      <c r="D414" s="134" t="s">
        <v>36</v>
      </c>
      <c r="E414" s="160" t="s">
        <v>36</v>
      </c>
      <c r="F414" s="188" t="s">
        <v>36</v>
      </c>
      <c r="G414" s="216" t="s">
        <v>36</v>
      </c>
      <c r="H414" s="250" t="s">
        <v>36</v>
      </c>
      <c r="I414" s="281" t="s">
        <v>36</v>
      </c>
      <c r="J414" s="312" t="s">
        <v>36</v>
      </c>
      <c r="K414" s="336" t="s">
        <v>36</v>
      </c>
      <c r="L414" s="396" t="s">
        <v>36</v>
      </c>
      <c r="M414" s="424" t="s">
        <v>36</v>
      </c>
      <c r="N414" s="450" t="s">
        <v>36</v>
      </c>
    </row>
    <row r="415" spans="1:14" x14ac:dyDescent="0.2">
      <c r="A415" s="473"/>
      <c r="B415" s="473"/>
      <c r="C415" s="110"/>
      <c r="D415" s="136"/>
      <c r="E415" s="162"/>
      <c r="F415" s="190"/>
      <c r="G415" s="218"/>
      <c r="H415" s="252"/>
      <c r="I415" s="283"/>
      <c r="J415" s="314"/>
      <c r="K415" s="338"/>
      <c r="L415" s="398"/>
      <c r="M415" s="425"/>
      <c r="N415" s="451"/>
    </row>
    <row r="416" spans="1:14" x14ac:dyDescent="0.2">
      <c r="A416" s="474"/>
      <c r="B416" s="474"/>
      <c r="C416" s="106"/>
      <c r="D416" s="134"/>
      <c r="E416" s="160"/>
      <c r="F416" s="188"/>
      <c r="G416" s="216"/>
      <c r="H416" s="250"/>
      <c r="I416" s="281"/>
      <c r="J416" s="312"/>
      <c r="K416" s="336"/>
      <c r="L416" s="396"/>
      <c r="M416" s="424"/>
      <c r="N416" s="450"/>
    </row>
    <row r="417" spans="1:14" s="8" customFormat="1" ht="11.25" x14ac:dyDescent="0.2">
      <c r="A417" s="111" t="s">
        <v>10</v>
      </c>
      <c r="B417" s="111" t="s">
        <v>11</v>
      </c>
      <c r="C417" s="111" t="s">
        <v>44</v>
      </c>
      <c r="D417" s="135" t="s">
        <v>44</v>
      </c>
      <c r="E417" s="161" t="s">
        <v>44</v>
      </c>
      <c r="F417" s="189" t="s">
        <v>44</v>
      </c>
      <c r="G417" s="217" t="s">
        <v>44</v>
      </c>
      <c r="H417" s="251" t="s">
        <v>44</v>
      </c>
      <c r="I417" s="282" t="s">
        <v>44</v>
      </c>
      <c r="J417" s="313" t="s">
        <v>44</v>
      </c>
      <c r="K417" s="337" t="s">
        <v>44</v>
      </c>
      <c r="L417" s="397" t="s">
        <v>44</v>
      </c>
      <c r="M417" s="426" t="s">
        <v>44</v>
      </c>
      <c r="N417" s="452" t="s">
        <v>44</v>
      </c>
    </row>
    <row r="418" spans="1:14" s="16" customFormat="1" ht="15.75" x14ac:dyDescent="0.2">
      <c r="A418" s="18">
        <v>1</v>
      </c>
      <c r="B418" s="19" t="s">
        <v>22</v>
      </c>
      <c r="C418" s="113">
        <f t="shared" ref="C418:N418" si="122">SUM(C419,C422,C423)</f>
        <v>0</v>
      </c>
      <c r="D418" s="131">
        <f t="shared" si="122"/>
        <v>0</v>
      </c>
      <c r="E418" s="157">
        <f t="shared" si="122"/>
        <v>0</v>
      </c>
      <c r="F418" s="185">
        <f t="shared" si="122"/>
        <v>0</v>
      </c>
      <c r="G418" s="213">
        <f t="shared" si="122"/>
        <v>0</v>
      </c>
      <c r="H418" s="247">
        <f t="shared" si="122"/>
        <v>0</v>
      </c>
      <c r="I418" s="278">
        <f t="shared" si="122"/>
        <v>0</v>
      </c>
      <c r="J418" s="309">
        <f t="shared" si="122"/>
        <v>0</v>
      </c>
      <c r="K418" s="61">
        <f t="shared" si="122"/>
        <v>0</v>
      </c>
      <c r="L418" s="363">
        <f t="shared" si="122"/>
        <v>0</v>
      </c>
      <c r="M418" s="61">
        <f t="shared" si="122"/>
        <v>0</v>
      </c>
      <c r="N418" s="61">
        <f t="shared" si="122"/>
        <v>0</v>
      </c>
    </row>
    <row r="419" spans="1:14" s="23" customFormat="1" ht="12.75" customHeight="1" x14ac:dyDescent="0.2">
      <c r="A419" s="14"/>
      <c r="B419" s="22" t="s">
        <v>50</v>
      </c>
      <c r="C419" s="90">
        <f t="shared" ref="C419:N419" si="123">SUM(C420:C421)</f>
        <v>0</v>
      </c>
      <c r="D419" s="90">
        <f t="shared" si="123"/>
        <v>0</v>
      </c>
      <c r="E419" s="90">
        <f t="shared" si="123"/>
        <v>0</v>
      </c>
      <c r="F419" s="90">
        <f t="shared" si="123"/>
        <v>0</v>
      </c>
      <c r="G419" s="90">
        <f t="shared" si="123"/>
        <v>0</v>
      </c>
      <c r="H419" s="90">
        <f t="shared" si="123"/>
        <v>0</v>
      </c>
      <c r="I419" s="90">
        <f t="shared" si="123"/>
        <v>0</v>
      </c>
      <c r="J419" s="90">
        <f t="shared" si="123"/>
        <v>0</v>
      </c>
      <c r="K419" s="63">
        <f t="shared" si="123"/>
        <v>0</v>
      </c>
      <c r="L419" s="364">
        <f t="shared" si="123"/>
        <v>0</v>
      </c>
      <c r="M419" s="63">
        <f t="shared" si="123"/>
        <v>0</v>
      </c>
      <c r="N419" s="63">
        <f t="shared" si="123"/>
        <v>0</v>
      </c>
    </row>
    <row r="420" spans="1:14" ht="12.75" customHeight="1" x14ac:dyDescent="0.2">
      <c r="A420" s="12"/>
      <c r="B420" s="13" t="s">
        <v>84</v>
      </c>
      <c r="C420" s="91">
        <v>0</v>
      </c>
      <c r="D420" s="91">
        <v>0</v>
      </c>
      <c r="E420" s="91">
        <v>0</v>
      </c>
      <c r="F420" s="91">
        <v>0</v>
      </c>
      <c r="G420" s="220">
        <v>0</v>
      </c>
      <c r="H420" s="254">
        <v>0</v>
      </c>
      <c r="I420" s="285">
        <v>0</v>
      </c>
      <c r="J420" s="316">
        <v>0</v>
      </c>
      <c r="K420" s="51">
        <v>0</v>
      </c>
      <c r="L420" s="366">
        <v>0</v>
      </c>
      <c r="M420" s="51">
        <v>0</v>
      </c>
      <c r="N420" s="51">
        <v>0</v>
      </c>
    </row>
    <row r="421" spans="1:14" ht="15" x14ac:dyDescent="0.2">
      <c r="A421" s="12"/>
      <c r="B421" s="13" t="s">
        <v>85</v>
      </c>
      <c r="C421" s="91">
        <v>0</v>
      </c>
      <c r="D421" s="91">
        <v>0</v>
      </c>
      <c r="E421" s="91">
        <v>0</v>
      </c>
      <c r="F421" s="91">
        <v>0</v>
      </c>
      <c r="G421" s="220">
        <v>0</v>
      </c>
      <c r="H421" s="254">
        <v>0</v>
      </c>
      <c r="I421" s="285">
        <v>0</v>
      </c>
      <c r="J421" s="316">
        <v>0</v>
      </c>
      <c r="K421" s="340">
        <v>0</v>
      </c>
      <c r="L421" s="367">
        <v>0</v>
      </c>
      <c r="M421" s="431">
        <v>0</v>
      </c>
      <c r="N421" s="457">
        <v>0</v>
      </c>
    </row>
    <row r="422" spans="1:14" ht="21" customHeight="1" x14ac:dyDescent="0.2">
      <c r="A422" s="12"/>
      <c r="B422" s="11" t="s">
        <v>51</v>
      </c>
      <c r="C422" s="114">
        <v>0</v>
      </c>
      <c r="D422" s="129">
        <v>0</v>
      </c>
      <c r="E422" s="155">
        <v>0</v>
      </c>
      <c r="F422" s="183">
        <v>0</v>
      </c>
      <c r="G422" s="211">
        <v>0</v>
      </c>
      <c r="H422" s="245">
        <v>0</v>
      </c>
      <c r="I422" s="276">
        <v>0</v>
      </c>
      <c r="J422" s="307">
        <v>0</v>
      </c>
      <c r="K422" s="331">
        <v>0</v>
      </c>
      <c r="L422" s="358">
        <v>0</v>
      </c>
      <c r="M422" s="429">
        <v>0</v>
      </c>
      <c r="N422" s="455">
        <v>0</v>
      </c>
    </row>
    <row r="423" spans="1:14" ht="14.25" x14ac:dyDescent="0.2">
      <c r="A423" s="12"/>
      <c r="B423" s="11" t="s">
        <v>52</v>
      </c>
      <c r="C423" s="114">
        <v>0</v>
      </c>
      <c r="D423" s="129">
        <v>0</v>
      </c>
      <c r="E423" s="155">
        <v>0</v>
      </c>
      <c r="F423" s="183">
        <v>0</v>
      </c>
      <c r="G423" s="211">
        <v>0</v>
      </c>
      <c r="H423" s="245">
        <v>0</v>
      </c>
      <c r="I423" s="276">
        <v>0</v>
      </c>
      <c r="J423" s="307">
        <v>0</v>
      </c>
      <c r="K423" s="331">
        <v>0</v>
      </c>
      <c r="L423" s="358">
        <v>0</v>
      </c>
      <c r="M423" s="429">
        <v>0</v>
      </c>
      <c r="N423" s="455">
        <v>0</v>
      </c>
    </row>
    <row r="424" spans="1:14" ht="15.75" x14ac:dyDescent="0.2">
      <c r="A424" s="14">
        <v>2</v>
      </c>
      <c r="B424" s="10" t="s">
        <v>23</v>
      </c>
      <c r="C424" s="64">
        <f t="shared" ref="C424" si="124">SUM(C425:C426)</f>
        <v>0</v>
      </c>
      <c r="D424" s="64">
        <f t="shared" ref="D424" si="125">SUM(D425:D426)</f>
        <v>0</v>
      </c>
      <c r="E424" s="64">
        <f t="shared" ref="E424" si="126">SUM(E425:E426)</f>
        <v>0</v>
      </c>
      <c r="F424" s="64">
        <f t="shared" ref="F424" si="127">SUM(F425:F426)</f>
        <v>0</v>
      </c>
      <c r="G424" s="64">
        <f t="shared" ref="G424" si="128">SUM(G425:G426)</f>
        <v>0</v>
      </c>
      <c r="H424" s="64">
        <f t="shared" ref="H424" si="129">SUM(H425:H426)</f>
        <v>0</v>
      </c>
      <c r="I424" s="64">
        <f t="shared" ref="I424" si="130">SUM(I425:I426)</f>
        <v>0</v>
      </c>
      <c r="J424" s="64">
        <f t="shared" ref="J424" si="131">SUM(J425:J426)</f>
        <v>0</v>
      </c>
      <c r="K424" s="64">
        <f t="shared" ref="K424" si="132">SUM(K425:K426)</f>
        <v>0</v>
      </c>
      <c r="L424" s="365">
        <f t="shared" ref="L424" si="133">SUM(L425:L426)</f>
        <v>0</v>
      </c>
      <c r="M424" s="64">
        <f t="shared" ref="M424" si="134">SUM(M425:M426)</f>
        <v>0</v>
      </c>
      <c r="N424" s="64">
        <f t="shared" ref="N424" si="135">SUM(N425:N426)</f>
        <v>0</v>
      </c>
    </row>
    <row r="425" spans="1:14" ht="12.75" customHeight="1" x14ac:dyDescent="0.2">
      <c r="A425" s="12"/>
      <c r="B425" s="13" t="s">
        <v>84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366">
        <v>0</v>
      </c>
      <c r="M425" s="51">
        <v>0</v>
      </c>
      <c r="N425" s="51">
        <v>0</v>
      </c>
    </row>
    <row r="426" spans="1:14" ht="13.5" customHeight="1" x14ac:dyDescent="0.2">
      <c r="A426" s="12"/>
      <c r="B426" s="13" t="s">
        <v>85</v>
      </c>
      <c r="C426" s="91">
        <v>0</v>
      </c>
      <c r="D426" s="91">
        <v>0</v>
      </c>
      <c r="E426" s="91">
        <v>0</v>
      </c>
      <c r="F426" s="91">
        <v>0</v>
      </c>
      <c r="G426" s="220">
        <v>0</v>
      </c>
      <c r="H426" s="254">
        <v>0</v>
      </c>
      <c r="I426" s="285">
        <v>0</v>
      </c>
      <c r="J426" s="316">
        <v>0</v>
      </c>
      <c r="K426" s="340">
        <v>0</v>
      </c>
      <c r="L426" s="367">
        <v>0</v>
      </c>
      <c r="M426" s="431">
        <v>0</v>
      </c>
      <c r="N426" s="457">
        <v>0</v>
      </c>
    </row>
    <row r="427" spans="1:14" ht="15" customHeight="1" x14ac:dyDescent="0.2">
      <c r="A427" s="9">
        <v>3</v>
      </c>
      <c r="B427" s="10" t="s">
        <v>54</v>
      </c>
      <c r="C427" s="112">
        <v>0</v>
      </c>
      <c r="D427" s="133">
        <v>0</v>
      </c>
      <c r="E427" s="159">
        <v>0</v>
      </c>
      <c r="F427" s="187">
        <v>0</v>
      </c>
      <c r="G427" s="215">
        <v>0</v>
      </c>
      <c r="H427" s="249">
        <v>0</v>
      </c>
      <c r="I427" s="280">
        <v>0</v>
      </c>
      <c r="J427" s="311">
        <v>0</v>
      </c>
      <c r="K427" s="335">
        <v>0</v>
      </c>
      <c r="L427" s="358">
        <v>0</v>
      </c>
      <c r="M427" s="429">
        <v>0</v>
      </c>
      <c r="N427" s="455">
        <v>0</v>
      </c>
    </row>
    <row r="428" spans="1:14" ht="12.75" customHeight="1" x14ac:dyDescent="0.2">
      <c r="A428" s="14">
        <v>4</v>
      </c>
      <c r="B428" s="10" t="s">
        <v>53</v>
      </c>
      <c r="C428" s="114">
        <f t="shared" ref="C428" si="136">SUM(C429:C430)</f>
        <v>0</v>
      </c>
      <c r="D428" s="129">
        <f t="shared" ref="D428" si="137">SUM(D429:D430)</f>
        <v>0</v>
      </c>
      <c r="E428" s="155">
        <f t="shared" ref="E428" si="138">SUM(E429:E430)</f>
        <v>0</v>
      </c>
      <c r="F428" s="183">
        <f t="shared" ref="F428" si="139">SUM(F429:F430)</f>
        <v>0</v>
      </c>
      <c r="G428" s="211">
        <f t="shared" ref="G428" si="140">SUM(G429:G430)</f>
        <v>0</v>
      </c>
      <c r="H428" s="245">
        <f t="shared" ref="H428" si="141">SUM(H429:H430)</f>
        <v>0</v>
      </c>
      <c r="I428" s="276">
        <f t="shared" ref="I428" si="142">SUM(I429:I430)</f>
        <v>0</v>
      </c>
      <c r="J428" s="307">
        <f t="shared" ref="J428" si="143">SUM(J429:J430)</f>
        <v>0</v>
      </c>
      <c r="K428" s="331">
        <f t="shared" ref="K428" si="144">SUM(K429:K430)</f>
        <v>0</v>
      </c>
      <c r="L428" s="358">
        <f t="shared" ref="L428" si="145">SUM(L429:L430)</f>
        <v>0</v>
      </c>
      <c r="M428" s="429">
        <f t="shared" ref="M428" si="146">SUM(M429:M430)</f>
        <v>0</v>
      </c>
      <c r="N428" s="455">
        <f t="shared" ref="N428" si="147">SUM(N429:N430)</f>
        <v>0</v>
      </c>
    </row>
    <row r="429" spans="1:14" ht="12.75" customHeight="1" x14ac:dyDescent="0.2">
      <c r="A429" s="14"/>
      <c r="B429" s="13" t="s">
        <v>84</v>
      </c>
      <c r="C429" s="91">
        <v>0</v>
      </c>
      <c r="D429" s="91">
        <v>0</v>
      </c>
      <c r="E429" s="91">
        <v>0</v>
      </c>
      <c r="F429" s="91">
        <v>0</v>
      </c>
      <c r="G429" s="220">
        <v>0</v>
      </c>
      <c r="H429" s="254">
        <v>0</v>
      </c>
      <c r="I429" s="285">
        <v>0</v>
      </c>
      <c r="J429" s="316">
        <v>0</v>
      </c>
      <c r="K429" s="340">
        <v>0</v>
      </c>
      <c r="L429" s="367">
        <v>0</v>
      </c>
      <c r="M429" s="431">
        <v>0</v>
      </c>
      <c r="N429" s="457">
        <v>0</v>
      </c>
    </row>
    <row r="430" spans="1:14" ht="12.75" customHeight="1" x14ac:dyDescent="0.2">
      <c r="A430" s="14"/>
      <c r="B430" s="13" t="s">
        <v>85</v>
      </c>
      <c r="C430" s="91">
        <v>0</v>
      </c>
      <c r="D430" s="91">
        <v>0</v>
      </c>
      <c r="E430" s="91">
        <v>0</v>
      </c>
      <c r="F430" s="91">
        <v>0</v>
      </c>
      <c r="G430" s="220">
        <v>0</v>
      </c>
      <c r="H430" s="254">
        <v>0</v>
      </c>
      <c r="I430" s="285">
        <v>0</v>
      </c>
      <c r="J430" s="316">
        <v>0</v>
      </c>
      <c r="K430" s="340">
        <v>0</v>
      </c>
      <c r="L430" s="367">
        <v>0</v>
      </c>
      <c r="M430" s="431">
        <v>0</v>
      </c>
      <c r="N430" s="457">
        <v>0</v>
      </c>
    </row>
    <row r="431" spans="1:14" ht="11.25" customHeight="1" x14ac:dyDescent="0.2">
      <c r="A431" s="14">
        <v>5</v>
      </c>
      <c r="B431" s="11" t="s">
        <v>55</v>
      </c>
      <c r="C431" s="112">
        <v>0</v>
      </c>
      <c r="D431" s="133">
        <v>0</v>
      </c>
      <c r="E431" s="159">
        <v>0</v>
      </c>
      <c r="F431" s="187">
        <v>0</v>
      </c>
      <c r="G431" s="215">
        <v>0</v>
      </c>
      <c r="H431" s="249">
        <v>0</v>
      </c>
      <c r="I431" s="280">
        <v>0</v>
      </c>
      <c r="J431" s="311">
        <v>0</v>
      </c>
      <c r="K431" s="335">
        <v>0</v>
      </c>
      <c r="L431" s="358">
        <v>0</v>
      </c>
      <c r="M431" s="429">
        <v>0</v>
      </c>
      <c r="N431" s="455">
        <v>0</v>
      </c>
    </row>
    <row r="432" spans="1:14" ht="12.75" customHeight="1" x14ac:dyDescent="0.2">
      <c r="A432" s="14">
        <v>6</v>
      </c>
      <c r="B432" s="10" t="s">
        <v>56</v>
      </c>
      <c r="C432" s="112">
        <v>0</v>
      </c>
      <c r="D432" s="133">
        <v>0</v>
      </c>
      <c r="E432" s="159">
        <v>0</v>
      </c>
      <c r="F432" s="187">
        <v>0</v>
      </c>
      <c r="G432" s="215">
        <v>0</v>
      </c>
      <c r="H432" s="249">
        <v>0</v>
      </c>
      <c r="I432" s="280">
        <v>0</v>
      </c>
      <c r="J432" s="311">
        <v>0</v>
      </c>
      <c r="K432" s="335">
        <v>0</v>
      </c>
      <c r="L432" s="358">
        <v>0</v>
      </c>
      <c r="M432" s="429">
        <v>0</v>
      </c>
      <c r="N432" s="455">
        <v>0</v>
      </c>
    </row>
    <row r="433" spans="1:14" ht="15.95" customHeight="1" x14ac:dyDescent="0.2">
      <c r="A433" s="14">
        <v>7</v>
      </c>
      <c r="B433" s="10" t="s">
        <v>57</v>
      </c>
      <c r="C433" s="112">
        <v>0</v>
      </c>
      <c r="D433" s="133">
        <v>0</v>
      </c>
      <c r="E433" s="159">
        <v>0</v>
      </c>
      <c r="F433" s="187">
        <v>0</v>
      </c>
      <c r="G433" s="215">
        <v>0</v>
      </c>
      <c r="H433" s="249">
        <v>0</v>
      </c>
      <c r="I433" s="280">
        <v>0</v>
      </c>
      <c r="J433" s="311">
        <v>0</v>
      </c>
      <c r="K433" s="335">
        <v>0</v>
      </c>
      <c r="L433" s="358">
        <v>0</v>
      </c>
      <c r="M433" s="429">
        <v>0</v>
      </c>
      <c r="N433" s="455">
        <v>0</v>
      </c>
    </row>
    <row r="434" spans="1:14" ht="15.95" customHeight="1" x14ac:dyDescent="0.2">
      <c r="A434" s="14">
        <v>8</v>
      </c>
      <c r="B434" s="10" t="s">
        <v>58</v>
      </c>
      <c r="C434" s="112">
        <v>0</v>
      </c>
      <c r="D434" s="133">
        <v>0</v>
      </c>
      <c r="E434" s="159">
        <v>0</v>
      </c>
      <c r="F434" s="187">
        <v>0</v>
      </c>
      <c r="G434" s="215">
        <v>0</v>
      </c>
      <c r="H434" s="249">
        <v>0</v>
      </c>
      <c r="I434" s="280">
        <v>0</v>
      </c>
      <c r="J434" s="311">
        <v>0</v>
      </c>
      <c r="K434" s="335">
        <v>0</v>
      </c>
      <c r="L434" s="358">
        <v>0</v>
      </c>
      <c r="M434" s="429">
        <v>0</v>
      </c>
      <c r="N434" s="455">
        <v>0</v>
      </c>
    </row>
    <row r="435" spans="1:14" ht="15.95" customHeight="1" x14ac:dyDescent="0.2">
      <c r="A435" s="14">
        <v>9</v>
      </c>
      <c r="B435" s="10" t="s">
        <v>24</v>
      </c>
      <c r="C435" s="112">
        <v>0</v>
      </c>
      <c r="D435" s="133">
        <v>0</v>
      </c>
      <c r="E435" s="159">
        <v>0</v>
      </c>
      <c r="F435" s="187">
        <v>0</v>
      </c>
      <c r="G435" s="215">
        <v>0</v>
      </c>
      <c r="H435" s="249">
        <v>0</v>
      </c>
      <c r="I435" s="280">
        <v>0</v>
      </c>
      <c r="J435" s="311">
        <v>0</v>
      </c>
      <c r="K435" s="335">
        <v>0</v>
      </c>
      <c r="L435" s="358">
        <v>0</v>
      </c>
      <c r="M435" s="429">
        <v>0</v>
      </c>
      <c r="N435" s="455">
        <v>0</v>
      </c>
    </row>
    <row r="436" spans="1:14" ht="15.95" customHeight="1" x14ac:dyDescent="0.2">
      <c r="A436" s="14">
        <v>10</v>
      </c>
      <c r="B436" s="10" t="s">
        <v>25</v>
      </c>
      <c r="C436" s="112">
        <v>0</v>
      </c>
      <c r="D436" s="133">
        <v>0</v>
      </c>
      <c r="E436" s="159">
        <v>0</v>
      </c>
      <c r="F436" s="187">
        <v>0</v>
      </c>
      <c r="G436" s="215">
        <v>0</v>
      </c>
      <c r="H436" s="249">
        <v>0</v>
      </c>
      <c r="I436" s="280">
        <v>0</v>
      </c>
      <c r="J436" s="311">
        <v>0</v>
      </c>
      <c r="K436" s="335">
        <v>0</v>
      </c>
      <c r="L436" s="358">
        <v>0</v>
      </c>
      <c r="M436" s="429">
        <v>0</v>
      </c>
      <c r="N436" s="455">
        <v>0</v>
      </c>
    </row>
    <row r="437" spans="1:14" ht="15.95" customHeight="1" thickBot="1" x14ac:dyDescent="0.25">
      <c r="A437" s="40">
        <v>11</v>
      </c>
      <c r="B437" s="41" t="s">
        <v>59</v>
      </c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369">
        <v>0</v>
      </c>
      <c r="M437" s="430">
        <v>0</v>
      </c>
      <c r="N437" s="456">
        <v>0</v>
      </c>
    </row>
    <row r="438" spans="1:14" ht="15.95" customHeight="1" thickTop="1" x14ac:dyDescent="0.2">
      <c r="A438" s="5"/>
      <c r="B438" s="17" t="s">
        <v>39</v>
      </c>
    </row>
    <row r="439" spans="1:14" ht="15.95" customHeight="1" x14ac:dyDescent="0.2">
      <c r="A439" s="5"/>
      <c r="B439" s="15" t="s">
        <v>61</v>
      </c>
    </row>
    <row r="440" spans="1:14" ht="15.95" customHeight="1" x14ac:dyDescent="0.2">
      <c r="A440" s="5"/>
      <c r="B440" s="15" t="s">
        <v>60</v>
      </c>
    </row>
    <row r="441" spans="1:14" ht="15.95" customHeight="1" x14ac:dyDescent="0.2">
      <c r="A441" s="5"/>
      <c r="B441" s="15" t="s">
        <v>40</v>
      </c>
    </row>
    <row r="442" spans="1:14" ht="15.95" customHeight="1" x14ac:dyDescent="0.2">
      <c r="A442" s="5"/>
      <c r="B442" s="27"/>
    </row>
    <row r="443" spans="1:14" ht="15.95" customHeight="1" x14ac:dyDescent="0.2">
      <c r="A443" s="5"/>
      <c r="B443" s="27"/>
    </row>
    <row r="444" spans="1:14" ht="15.95" customHeight="1" x14ac:dyDescent="0.2">
      <c r="A444" s="5"/>
      <c r="B444" s="27"/>
    </row>
    <row r="445" spans="1:14" ht="15.95" customHeight="1" x14ac:dyDescent="0.2">
      <c r="A445" s="5"/>
      <c r="B445" s="27"/>
    </row>
    <row r="446" spans="1:14" ht="15.95" customHeight="1" x14ac:dyDescent="0.2">
      <c r="A446" s="5"/>
      <c r="B446" s="27"/>
    </row>
    <row r="447" spans="1:14" ht="15.95" customHeight="1" x14ac:dyDescent="0.2">
      <c r="A447" s="5"/>
      <c r="B447" s="27"/>
    </row>
    <row r="448" spans="1:14" ht="15.95" customHeight="1" x14ac:dyDescent="0.2">
      <c r="A448" s="471" t="s">
        <v>0</v>
      </c>
      <c r="B448" s="471"/>
      <c r="C448" s="509"/>
    </row>
    <row r="449" spans="1:14" ht="15.95" customHeight="1" x14ac:dyDescent="0.2">
      <c r="A449" s="471" t="s">
        <v>1</v>
      </c>
      <c r="B449" s="471"/>
      <c r="C449" s="509"/>
    </row>
    <row r="450" spans="1:14" ht="15.95" customHeight="1" x14ac:dyDescent="0.2">
      <c r="A450" s="471" t="s">
        <v>46</v>
      </c>
      <c r="B450" s="471"/>
    </row>
    <row r="451" spans="1:14" ht="12.75" customHeight="1" x14ac:dyDescent="0.3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 x14ac:dyDescent="0.2">
      <c r="C452" s="103"/>
      <c r="D452" s="132"/>
      <c r="E452" s="158"/>
      <c r="F452" s="186"/>
      <c r="G452" s="214"/>
      <c r="H452" s="248"/>
      <c r="I452" s="279"/>
      <c r="J452" s="310"/>
      <c r="K452" s="334"/>
      <c r="L452" s="394"/>
      <c r="M452" s="422"/>
      <c r="N452" s="448"/>
    </row>
    <row r="453" spans="1:14" ht="12.75" customHeight="1" x14ac:dyDescent="0.2">
      <c r="A453" s="1" t="s">
        <v>47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 x14ac:dyDescent="0.2">
      <c r="A454" s="1" t="s">
        <v>69</v>
      </c>
      <c r="C454" s="1" t="str">
        <f>+C167:C167</f>
        <v>Bulan     :</v>
      </c>
      <c r="D454" s="1" t="str">
        <f t="shared" ref="D454:I454" si="148">+D167:H167</f>
        <v>Bulan     :</v>
      </c>
      <c r="E454" s="1" t="str">
        <f t="shared" si="148"/>
        <v>Bulan     :</v>
      </c>
      <c r="F454" s="1" t="str">
        <f t="shared" si="148"/>
        <v>Bulan     :</v>
      </c>
      <c r="G454" s="1" t="str">
        <f t="shared" si="148"/>
        <v>Bulan     :</v>
      </c>
      <c r="H454" s="1" t="str">
        <f t="shared" si="148"/>
        <v>Bulan     :</v>
      </c>
      <c r="I454" s="1" t="str">
        <f t="shared" si="148"/>
        <v>Bulan     :</v>
      </c>
      <c r="J454" s="1" t="str">
        <f>+J167:N167</f>
        <v>Bulan     :</v>
      </c>
      <c r="K454" s="1" t="str">
        <f>+K167:O167</f>
        <v>Bulan     :</v>
      </c>
      <c r="L454" s="1" t="str">
        <f>+L167:P167</f>
        <v>Bulan     :</v>
      </c>
      <c r="M454" s="1" t="str">
        <f>+M167:Q167</f>
        <v>Bulan     :</v>
      </c>
      <c r="N454" s="1" t="str">
        <f>+N167:R167</f>
        <v>Bulan     :</v>
      </c>
    </row>
    <row r="455" spans="1:14" ht="13.5" customHeight="1" thickBot="1" x14ac:dyDescent="0.25">
      <c r="A455" s="45" t="s">
        <v>76</v>
      </c>
      <c r="B455" s="45"/>
      <c r="C455" s="1" t="s">
        <v>48</v>
      </c>
      <c r="D455" s="1" t="s">
        <v>48</v>
      </c>
      <c r="E455" s="1" t="s">
        <v>48</v>
      </c>
      <c r="F455" s="1" t="s">
        <v>48</v>
      </c>
      <c r="G455" s="1" t="s">
        <v>48</v>
      </c>
      <c r="H455" s="45" t="s">
        <v>48</v>
      </c>
      <c r="I455" s="45" t="s">
        <v>48</v>
      </c>
      <c r="J455" s="45" t="s">
        <v>48</v>
      </c>
      <c r="K455" s="45" t="s">
        <v>48</v>
      </c>
      <c r="L455" s="45" t="s">
        <v>48</v>
      </c>
      <c r="M455" s="45" t="s">
        <v>48</v>
      </c>
      <c r="N455" s="45" t="s">
        <v>48</v>
      </c>
    </row>
    <row r="456" spans="1:14" ht="16.5" thickTop="1" x14ac:dyDescent="0.2">
      <c r="A456" s="472" t="s">
        <v>4</v>
      </c>
      <c r="B456" s="472" t="s">
        <v>5</v>
      </c>
      <c r="C456" s="109"/>
    </row>
    <row r="457" spans="1:14" ht="12.75" customHeight="1" x14ac:dyDescent="0.2">
      <c r="A457" s="473"/>
      <c r="B457" s="473"/>
      <c r="C457" s="105"/>
      <c r="D457" s="137"/>
      <c r="E457" s="163"/>
      <c r="F457" s="191"/>
      <c r="G457" s="219"/>
      <c r="H457" s="253"/>
      <c r="I457" s="284"/>
      <c r="J457" s="315"/>
      <c r="K457" s="339"/>
      <c r="L457" s="399"/>
      <c r="M457" s="423"/>
      <c r="N457" s="449"/>
    </row>
    <row r="458" spans="1:14" ht="12.75" customHeight="1" x14ac:dyDescent="0.2">
      <c r="A458" s="473"/>
      <c r="B458" s="473"/>
      <c r="C458" s="106" t="s">
        <v>36</v>
      </c>
      <c r="D458" s="134" t="s">
        <v>36</v>
      </c>
      <c r="E458" s="160" t="s">
        <v>36</v>
      </c>
      <c r="F458" s="188" t="s">
        <v>36</v>
      </c>
      <c r="G458" s="216" t="s">
        <v>36</v>
      </c>
      <c r="H458" s="250" t="s">
        <v>36</v>
      </c>
      <c r="I458" s="281" t="s">
        <v>36</v>
      </c>
      <c r="J458" s="312" t="s">
        <v>36</v>
      </c>
      <c r="K458" s="336" t="s">
        <v>36</v>
      </c>
      <c r="L458" s="396" t="s">
        <v>36</v>
      </c>
      <c r="M458" s="424" t="s">
        <v>36</v>
      </c>
      <c r="N458" s="450" t="s">
        <v>36</v>
      </c>
    </row>
    <row r="459" spans="1:14" x14ac:dyDescent="0.2">
      <c r="A459" s="473"/>
      <c r="B459" s="473"/>
      <c r="C459" s="110"/>
      <c r="D459" s="136"/>
      <c r="E459" s="162"/>
      <c r="F459" s="190"/>
      <c r="G459" s="218"/>
      <c r="H459" s="252"/>
      <c r="I459" s="283"/>
      <c r="J459" s="314"/>
      <c r="K459" s="338"/>
      <c r="L459" s="398"/>
      <c r="M459" s="425"/>
      <c r="N459" s="451"/>
    </row>
    <row r="460" spans="1:14" ht="21" customHeight="1" x14ac:dyDescent="0.2">
      <c r="A460" s="474"/>
      <c r="B460" s="474"/>
      <c r="C460" s="106"/>
      <c r="D460" s="134"/>
      <c r="E460" s="160"/>
      <c r="F460" s="188"/>
      <c r="G460" s="216"/>
      <c r="H460" s="250"/>
      <c r="I460" s="281"/>
      <c r="J460" s="312"/>
      <c r="K460" s="336"/>
      <c r="L460" s="396"/>
      <c r="M460" s="424"/>
      <c r="N460" s="450"/>
    </row>
    <row r="461" spans="1:14" s="8" customFormat="1" ht="11.25" x14ac:dyDescent="0.2">
      <c r="A461" s="111" t="s">
        <v>10</v>
      </c>
      <c r="B461" s="111" t="s">
        <v>11</v>
      </c>
      <c r="C461" s="111" t="s">
        <v>44</v>
      </c>
      <c r="D461" s="135" t="s">
        <v>44</v>
      </c>
      <c r="E461" s="161" t="s">
        <v>44</v>
      </c>
      <c r="F461" s="189" t="s">
        <v>44</v>
      </c>
      <c r="G461" s="217" t="s">
        <v>44</v>
      </c>
      <c r="H461" s="251" t="s">
        <v>44</v>
      </c>
      <c r="I461" s="282" t="s">
        <v>44</v>
      </c>
      <c r="J461" s="313" t="s">
        <v>44</v>
      </c>
      <c r="K461" s="337" t="s">
        <v>44</v>
      </c>
      <c r="L461" s="397" t="s">
        <v>44</v>
      </c>
      <c r="M461" s="426" t="s">
        <v>44</v>
      </c>
      <c r="N461" s="452" t="s">
        <v>44</v>
      </c>
    </row>
    <row r="462" spans="1:14" s="16" customFormat="1" ht="12.75" customHeight="1" x14ac:dyDescent="0.2">
      <c r="A462" s="18">
        <v>1</v>
      </c>
      <c r="B462" s="19" t="s">
        <v>22</v>
      </c>
      <c r="C462" s="113">
        <f t="shared" ref="C462:N462" si="149">SUM(C463,C466,C467)</f>
        <v>0</v>
      </c>
      <c r="D462" s="131">
        <f t="shared" si="149"/>
        <v>0</v>
      </c>
      <c r="E462" s="157">
        <f t="shared" si="149"/>
        <v>0</v>
      </c>
      <c r="F462" s="185">
        <f t="shared" si="149"/>
        <v>0</v>
      </c>
      <c r="G462" s="213">
        <f t="shared" si="149"/>
        <v>0</v>
      </c>
      <c r="H462" s="247">
        <f t="shared" si="149"/>
        <v>0</v>
      </c>
      <c r="I462" s="278">
        <f t="shared" si="149"/>
        <v>0</v>
      </c>
      <c r="J462" s="61">
        <f t="shared" si="149"/>
        <v>0</v>
      </c>
      <c r="K462" s="61">
        <f t="shared" si="149"/>
        <v>0</v>
      </c>
      <c r="L462" s="61">
        <f t="shared" si="149"/>
        <v>0</v>
      </c>
      <c r="M462" s="61">
        <f t="shared" si="149"/>
        <v>0</v>
      </c>
      <c r="N462" s="61">
        <f t="shared" si="149"/>
        <v>0</v>
      </c>
    </row>
    <row r="463" spans="1:14" s="23" customFormat="1" ht="12.75" customHeight="1" x14ac:dyDescent="0.2">
      <c r="A463" s="14"/>
      <c r="B463" s="22" t="s">
        <v>50</v>
      </c>
      <c r="C463" s="90">
        <f t="shared" ref="C463:N463" si="150">SUM(C464:C465)</f>
        <v>0</v>
      </c>
      <c r="D463" s="90">
        <f t="shared" si="150"/>
        <v>0</v>
      </c>
      <c r="E463" s="90">
        <f t="shared" si="150"/>
        <v>0</v>
      </c>
      <c r="F463" s="90">
        <f t="shared" si="150"/>
        <v>0</v>
      </c>
      <c r="G463" s="90">
        <f t="shared" si="150"/>
        <v>0</v>
      </c>
      <c r="H463" s="90">
        <f t="shared" si="150"/>
        <v>0</v>
      </c>
      <c r="I463" s="90">
        <f t="shared" si="150"/>
        <v>0</v>
      </c>
      <c r="J463" s="63">
        <f t="shared" si="150"/>
        <v>0</v>
      </c>
      <c r="K463" s="63">
        <f t="shared" si="150"/>
        <v>0</v>
      </c>
      <c r="L463" s="63">
        <f t="shared" si="150"/>
        <v>0</v>
      </c>
      <c r="M463" s="63">
        <f t="shared" si="150"/>
        <v>0</v>
      </c>
      <c r="N463" s="63">
        <f t="shared" si="150"/>
        <v>0</v>
      </c>
    </row>
    <row r="464" spans="1:14" ht="15" customHeight="1" x14ac:dyDescent="0.2">
      <c r="A464" s="12"/>
      <c r="B464" s="13" t="s">
        <v>84</v>
      </c>
      <c r="C464" s="91">
        <v>0</v>
      </c>
      <c r="D464" s="91">
        <v>0</v>
      </c>
      <c r="E464" s="91">
        <v>0</v>
      </c>
      <c r="F464" s="91">
        <v>0</v>
      </c>
      <c r="G464" s="220">
        <v>0</v>
      </c>
      <c r="H464" s="254">
        <v>0</v>
      </c>
      <c r="I464" s="285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</row>
    <row r="465" spans="1:14" x14ac:dyDescent="0.2">
      <c r="A465" s="12"/>
      <c r="B465" s="13" t="s">
        <v>85</v>
      </c>
      <c r="C465" s="91">
        <v>0</v>
      </c>
      <c r="D465" s="91">
        <v>0</v>
      </c>
      <c r="E465" s="91">
        <v>0</v>
      </c>
      <c r="F465" s="91">
        <v>0</v>
      </c>
      <c r="G465" s="220">
        <v>0</v>
      </c>
      <c r="H465" s="254">
        <v>0</v>
      </c>
      <c r="I465" s="285">
        <v>0</v>
      </c>
      <c r="J465" s="316">
        <v>0</v>
      </c>
      <c r="K465" s="340">
        <v>0</v>
      </c>
      <c r="L465" s="400">
        <v>0</v>
      </c>
      <c r="M465" s="431">
        <v>0</v>
      </c>
      <c r="N465" s="457">
        <v>0</v>
      </c>
    </row>
    <row r="466" spans="1:14" x14ac:dyDescent="0.2">
      <c r="A466" s="12"/>
      <c r="B466" s="11" t="s">
        <v>51</v>
      </c>
      <c r="C466" s="114">
        <v>0</v>
      </c>
      <c r="D466" s="129">
        <v>0</v>
      </c>
      <c r="E466" s="155">
        <v>0</v>
      </c>
      <c r="F466" s="183">
        <v>0</v>
      </c>
      <c r="G466" s="211">
        <v>0</v>
      </c>
      <c r="H466" s="245">
        <v>0</v>
      </c>
      <c r="I466" s="276">
        <v>0</v>
      </c>
      <c r="J466" s="307">
        <v>0</v>
      </c>
      <c r="K466" s="331">
        <v>0</v>
      </c>
      <c r="L466" s="391">
        <v>0</v>
      </c>
      <c r="M466" s="429">
        <v>0</v>
      </c>
      <c r="N466" s="455">
        <v>0</v>
      </c>
    </row>
    <row r="467" spans="1:14" x14ac:dyDescent="0.2">
      <c r="A467" s="12"/>
      <c r="B467" s="11" t="s">
        <v>52</v>
      </c>
      <c r="C467" s="114">
        <v>0</v>
      </c>
      <c r="D467" s="129">
        <v>0</v>
      </c>
      <c r="E467" s="155">
        <v>0</v>
      </c>
      <c r="F467" s="183">
        <v>0</v>
      </c>
      <c r="G467" s="211">
        <v>0</v>
      </c>
      <c r="H467" s="245">
        <v>0</v>
      </c>
      <c r="I467" s="276">
        <v>0</v>
      </c>
      <c r="J467" s="307">
        <v>0</v>
      </c>
      <c r="K467" s="331">
        <v>0</v>
      </c>
      <c r="L467" s="391">
        <v>0</v>
      </c>
      <c r="M467" s="429">
        <v>0</v>
      </c>
      <c r="N467" s="455">
        <v>0</v>
      </c>
    </row>
    <row r="468" spans="1:14" ht="15.75" x14ac:dyDescent="0.2">
      <c r="A468" s="14">
        <v>2</v>
      </c>
      <c r="B468" s="10" t="s">
        <v>23</v>
      </c>
      <c r="C468" s="114">
        <f t="shared" ref="C468" si="151">SUM(C469:C470)</f>
        <v>0</v>
      </c>
      <c r="D468" s="129">
        <f t="shared" ref="D468" si="152">SUM(D469:D470)</f>
        <v>0</v>
      </c>
      <c r="E468" s="155">
        <f t="shared" ref="E468" si="153">SUM(E469:E470)</f>
        <v>0</v>
      </c>
      <c r="F468" s="183">
        <f t="shared" ref="F468" si="154">SUM(F469:F470)</f>
        <v>0</v>
      </c>
      <c r="G468" s="211">
        <f t="shared" ref="G468" si="155">SUM(G469:G470)</f>
        <v>0</v>
      </c>
      <c r="H468" s="245">
        <f t="shared" ref="H468" si="156">SUM(H469:H470)</f>
        <v>0</v>
      </c>
      <c r="I468" s="276">
        <f t="shared" ref="I468" si="157">SUM(I469:I470)</f>
        <v>0</v>
      </c>
      <c r="J468" s="307">
        <f t="shared" ref="J468" si="158">SUM(J469:J470)</f>
        <v>0</v>
      </c>
      <c r="K468" s="331">
        <f t="shared" ref="K468" si="159">SUM(K469:K470)</f>
        <v>0</v>
      </c>
      <c r="L468" s="391">
        <f t="shared" ref="L468" si="160">SUM(L469:L470)</f>
        <v>0</v>
      </c>
      <c r="M468" s="429">
        <f t="shared" ref="M468" si="161">SUM(M469:M470)</f>
        <v>0</v>
      </c>
      <c r="N468" s="455">
        <f t="shared" ref="N468" si="162">SUM(N469:N470)</f>
        <v>0</v>
      </c>
    </row>
    <row r="469" spans="1:14" x14ac:dyDescent="0.2">
      <c r="A469" s="12"/>
      <c r="B469" s="13" t="s">
        <v>84</v>
      </c>
      <c r="C469" s="91">
        <v>0</v>
      </c>
      <c r="D469" s="91">
        <v>0</v>
      </c>
      <c r="E469" s="91">
        <v>0</v>
      </c>
      <c r="F469" s="91">
        <v>0</v>
      </c>
      <c r="G469" s="220">
        <v>0</v>
      </c>
      <c r="H469" s="254">
        <v>0</v>
      </c>
      <c r="I469" s="285">
        <v>0</v>
      </c>
      <c r="J469" s="316">
        <v>0</v>
      </c>
      <c r="K469" s="340">
        <v>0</v>
      </c>
      <c r="L469" s="400">
        <v>0</v>
      </c>
      <c r="M469" s="431">
        <v>0</v>
      </c>
      <c r="N469" s="457">
        <v>0</v>
      </c>
    </row>
    <row r="470" spans="1:14" ht="12.75" customHeight="1" x14ac:dyDescent="0.2">
      <c r="A470" s="12"/>
      <c r="B470" s="13" t="s">
        <v>85</v>
      </c>
      <c r="C470" s="91">
        <v>0</v>
      </c>
      <c r="D470" s="91">
        <v>0</v>
      </c>
      <c r="E470" s="91">
        <v>0</v>
      </c>
      <c r="F470" s="91">
        <v>0</v>
      </c>
      <c r="G470" s="220">
        <v>0</v>
      </c>
      <c r="H470" s="254">
        <v>0</v>
      </c>
      <c r="I470" s="285">
        <v>0</v>
      </c>
      <c r="J470" s="316">
        <v>0</v>
      </c>
      <c r="K470" s="340">
        <v>0</v>
      </c>
      <c r="L470" s="400">
        <v>0</v>
      </c>
      <c r="M470" s="431">
        <v>0</v>
      </c>
      <c r="N470" s="457">
        <v>0</v>
      </c>
    </row>
    <row r="471" spans="1:14" ht="12.75" customHeight="1" x14ac:dyDescent="0.2">
      <c r="A471" s="9">
        <v>3</v>
      </c>
      <c r="B471" s="10" t="s">
        <v>54</v>
      </c>
      <c r="C471" s="112">
        <v>0</v>
      </c>
      <c r="D471" s="133">
        <v>0</v>
      </c>
      <c r="E471" s="159">
        <v>0</v>
      </c>
      <c r="F471" s="187">
        <v>0</v>
      </c>
      <c r="G471" s="215">
        <v>0</v>
      </c>
      <c r="H471" s="249">
        <v>0</v>
      </c>
      <c r="I471" s="280">
        <v>0</v>
      </c>
      <c r="J471" s="311">
        <v>0</v>
      </c>
      <c r="K471" s="335">
        <v>0</v>
      </c>
      <c r="L471" s="395">
        <v>0</v>
      </c>
      <c r="M471" s="427">
        <v>0</v>
      </c>
      <c r="N471" s="453">
        <v>0</v>
      </c>
    </row>
    <row r="472" spans="1:14" ht="15.75" x14ac:dyDescent="0.2">
      <c r="A472" s="14">
        <v>4</v>
      </c>
      <c r="B472" s="10" t="s">
        <v>53</v>
      </c>
      <c r="C472" s="114">
        <f t="shared" ref="C472" si="163">SUM(C473:C474)</f>
        <v>0</v>
      </c>
      <c r="D472" s="129">
        <f t="shared" ref="D472" si="164">SUM(D473:D474)</f>
        <v>0</v>
      </c>
      <c r="E472" s="155">
        <f t="shared" ref="E472" si="165">SUM(E473:E474)</f>
        <v>0</v>
      </c>
      <c r="F472" s="183">
        <f t="shared" ref="F472" si="166">SUM(F473:F474)</f>
        <v>0</v>
      </c>
      <c r="G472" s="211">
        <f t="shared" ref="G472" si="167">SUM(G473:G474)</f>
        <v>0</v>
      </c>
      <c r="H472" s="245">
        <f t="shared" ref="H472" si="168">SUM(H473:H474)</f>
        <v>0</v>
      </c>
      <c r="I472" s="276">
        <f t="shared" ref="I472" si="169">SUM(I473:I474)</f>
        <v>0</v>
      </c>
      <c r="J472" s="307">
        <f t="shared" ref="J472" si="170">SUM(J473:J474)</f>
        <v>0</v>
      </c>
      <c r="K472" s="331">
        <f t="shared" ref="K472" si="171">SUM(K473:K474)</f>
        <v>0</v>
      </c>
      <c r="L472" s="391">
        <f t="shared" ref="L472" si="172">SUM(L473:L474)</f>
        <v>0</v>
      </c>
      <c r="M472" s="429">
        <f t="shared" ref="M472" si="173">SUM(M473:M474)</f>
        <v>0</v>
      </c>
      <c r="N472" s="455">
        <f t="shared" ref="N472" si="174">SUM(N473:N474)</f>
        <v>0</v>
      </c>
    </row>
    <row r="473" spans="1:14" ht="15.75" customHeight="1" x14ac:dyDescent="0.2">
      <c r="A473" s="14"/>
      <c r="B473" s="13" t="s">
        <v>84</v>
      </c>
      <c r="C473" s="112">
        <v>0</v>
      </c>
      <c r="D473" s="133">
        <v>0</v>
      </c>
      <c r="E473" s="159">
        <v>0</v>
      </c>
      <c r="F473" s="187">
        <v>0</v>
      </c>
      <c r="G473" s="215">
        <v>0</v>
      </c>
      <c r="H473" s="249">
        <v>0</v>
      </c>
      <c r="I473" s="280">
        <v>0</v>
      </c>
      <c r="J473" s="311">
        <v>0</v>
      </c>
      <c r="K473" s="335">
        <v>0</v>
      </c>
      <c r="L473" s="395">
        <v>0</v>
      </c>
      <c r="M473" s="427">
        <v>0</v>
      </c>
      <c r="N473" s="453">
        <v>0</v>
      </c>
    </row>
    <row r="474" spans="1:14" ht="15.75" x14ac:dyDescent="0.2">
      <c r="A474" s="14"/>
      <c r="B474" s="13" t="s">
        <v>85</v>
      </c>
      <c r="C474" s="112">
        <v>0</v>
      </c>
      <c r="D474" s="133">
        <v>0</v>
      </c>
      <c r="E474" s="159">
        <v>0</v>
      </c>
      <c r="F474" s="187">
        <v>0</v>
      </c>
      <c r="G474" s="215">
        <v>0</v>
      </c>
      <c r="H474" s="249">
        <v>0</v>
      </c>
      <c r="I474" s="280">
        <v>0</v>
      </c>
      <c r="J474" s="311">
        <v>0</v>
      </c>
      <c r="K474" s="335">
        <v>0</v>
      </c>
      <c r="L474" s="395">
        <v>0</v>
      </c>
      <c r="M474" s="427">
        <v>0</v>
      </c>
      <c r="N474" s="453">
        <v>0</v>
      </c>
    </row>
    <row r="475" spans="1:14" ht="15.75" x14ac:dyDescent="0.2">
      <c r="A475" s="14">
        <v>5</v>
      </c>
      <c r="B475" s="11" t="s">
        <v>55</v>
      </c>
      <c r="C475" s="112">
        <v>0</v>
      </c>
      <c r="D475" s="133">
        <v>0</v>
      </c>
      <c r="E475" s="159">
        <v>0</v>
      </c>
      <c r="F475" s="187">
        <v>0</v>
      </c>
      <c r="G475" s="215">
        <v>0</v>
      </c>
      <c r="H475" s="249">
        <v>0</v>
      </c>
      <c r="I475" s="280">
        <v>0</v>
      </c>
      <c r="J475" s="311">
        <v>0</v>
      </c>
      <c r="K475" s="335">
        <v>0</v>
      </c>
      <c r="L475" s="395">
        <v>0</v>
      </c>
      <c r="M475" s="427">
        <v>0</v>
      </c>
      <c r="N475" s="453">
        <v>0</v>
      </c>
    </row>
    <row r="476" spans="1:14" ht="12.75" customHeight="1" x14ac:dyDescent="0.2">
      <c r="A476" s="14">
        <v>6</v>
      </c>
      <c r="B476" s="10" t="s">
        <v>56</v>
      </c>
      <c r="C476" s="112">
        <v>0</v>
      </c>
      <c r="D476" s="133">
        <v>0</v>
      </c>
      <c r="E476" s="159">
        <v>0</v>
      </c>
      <c r="F476" s="187">
        <v>0</v>
      </c>
      <c r="G476" s="215">
        <v>0</v>
      </c>
      <c r="H476" s="249">
        <v>0</v>
      </c>
      <c r="I476" s="280">
        <v>0</v>
      </c>
      <c r="J476" s="311">
        <v>0</v>
      </c>
      <c r="K476" s="335">
        <v>0</v>
      </c>
      <c r="L476" s="395">
        <v>0</v>
      </c>
      <c r="M476" s="427">
        <v>0</v>
      </c>
      <c r="N476" s="453">
        <v>0</v>
      </c>
    </row>
    <row r="477" spans="1:14" ht="13.5" customHeight="1" x14ac:dyDescent="0.2">
      <c r="A477" s="14">
        <v>7</v>
      </c>
      <c r="B477" s="10" t="s">
        <v>57</v>
      </c>
      <c r="C477" s="112">
        <v>0</v>
      </c>
      <c r="D477" s="133">
        <v>0</v>
      </c>
      <c r="E477" s="159">
        <v>0</v>
      </c>
      <c r="F477" s="187">
        <v>0</v>
      </c>
      <c r="G477" s="215">
        <v>0</v>
      </c>
      <c r="H477" s="249">
        <v>0</v>
      </c>
      <c r="I477" s="280">
        <v>0</v>
      </c>
      <c r="J477" s="311">
        <v>0</v>
      </c>
      <c r="K477" s="335">
        <v>0</v>
      </c>
      <c r="L477" s="395">
        <v>0</v>
      </c>
      <c r="M477" s="427">
        <v>0</v>
      </c>
      <c r="N477" s="453">
        <v>0</v>
      </c>
    </row>
    <row r="478" spans="1:14" ht="15" customHeight="1" x14ac:dyDescent="0.2">
      <c r="A478" s="14">
        <v>8</v>
      </c>
      <c r="B478" s="10" t="s">
        <v>58</v>
      </c>
      <c r="C478" s="112">
        <v>0</v>
      </c>
      <c r="D478" s="133">
        <v>0</v>
      </c>
      <c r="E478" s="159">
        <v>0</v>
      </c>
      <c r="F478" s="187">
        <v>0</v>
      </c>
      <c r="G478" s="215">
        <v>0</v>
      </c>
      <c r="H478" s="249">
        <v>0</v>
      </c>
      <c r="I478" s="280">
        <v>0</v>
      </c>
      <c r="J478" s="311">
        <v>0</v>
      </c>
      <c r="K478" s="335">
        <v>0</v>
      </c>
      <c r="L478" s="395">
        <v>0</v>
      </c>
      <c r="M478" s="427">
        <v>0</v>
      </c>
      <c r="N478" s="453">
        <v>0</v>
      </c>
    </row>
    <row r="479" spans="1:14" ht="12.75" customHeight="1" x14ac:dyDescent="0.2">
      <c r="A479" s="14">
        <v>9</v>
      </c>
      <c r="B479" s="10" t="s">
        <v>24</v>
      </c>
      <c r="C479" s="112">
        <v>0</v>
      </c>
      <c r="D479" s="133">
        <v>0</v>
      </c>
      <c r="E479" s="159">
        <v>0</v>
      </c>
      <c r="F479" s="187">
        <v>0</v>
      </c>
      <c r="G479" s="215">
        <v>0</v>
      </c>
      <c r="H479" s="249">
        <v>0</v>
      </c>
      <c r="I479" s="280">
        <v>0</v>
      </c>
      <c r="J479" s="311">
        <v>0</v>
      </c>
      <c r="K479" s="335">
        <v>0</v>
      </c>
      <c r="L479" s="395">
        <v>0</v>
      </c>
      <c r="M479" s="427">
        <v>0</v>
      </c>
      <c r="N479" s="453">
        <v>0</v>
      </c>
    </row>
    <row r="480" spans="1:14" ht="12.75" customHeight="1" x14ac:dyDescent="0.2">
      <c r="A480" s="14">
        <v>10</v>
      </c>
      <c r="B480" s="10" t="s">
        <v>25</v>
      </c>
      <c r="C480" s="112">
        <v>0</v>
      </c>
      <c r="D480" s="133">
        <v>0</v>
      </c>
      <c r="E480" s="159">
        <v>0</v>
      </c>
      <c r="F480" s="187">
        <v>0</v>
      </c>
      <c r="G480" s="215">
        <v>0</v>
      </c>
      <c r="H480" s="249">
        <v>0</v>
      </c>
      <c r="I480" s="280">
        <v>0</v>
      </c>
      <c r="J480" s="311">
        <v>0</v>
      </c>
      <c r="K480" s="335">
        <v>0</v>
      </c>
      <c r="L480" s="395">
        <v>0</v>
      </c>
      <c r="M480" s="427">
        <v>0</v>
      </c>
      <c r="N480" s="453">
        <v>0</v>
      </c>
    </row>
    <row r="481" spans="1:14" ht="15.95" customHeight="1" thickBot="1" x14ac:dyDescent="0.25">
      <c r="A481" s="40">
        <v>11</v>
      </c>
      <c r="B481" s="41" t="s">
        <v>59</v>
      </c>
      <c r="C481" s="42">
        <v>0</v>
      </c>
      <c r="D481" s="42">
        <v>0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</row>
    <row r="482" spans="1:14" ht="15.95" customHeight="1" thickTop="1" x14ac:dyDescent="0.2">
      <c r="A482" s="5"/>
      <c r="B482" s="17" t="s">
        <v>39</v>
      </c>
    </row>
    <row r="483" spans="1:14" ht="15.95" customHeight="1" x14ac:dyDescent="0.2">
      <c r="A483" s="5"/>
      <c r="B483" s="15" t="s">
        <v>61</v>
      </c>
    </row>
    <row r="484" spans="1:14" ht="15.95" customHeight="1" x14ac:dyDescent="0.2">
      <c r="A484" s="5"/>
      <c r="B484" s="15" t="s">
        <v>60</v>
      </c>
    </row>
    <row r="485" spans="1:14" ht="13.5" customHeight="1" x14ac:dyDescent="0.2">
      <c r="A485" s="5"/>
      <c r="B485" s="15" t="s">
        <v>40</v>
      </c>
      <c r="C485" s="1" t="s">
        <v>43</v>
      </c>
      <c r="D485" s="1" t="s">
        <v>43</v>
      </c>
      <c r="E485" s="1" t="s">
        <v>43</v>
      </c>
      <c r="F485" s="1" t="s">
        <v>43</v>
      </c>
      <c r="G485" s="1" t="s">
        <v>43</v>
      </c>
      <c r="H485" s="1" t="s">
        <v>43</v>
      </c>
      <c r="I485" s="1" t="s">
        <v>43</v>
      </c>
      <c r="J485" s="1" t="s">
        <v>43</v>
      </c>
      <c r="K485" s="1" t="s">
        <v>43</v>
      </c>
      <c r="L485" s="1" t="s">
        <v>43</v>
      </c>
      <c r="M485" s="1" t="s">
        <v>43</v>
      </c>
      <c r="N485" s="1" t="s">
        <v>43</v>
      </c>
    </row>
    <row r="486" spans="1:14" ht="15.95" customHeight="1" x14ac:dyDescent="0.2">
      <c r="A486" s="5"/>
      <c r="B486" s="27"/>
    </row>
    <row r="487" spans="1:14" ht="15.95" customHeight="1" x14ac:dyDescent="0.2">
      <c r="A487" s="5"/>
      <c r="B487" s="27"/>
    </row>
    <row r="488" spans="1:14" ht="13.5" customHeight="1" x14ac:dyDescent="0.2"/>
    <row r="489" spans="1:14" ht="12.75" customHeight="1" x14ac:dyDescent="0.2"/>
    <row r="490" spans="1:14" ht="12.75" customHeight="1" x14ac:dyDescent="0.2">
      <c r="A490" s="471" t="s">
        <v>0</v>
      </c>
      <c r="B490" s="471"/>
      <c r="C490" s="509"/>
    </row>
    <row r="491" spans="1:14" ht="12.75" customHeight="1" x14ac:dyDescent="0.2">
      <c r="A491" s="471" t="s">
        <v>1</v>
      </c>
      <c r="B491" s="471"/>
      <c r="C491" s="509"/>
    </row>
    <row r="492" spans="1:14" ht="12.75" customHeight="1" x14ac:dyDescent="0.2">
      <c r="A492" s="471" t="s">
        <v>46</v>
      </c>
      <c r="B492" s="471"/>
    </row>
    <row r="493" spans="1:14" ht="25.5" x14ac:dyDescent="0.3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x14ac:dyDescent="0.2">
      <c r="C494" s="103"/>
      <c r="D494" s="132"/>
      <c r="E494" s="158"/>
      <c r="F494" s="186"/>
      <c r="G494" s="214"/>
      <c r="H494" s="248"/>
      <c r="I494" s="279"/>
      <c r="J494" s="310"/>
      <c r="K494" s="334"/>
      <c r="L494" s="394"/>
      <c r="M494" s="422"/>
      <c r="N494" s="448"/>
    </row>
    <row r="495" spans="1:14" ht="12.75" customHeight="1" x14ac:dyDescent="0.2">
      <c r="A495" s="1" t="s">
        <v>47</v>
      </c>
      <c r="C495" s="1" t="s">
        <v>49</v>
      </c>
      <c r="D495" s="1" t="s">
        <v>49</v>
      </c>
      <c r="E495" s="1" t="s">
        <v>49</v>
      </c>
      <c r="F495" s="1" t="s">
        <v>49</v>
      </c>
      <c r="G495" s="1" t="s">
        <v>49</v>
      </c>
      <c r="H495" s="1" t="s">
        <v>49</v>
      </c>
      <c r="I495" s="1" t="s">
        <v>49</v>
      </c>
      <c r="J495" s="1" t="s">
        <v>49</v>
      </c>
      <c r="K495" s="1" t="s">
        <v>49</v>
      </c>
      <c r="L495" s="1" t="s">
        <v>49</v>
      </c>
      <c r="M495" s="1" t="s">
        <v>49</v>
      </c>
      <c r="N495" s="1" t="s">
        <v>49</v>
      </c>
    </row>
    <row r="496" spans="1:14" ht="13.5" customHeight="1" thickBot="1" x14ac:dyDescent="0.25">
      <c r="A496" s="1" t="s">
        <v>69</v>
      </c>
      <c r="C496" s="1" t="s">
        <v>48</v>
      </c>
      <c r="D496" s="1" t="s">
        <v>48</v>
      </c>
      <c r="E496" s="1" t="s">
        <v>48</v>
      </c>
      <c r="F496" s="1" t="s">
        <v>48</v>
      </c>
      <c r="G496" s="1" t="s">
        <v>48</v>
      </c>
      <c r="H496" s="1" t="s">
        <v>48</v>
      </c>
      <c r="I496" s="1" t="s">
        <v>48</v>
      </c>
      <c r="J496" s="1" t="s">
        <v>48</v>
      </c>
      <c r="K496" s="1" t="s">
        <v>48</v>
      </c>
      <c r="L496" s="1" t="s">
        <v>48</v>
      </c>
      <c r="M496" s="1" t="s">
        <v>48</v>
      </c>
      <c r="N496" s="1" t="s">
        <v>48</v>
      </c>
    </row>
    <row r="497" spans="1:15" ht="16.5" thickTop="1" x14ac:dyDescent="0.2">
      <c r="A497" s="535" t="s">
        <v>4</v>
      </c>
      <c r="B497" s="472" t="s">
        <v>5</v>
      </c>
      <c r="C497" s="109"/>
    </row>
    <row r="498" spans="1:15" x14ac:dyDescent="0.2">
      <c r="A498" s="536"/>
      <c r="B498" s="473"/>
      <c r="C498" s="105"/>
      <c r="D498" s="137"/>
      <c r="E498" s="163"/>
      <c r="F498" s="191"/>
      <c r="G498" s="219"/>
      <c r="H498" s="253"/>
      <c r="I498" s="284"/>
      <c r="J498" s="315"/>
      <c r="K498" s="339"/>
      <c r="L498" s="399"/>
      <c r="M498" s="423"/>
      <c r="N498" s="449"/>
    </row>
    <row r="499" spans="1:15" x14ac:dyDescent="0.2">
      <c r="A499" s="536"/>
      <c r="B499" s="473"/>
      <c r="C499" s="106" t="s">
        <v>36</v>
      </c>
      <c r="D499" s="134" t="s">
        <v>36</v>
      </c>
      <c r="E499" s="160" t="s">
        <v>36</v>
      </c>
      <c r="F499" s="188" t="s">
        <v>36</v>
      </c>
      <c r="G499" s="216" t="s">
        <v>36</v>
      </c>
      <c r="H499" s="250" t="s">
        <v>36</v>
      </c>
      <c r="I499" s="281" t="s">
        <v>36</v>
      </c>
      <c r="J499" s="312" t="s">
        <v>36</v>
      </c>
      <c r="K499" s="336" t="s">
        <v>36</v>
      </c>
      <c r="L499" s="396" t="s">
        <v>36</v>
      </c>
      <c r="M499" s="424" t="s">
        <v>36</v>
      </c>
      <c r="N499" s="450" t="s">
        <v>36</v>
      </c>
    </row>
    <row r="500" spans="1:15" x14ac:dyDescent="0.2">
      <c r="A500" s="536"/>
      <c r="B500" s="473"/>
      <c r="C500" s="110"/>
      <c r="D500" s="136"/>
      <c r="E500" s="162"/>
      <c r="F500" s="190"/>
      <c r="G500" s="218"/>
      <c r="H500" s="252"/>
      <c r="I500" s="283"/>
      <c r="J500" s="314"/>
      <c r="K500" s="338"/>
      <c r="L500" s="398"/>
      <c r="M500" s="425"/>
      <c r="N500" s="451"/>
    </row>
    <row r="501" spans="1:15" x14ac:dyDescent="0.2">
      <c r="A501" s="537"/>
      <c r="B501" s="474"/>
      <c r="C501" s="106"/>
      <c r="D501" s="134"/>
      <c r="E501" s="160"/>
      <c r="F501" s="188"/>
      <c r="G501" s="216"/>
      <c r="H501" s="250"/>
      <c r="I501" s="281"/>
      <c r="J501" s="312"/>
      <c r="K501" s="336"/>
      <c r="L501" s="396"/>
      <c r="M501" s="424"/>
      <c r="N501" s="450"/>
    </row>
    <row r="502" spans="1:15" s="8" customFormat="1" ht="11.25" x14ac:dyDescent="0.2">
      <c r="A502" s="28" t="s">
        <v>10</v>
      </c>
      <c r="B502" s="111" t="s">
        <v>11</v>
      </c>
      <c r="C502" s="111" t="s">
        <v>44</v>
      </c>
      <c r="D502" s="135" t="s">
        <v>44</v>
      </c>
      <c r="E502" s="161" t="s">
        <v>44</v>
      </c>
      <c r="F502" s="189" t="s">
        <v>44</v>
      </c>
      <c r="G502" s="217" t="s">
        <v>44</v>
      </c>
      <c r="H502" s="251" t="s">
        <v>44</v>
      </c>
      <c r="I502" s="282" t="s">
        <v>44</v>
      </c>
      <c r="J502" s="313" t="s">
        <v>44</v>
      </c>
      <c r="K502" s="337" t="s">
        <v>44</v>
      </c>
      <c r="L502" s="397" t="s">
        <v>44</v>
      </c>
      <c r="M502" s="426" t="s">
        <v>44</v>
      </c>
      <c r="N502" s="452" t="s">
        <v>44</v>
      </c>
    </row>
    <row r="503" spans="1:15" s="16" customFormat="1" ht="15.75" x14ac:dyDescent="0.2">
      <c r="A503" s="18">
        <v>1</v>
      </c>
      <c r="B503" s="19" t="s">
        <v>22</v>
      </c>
      <c r="C503" s="59">
        <f t="shared" ref="C503:N518" si="175">SUM(C15,C55,C95,C135,C175,C215,C255,C295,C336,C378,C418,C462)</f>
        <v>0</v>
      </c>
      <c r="D503" s="59">
        <f t="shared" si="175"/>
        <v>4</v>
      </c>
      <c r="E503" s="59">
        <f t="shared" si="175"/>
        <v>0</v>
      </c>
      <c r="F503" s="59">
        <f t="shared" si="175"/>
        <v>0</v>
      </c>
      <c r="G503" s="59">
        <f t="shared" si="175"/>
        <v>1</v>
      </c>
      <c r="H503" s="59">
        <f t="shared" si="175"/>
        <v>0</v>
      </c>
      <c r="I503" s="59">
        <f t="shared" si="175"/>
        <v>2</v>
      </c>
      <c r="J503" s="59">
        <f t="shared" si="175"/>
        <v>0</v>
      </c>
      <c r="K503" s="59">
        <f t="shared" si="175"/>
        <v>56</v>
      </c>
      <c r="L503" s="59">
        <f t="shared" si="175"/>
        <v>0</v>
      </c>
      <c r="M503" s="59">
        <f t="shared" si="175"/>
        <v>0</v>
      </c>
      <c r="N503" s="59">
        <f t="shared" si="175"/>
        <v>161</v>
      </c>
      <c r="O503" s="467">
        <f>SUM(C503:N503)</f>
        <v>224</v>
      </c>
    </row>
    <row r="504" spans="1:15" s="23" customFormat="1" x14ac:dyDescent="0.2">
      <c r="A504" s="14"/>
      <c r="B504" s="22" t="s">
        <v>50</v>
      </c>
      <c r="C504" s="46">
        <f t="shared" si="175"/>
        <v>0</v>
      </c>
      <c r="D504" s="46">
        <f t="shared" si="175"/>
        <v>4</v>
      </c>
      <c r="E504" s="46">
        <f t="shared" si="175"/>
        <v>0</v>
      </c>
      <c r="F504" s="46">
        <f t="shared" si="175"/>
        <v>0</v>
      </c>
      <c r="G504" s="46">
        <f t="shared" si="175"/>
        <v>0</v>
      </c>
      <c r="H504" s="46">
        <f t="shared" si="175"/>
        <v>0</v>
      </c>
      <c r="I504" s="46">
        <f t="shared" si="175"/>
        <v>2</v>
      </c>
      <c r="J504" s="46">
        <f t="shared" si="175"/>
        <v>0</v>
      </c>
      <c r="K504" s="46">
        <f t="shared" si="175"/>
        <v>56</v>
      </c>
      <c r="L504" s="46">
        <f t="shared" si="175"/>
        <v>0</v>
      </c>
      <c r="M504" s="46">
        <f t="shared" si="175"/>
        <v>0</v>
      </c>
      <c r="N504" s="46">
        <f t="shared" si="175"/>
        <v>161</v>
      </c>
      <c r="O504" s="467">
        <f t="shared" ref="O504:O522" si="176">SUM(C504:N504)</f>
        <v>223</v>
      </c>
    </row>
    <row r="505" spans="1:15" x14ac:dyDescent="0.2">
      <c r="A505" s="12"/>
      <c r="B505" s="13" t="s">
        <v>84</v>
      </c>
      <c r="C505" s="46">
        <f t="shared" si="175"/>
        <v>0</v>
      </c>
      <c r="D505" s="46">
        <f t="shared" si="175"/>
        <v>4</v>
      </c>
      <c r="E505" s="46">
        <f t="shared" si="175"/>
        <v>0</v>
      </c>
      <c r="F505" s="46">
        <f t="shared" si="175"/>
        <v>0</v>
      </c>
      <c r="G505" s="46">
        <f t="shared" si="175"/>
        <v>0</v>
      </c>
      <c r="H505" s="46">
        <f t="shared" si="175"/>
        <v>0</v>
      </c>
      <c r="I505" s="46">
        <f t="shared" si="175"/>
        <v>0</v>
      </c>
      <c r="J505" s="46">
        <f t="shared" si="175"/>
        <v>0</v>
      </c>
      <c r="K505" s="46">
        <f t="shared" si="175"/>
        <v>54</v>
      </c>
      <c r="L505" s="46">
        <f t="shared" si="175"/>
        <v>0</v>
      </c>
      <c r="M505" s="46">
        <f t="shared" si="175"/>
        <v>0</v>
      </c>
      <c r="N505" s="46">
        <f t="shared" si="175"/>
        <v>161</v>
      </c>
      <c r="O505" s="467">
        <f t="shared" si="176"/>
        <v>219</v>
      </c>
    </row>
    <row r="506" spans="1:15" x14ac:dyDescent="0.2">
      <c r="A506" s="12"/>
      <c r="B506" s="13" t="s">
        <v>85</v>
      </c>
      <c r="C506" s="46">
        <f t="shared" si="175"/>
        <v>0</v>
      </c>
      <c r="D506" s="46">
        <f t="shared" si="175"/>
        <v>0</v>
      </c>
      <c r="E506" s="46">
        <f t="shared" si="175"/>
        <v>0</v>
      </c>
      <c r="F506" s="46">
        <f t="shared" si="175"/>
        <v>0</v>
      </c>
      <c r="G506" s="46">
        <f t="shared" si="175"/>
        <v>0</v>
      </c>
      <c r="H506" s="46">
        <f t="shared" si="175"/>
        <v>0</v>
      </c>
      <c r="I506" s="46">
        <f t="shared" si="175"/>
        <v>2</v>
      </c>
      <c r="J506" s="46">
        <f t="shared" si="175"/>
        <v>0</v>
      </c>
      <c r="K506" s="46">
        <f t="shared" si="175"/>
        <v>2</v>
      </c>
      <c r="L506" s="46">
        <f t="shared" si="175"/>
        <v>0</v>
      </c>
      <c r="M506" s="46">
        <f t="shared" si="175"/>
        <v>0</v>
      </c>
      <c r="N506" s="46">
        <f t="shared" si="175"/>
        <v>0</v>
      </c>
      <c r="O506" s="467">
        <f t="shared" si="176"/>
        <v>4</v>
      </c>
    </row>
    <row r="507" spans="1:15" x14ac:dyDescent="0.2">
      <c r="A507" s="12"/>
      <c r="B507" s="11" t="s">
        <v>51</v>
      </c>
      <c r="C507" s="46">
        <f t="shared" si="175"/>
        <v>0</v>
      </c>
      <c r="D507" s="46">
        <f t="shared" si="175"/>
        <v>0</v>
      </c>
      <c r="E507" s="46">
        <f t="shared" si="175"/>
        <v>0</v>
      </c>
      <c r="F507" s="46">
        <f t="shared" si="175"/>
        <v>0</v>
      </c>
      <c r="G507" s="46">
        <f t="shared" si="175"/>
        <v>1</v>
      </c>
      <c r="H507" s="46">
        <f t="shared" si="175"/>
        <v>0</v>
      </c>
      <c r="I507" s="46">
        <f t="shared" si="175"/>
        <v>0</v>
      </c>
      <c r="J507" s="46">
        <f t="shared" si="175"/>
        <v>0</v>
      </c>
      <c r="K507" s="46">
        <f t="shared" si="175"/>
        <v>0</v>
      </c>
      <c r="L507" s="46">
        <f t="shared" si="175"/>
        <v>0</v>
      </c>
      <c r="M507" s="46">
        <f t="shared" si="175"/>
        <v>0</v>
      </c>
      <c r="N507" s="46">
        <f t="shared" si="175"/>
        <v>0</v>
      </c>
      <c r="O507" s="467">
        <f t="shared" si="176"/>
        <v>1</v>
      </c>
    </row>
    <row r="508" spans="1:15" x14ac:dyDescent="0.2">
      <c r="A508" s="12"/>
      <c r="B508" s="11" t="s">
        <v>52</v>
      </c>
      <c r="C508" s="46">
        <f t="shared" si="175"/>
        <v>0</v>
      </c>
      <c r="D508" s="46">
        <f t="shared" si="175"/>
        <v>0</v>
      </c>
      <c r="E508" s="46">
        <f t="shared" si="175"/>
        <v>0</v>
      </c>
      <c r="F508" s="46">
        <f t="shared" si="175"/>
        <v>0</v>
      </c>
      <c r="G508" s="46">
        <f t="shared" si="175"/>
        <v>0</v>
      </c>
      <c r="H508" s="46">
        <f t="shared" si="175"/>
        <v>0</v>
      </c>
      <c r="I508" s="46">
        <f t="shared" si="175"/>
        <v>0</v>
      </c>
      <c r="J508" s="46">
        <f t="shared" si="175"/>
        <v>0</v>
      </c>
      <c r="K508" s="46">
        <f t="shared" si="175"/>
        <v>0</v>
      </c>
      <c r="L508" s="46">
        <f t="shared" si="175"/>
        <v>0</v>
      </c>
      <c r="M508" s="46">
        <f t="shared" si="175"/>
        <v>0</v>
      </c>
      <c r="N508" s="46">
        <f t="shared" si="175"/>
        <v>0</v>
      </c>
      <c r="O508" s="467">
        <f t="shared" si="176"/>
        <v>0</v>
      </c>
    </row>
    <row r="509" spans="1:15" ht="15.75" x14ac:dyDescent="0.2">
      <c r="A509" s="14">
        <v>2</v>
      </c>
      <c r="B509" s="10" t="s">
        <v>23</v>
      </c>
      <c r="C509" s="46">
        <f t="shared" si="175"/>
        <v>47</v>
      </c>
      <c r="D509" s="46">
        <f t="shared" si="175"/>
        <v>2</v>
      </c>
      <c r="E509" s="46">
        <f t="shared" si="175"/>
        <v>0</v>
      </c>
      <c r="F509" s="46">
        <f t="shared" si="175"/>
        <v>0</v>
      </c>
      <c r="G509" s="46">
        <f t="shared" si="175"/>
        <v>0</v>
      </c>
      <c r="H509" s="46">
        <f t="shared" si="175"/>
        <v>0</v>
      </c>
      <c r="I509" s="46">
        <f t="shared" si="175"/>
        <v>0</v>
      </c>
      <c r="J509" s="46">
        <f t="shared" si="175"/>
        <v>3</v>
      </c>
      <c r="K509" s="46">
        <f t="shared" si="175"/>
        <v>5</v>
      </c>
      <c r="L509" s="46">
        <f t="shared" si="175"/>
        <v>0</v>
      </c>
      <c r="M509" s="46">
        <f t="shared" si="175"/>
        <v>0</v>
      </c>
      <c r="N509" s="46">
        <f t="shared" si="175"/>
        <v>86</v>
      </c>
      <c r="O509" s="467">
        <f t="shared" si="176"/>
        <v>143</v>
      </c>
    </row>
    <row r="510" spans="1:15" x14ac:dyDescent="0.2">
      <c r="A510" s="12"/>
      <c r="B510" s="13" t="s">
        <v>84</v>
      </c>
      <c r="C510" s="46">
        <f t="shared" si="175"/>
        <v>44</v>
      </c>
      <c r="D510" s="46">
        <f t="shared" si="175"/>
        <v>2</v>
      </c>
      <c r="E510" s="46">
        <f t="shared" si="175"/>
        <v>0</v>
      </c>
      <c r="F510" s="46">
        <f t="shared" si="175"/>
        <v>0</v>
      </c>
      <c r="G510" s="46">
        <f t="shared" si="175"/>
        <v>0</v>
      </c>
      <c r="H510" s="46">
        <f t="shared" si="175"/>
        <v>0</v>
      </c>
      <c r="I510" s="46">
        <f t="shared" si="175"/>
        <v>0</v>
      </c>
      <c r="J510" s="46">
        <f t="shared" si="175"/>
        <v>3</v>
      </c>
      <c r="K510" s="46">
        <f t="shared" si="175"/>
        <v>5</v>
      </c>
      <c r="L510" s="46">
        <f t="shared" si="175"/>
        <v>0</v>
      </c>
      <c r="M510" s="46">
        <f t="shared" si="175"/>
        <v>0</v>
      </c>
      <c r="N510" s="46">
        <f t="shared" si="175"/>
        <v>74</v>
      </c>
      <c r="O510" s="467">
        <f t="shared" si="176"/>
        <v>128</v>
      </c>
    </row>
    <row r="511" spans="1:15" x14ac:dyDescent="0.2">
      <c r="A511" s="12"/>
      <c r="B511" s="13" t="s">
        <v>85</v>
      </c>
      <c r="C511" s="46">
        <f t="shared" si="175"/>
        <v>3</v>
      </c>
      <c r="D511" s="46">
        <f t="shared" si="175"/>
        <v>0</v>
      </c>
      <c r="E511" s="46">
        <f t="shared" si="175"/>
        <v>0</v>
      </c>
      <c r="F511" s="46">
        <f t="shared" si="175"/>
        <v>0</v>
      </c>
      <c r="G511" s="46">
        <f t="shared" si="175"/>
        <v>0</v>
      </c>
      <c r="H511" s="46">
        <f t="shared" si="175"/>
        <v>0</v>
      </c>
      <c r="I511" s="46">
        <f t="shared" si="175"/>
        <v>0</v>
      </c>
      <c r="J511" s="46">
        <f t="shared" si="175"/>
        <v>0</v>
      </c>
      <c r="K511" s="46">
        <f t="shared" si="175"/>
        <v>0</v>
      </c>
      <c r="L511" s="46">
        <f t="shared" si="175"/>
        <v>0</v>
      </c>
      <c r="M511" s="46">
        <f t="shared" si="175"/>
        <v>0</v>
      </c>
      <c r="N511" s="46">
        <f t="shared" si="175"/>
        <v>12</v>
      </c>
      <c r="O511" s="467">
        <f t="shared" si="176"/>
        <v>15</v>
      </c>
    </row>
    <row r="512" spans="1:15" ht="15.75" x14ac:dyDescent="0.2">
      <c r="A512" s="9">
        <v>3</v>
      </c>
      <c r="B512" s="10" t="s">
        <v>54</v>
      </c>
      <c r="C512" s="46">
        <f t="shared" si="175"/>
        <v>0</v>
      </c>
      <c r="D512" s="46">
        <f t="shared" si="175"/>
        <v>0</v>
      </c>
      <c r="E512" s="46">
        <f t="shared" si="175"/>
        <v>0</v>
      </c>
      <c r="F512" s="46">
        <f t="shared" si="175"/>
        <v>0</v>
      </c>
      <c r="G512" s="46">
        <f t="shared" si="175"/>
        <v>0</v>
      </c>
      <c r="H512" s="46">
        <f t="shared" si="175"/>
        <v>0</v>
      </c>
      <c r="I512" s="46">
        <f t="shared" si="175"/>
        <v>1</v>
      </c>
      <c r="J512" s="46">
        <f t="shared" si="175"/>
        <v>0</v>
      </c>
      <c r="K512" s="46">
        <f t="shared" si="175"/>
        <v>3</v>
      </c>
      <c r="L512" s="46">
        <f t="shared" si="175"/>
        <v>0</v>
      </c>
      <c r="M512" s="46">
        <f t="shared" si="175"/>
        <v>0</v>
      </c>
      <c r="N512" s="46">
        <f t="shared" si="175"/>
        <v>0</v>
      </c>
      <c r="O512" s="467">
        <f t="shared" si="176"/>
        <v>4</v>
      </c>
    </row>
    <row r="513" spans="1:15" ht="15.75" x14ac:dyDescent="0.2">
      <c r="A513" s="14">
        <v>4</v>
      </c>
      <c r="B513" s="10" t="s">
        <v>53</v>
      </c>
      <c r="C513" s="46">
        <f t="shared" si="175"/>
        <v>0</v>
      </c>
      <c r="D513" s="46">
        <f t="shared" si="175"/>
        <v>0</v>
      </c>
      <c r="E513" s="46">
        <f t="shared" si="175"/>
        <v>1</v>
      </c>
      <c r="F513" s="46">
        <f t="shared" si="175"/>
        <v>1</v>
      </c>
      <c r="G513" s="46">
        <f t="shared" si="175"/>
        <v>0</v>
      </c>
      <c r="H513" s="46">
        <f t="shared" si="175"/>
        <v>0</v>
      </c>
      <c r="I513" s="46">
        <f t="shared" si="175"/>
        <v>2</v>
      </c>
      <c r="J513" s="46">
        <f t="shared" si="175"/>
        <v>0</v>
      </c>
      <c r="K513" s="46">
        <f t="shared" si="175"/>
        <v>4</v>
      </c>
      <c r="L513" s="46">
        <f t="shared" si="175"/>
        <v>0</v>
      </c>
      <c r="M513" s="46">
        <f t="shared" si="175"/>
        <v>0</v>
      </c>
      <c r="N513" s="46">
        <f t="shared" si="175"/>
        <v>0</v>
      </c>
      <c r="O513" s="467">
        <f t="shared" si="176"/>
        <v>8</v>
      </c>
    </row>
    <row r="514" spans="1:15" x14ac:dyDescent="0.2">
      <c r="A514" s="14"/>
      <c r="B514" s="13" t="s">
        <v>84</v>
      </c>
      <c r="C514" s="46">
        <f t="shared" si="175"/>
        <v>0</v>
      </c>
      <c r="D514" s="46">
        <f t="shared" si="175"/>
        <v>0</v>
      </c>
      <c r="E514" s="46">
        <f t="shared" si="175"/>
        <v>0</v>
      </c>
      <c r="F514" s="46">
        <f t="shared" si="175"/>
        <v>0</v>
      </c>
      <c r="G514" s="46">
        <f t="shared" si="175"/>
        <v>0</v>
      </c>
      <c r="H514" s="46">
        <f t="shared" si="175"/>
        <v>0</v>
      </c>
      <c r="I514" s="46">
        <f t="shared" si="175"/>
        <v>0</v>
      </c>
      <c r="J514" s="46">
        <f t="shared" si="175"/>
        <v>0</v>
      </c>
      <c r="K514" s="46">
        <f t="shared" si="175"/>
        <v>0</v>
      </c>
      <c r="L514" s="46">
        <f t="shared" si="175"/>
        <v>0</v>
      </c>
      <c r="M514" s="46">
        <f t="shared" si="175"/>
        <v>0</v>
      </c>
      <c r="N514" s="46">
        <f t="shared" si="175"/>
        <v>0</v>
      </c>
      <c r="O514" s="467">
        <f t="shared" si="176"/>
        <v>0</v>
      </c>
    </row>
    <row r="515" spans="1:15" x14ac:dyDescent="0.2">
      <c r="A515" s="14"/>
      <c r="B515" s="13" t="s">
        <v>85</v>
      </c>
      <c r="C515" s="46">
        <f t="shared" si="175"/>
        <v>0</v>
      </c>
      <c r="D515" s="46">
        <f t="shared" si="175"/>
        <v>0</v>
      </c>
      <c r="E515" s="46">
        <f t="shared" si="175"/>
        <v>1</v>
      </c>
      <c r="F515" s="46">
        <f t="shared" si="175"/>
        <v>1</v>
      </c>
      <c r="G515" s="46">
        <f t="shared" si="175"/>
        <v>0</v>
      </c>
      <c r="H515" s="46">
        <f t="shared" si="175"/>
        <v>0</v>
      </c>
      <c r="I515" s="46">
        <f t="shared" si="175"/>
        <v>2</v>
      </c>
      <c r="J515" s="46">
        <f t="shared" si="175"/>
        <v>0</v>
      </c>
      <c r="K515" s="46">
        <f t="shared" si="175"/>
        <v>4</v>
      </c>
      <c r="L515" s="46">
        <f t="shared" si="175"/>
        <v>0</v>
      </c>
      <c r="M515" s="46">
        <f t="shared" si="175"/>
        <v>0</v>
      </c>
      <c r="N515" s="46">
        <f t="shared" si="175"/>
        <v>0</v>
      </c>
      <c r="O515" s="467">
        <f t="shared" si="176"/>
        <v>8</v>
      </c>
    </row>
    <row r="516" spans="1:15" x14ac:dyDescent="0.2">
      <c r="A516" s="14">
        <v>5</v>
      </c>
      <c r="B516" s="11" t="s">
        <v>55</v>
      </c>
      <c r="C516" s="46">
        <f t="shared" si="175"/>
        <v>0</v>
      </c>
      <c r="D516" s="46">
        <f t="shared" si="175"/>
        <v>0</v>
      </c>
      <c r="E516" s="46">
        <f t="shared" si="175"/>
        <v>0</v>
      </c>
      <c r="F516" s="46">
        <f t="shared" si="175"/>
        <v>1</v>
      </c>
      <c r="G516" s="46">
        <f t="shared" si="175"/>
        <v>0</v>
      </c>
      <c r="H516" s="46">
        <f t="shared" si="175"/>
        <v>0</v>
      </c>
      <c r="I516" s="46">
        <f t="shared" si="175"/>
        <v>1</v>
      </c>
      <c r="J516" s="46">
        <f t="shared" si="175"/>
        <v>0</v>
      </c>
      <c r="K516" s="46">
        <f t="shared" si="175"/>
        <v>2</v>
      </c>
      <c r="L516" s="46">
        <f t="shared" si="175"/>
        <v>0</v>
      </c>
      <c r="M516" s="46">
        <f t="shared" si="175"/>
        <v>0</v>
      </c>
      <c r="N516" s="46">
        <f t="shared" si="175"/>
        <v>0</v>
      </c>
      <c r="O516" s="467">
        <f t="shared" si="176"/>
        <v>4</v>
      </c>
    </row>
    <row r="517" spans="1:15" ht="15.75" x14ac:dyDescent="0.2">
      <c r="A517" s="14">
        <v>6</v>
      </c>
      <c r="B517" s="10" t="s">
        <v>56</v>
      </c>
      <c r="C517" s="46">
        <f t="shared" si="175"/>
        <v>0</v>
      </c>
      <c r="D517" s="46">
        <f t="shared" si="175"/>
        <v>0</v>
      </c>
      <c r="E517" s="46">
        <f t="shared" si="175"/>
        <v>0</v>
      </c>
      <c r="F517" s="46">
        <f t="shared" si="175"/>
        <v>0</v>
      </c>
      <c r="G517" s="46">
        <f t="shared" si="175"/>
        <v>0</v>
      </c>
      <c r="H517" s="46">
        <f t="shared" si="175"/>
        <v>0</v>
      </c>
      <c r="I517" s="46">
        <f t="shared" si="175"/>
        <v>2</v>
      </c>
      <c r="J517" s="46">
        <f t="shared" si="175"/>
        <v>1</v>
      </c>
      <c r="K517" s="46">
        <f t="shared" si="175"/>
        <v>0</v>
      </c>
      <c r="L517" s="46">
        <f t="shared" si="175"/>
        <v>0</v>
      </c>
      <c r="M517" s="46">
        <f t="shared" si="175"/>
        <v>0</v>
      </c>
      <c r="N517" s="46">
        <f t="shared" si="175"/>
        <v>0</v>
      </c>
      <c r="O517" s="467">
        <f t="shared" si="176"/>
        <v>3</v>
      </c>
    </row>
    <row r="518" spans="1:15" ht="15.75" x14ac:dyDescent="0.2">
      <c r="A518" s="14">
        <v>7</v>
      </c>
      <c r="B518" s="10" t="s">
        <v>57</v>
      </c>
      <c r="C518" s="46">
        <f t="shared" si="175"/>
        <v>0</v>
      </c>
      <c r="D518" s="46">
        <f t="shared" si="175"/>
        <v>0</v>
      </c>
      <c r="E518" s="46">
        <f t="shared" si="175"/>
        <v>0</v>
      </c>
      <c r="F518" s="46">
        <f t="shared" si="175"/>
        <v>0</v>
      </c>
      <c r="G518" s="46">
        <f t="shared" si="175"/>
        <v>0</v>
      </c>
      <c r="H518" s="46">
        <f t="shared" si="175"/>
        <v>0</v>
      </c>
      <c r="I518" s="46">
        <f t="shared" si="175"/>
        <v>0</v>
      </c>
      <c r="J518" s="46">
        <f t="shared" si="175"/>
        <v>0</v>
      </c>
      <c r="K518" s="46">
        <f t="shared" si="175"/>
        <v>0</v>
      </c>
      <c r="L518" s="46">
        <f t="shared" si="175"/>
        <v>0</v>
      </c>
      <c r="M518" s="46">
        <f t="shared" si="175"/>
        <v>0</v>
      </c>
      <c r="N518" s="46">
        <f t="shared" si="175"/>
        <v>0</v>
      </c>
      <c r="O518" s="467">
        <f t="shared" si="176"/>
        <v>0</v>
      </c>
    </row>
    <row r="519" spans="1:15" ht="15.75" x14ac:dyDescent="0.2">
      <c r="A519" s="14">
        <v>8</v>
      </c>
      <c r="B519" s="10" t="s">
        <v>58</v>
      </c>
      <c r="C519" s="46">
        <f t="shared" ref="C519:N522" si="177">SUM(C31,C71,C111,C151,C191,C231,C271,C311,C352,C394,C434,C478)</f>
        <v>0</v>
      </c>
      <c r="D519" s="46">
        <f t="shared" si="177"/>
        <v>0</v>
      </c>
      <c r="E519" s="46">
        <f t="shared" si="177"/>
        <v>0</v>
      </c>
      <c r="F519" s="46">
        <f t="shared" si="177"/>
        <v>0</v>
      </c>
      <c r="G519" s="46">
        <f t="shared" si="177"/>
        <v>0</v>
      </c>
      <c r="H519" s="46">
        <f t="shared" si="177"/>
        <v>0</v>
      </c>
      <c r="I519" s="46">
        <f t="shared" si="177"/>
        <v>0</v>
      </c>
      <c r="J519" s="46">
        <f t="shared" si="177"/>
        <v>0</v>
      </c>
      <c r="K519" s="46">
        <f t="shared" si="177"/>
        <v>0</v>
      </c>
      <c r="L519" s="46">
        <f t="shared" si="177"/>
        <v>0</v>
      </c>
      <c r="M519" s="46">
        <f t="shared" si="177"/>
        <v>0</v>
      </c>
      <c r="N519" s="46">
        <f t="shared" si="177"/>
        <v>0</v>
      </c>
      <c r="O519" s="467">
        <f t="shared" si="176"/>
        <v>0</v>
      </c>
    </row>
    <row r="520" spans="1:15" ht="15.75" x14ac:dyDescent="0.2">
      <c r="A520" s="14">
        <v>9</v>
      </c>
      <c r="B520" s="10" t="s">
        <v>24</v>
      </c>
      <c r="C520" s="46">
        <f t="shared" si="177"/>
        <v>0</v>
      </c>
      <c r="D520" s="46">
        <f t="shared" si="177"/>
        <v>0</v>
      </c>
      <c r="E520" s="46">
        <f t="shared" si="177"/>
        <v>0</v>
      </c>
      <c r="F520" s="46">
        <f t="shared" si="177"/>
        <v>0</v>
      </c>
      <c r="G520" s="46">
        <f t="shared" si="177"/>
        <v>0</v>
      </c>
      <c r="H520" s="46">
        <f t="shared" si="177"/>
        <v>0</v>
      </c>
      <c r="I520" s="46">
        <f t="shared" si="177"/>
        <v>0</v>
      </c>
      <c r="J520" s="46">
        <f t="shared" si="177"/>
        <v>0</v>
      </c>
      <c r="K520" s="46">
        <f t="shared" si="177"/>
        <v>0</v>
      </c>
      <c r="L520" s="46">
        <f t="shared" si="177"/>
        <v>0</v>
      </c>
      <c r="M520" s="46">
        <f t="shared" si="177"/>
        <v>0</v>
      </c>
      <c r="N520" s="46">
        <f t="shared" si="177"/>
        <v>0</v>
      </c>
      <c r="O520" s="467">
        <f t="shared" si="176"/>
        <v>0</v>
      </c>
    </row>
    <row r="521" spans="1:15" ht="15.75" x14ac:dyDescent="0.2">
      <c r="A521" s="14">
        <v>10</v>
      </c>
      <c r="B521" s="10" t="s">
        <v>25</v>
      </c>
      <c r="C521" s="46">
        <f t="shared" si="177"/>
        <v>0</v>
      </c>
      <c r="D521" s="46">
        <f t="shared" si="177"/>
        <v>0</v>
      </c>
      <c r="E521" s="46">
        <f t="shared" si="177"/>
        <v>0</v>
      </c>
      <c r="F521" s="46">
        <f t="shared" si="177"/>
        <v>0</v>
      </c>
      <c r="G521" s="46">
        <f t="shared" si="177"/>
        <v>0</v>
      </c>
      <c r="H521" s="46">
        <f t="shared" si="177"/>
        <v>0</v>
      </c>
      <c r="I521" s="46">
        <f t="shared" si="177"/>
        <v>0</v>
      </c>
      <c r="J521" s="46">
        <f t="shared" si="177"/>
        <v>0</v>
      </c>
      <c r="K521" s="46">
        <f t="shared" si="177"/>
        <v>0</v>
      </c>
      <c r="L521" s="46">
        <f t="shared" si="177"/>
        <v>0</v>
      </c>
      <c r="M521" s="46">
        <f t="shared" si="177"/>
        <v>0</v>
      </c>
      <c r="N521" s="46">
        <f t="shared" si="177"/>
        <v>0</v>
      </c>
      <c r="O521" s="467">
        <f t="shared" si="176"/>
        <v>0</v>
      </c>
    </row>
    <row r="522" spans="1:15" ht="16.5" thickBot="1" x14ac:dyDescent="0.25">
      <c r="A522" s="40">
        <v>11</v>
      </c>
      <c r="B522" s="41" t="s">
        <v>59</v>
      </c>
      <c r="C522" s="57">
        <f t="shared" si="177"/>
        <v>0</v>
      </c>
      <c r="D522" s="57">
        <f t="shared" si="177"/>
        <v>0</v>
      </c>
      <c r="E522" s="57">
        <f t="shared" si="177"/>
        <v>0</v>
      </c>
      <c r="F522" s="57">
        <f t="shared" si="177"/>
        <v>0</v>
      </c>
      <c r="G522" s="57">
        <f t="shared" si="177"/>
        <v>0</v>
      </c>
      <c r="H522" s="57">
        <f t="shared" si="177"/>
        <v>0</v>
      </c>
      <c r="I522" s="57">
        <f t="shared" si="177"/>
        <v>0</v>
      </c>
      <c r="J522" s="57">
        <f t="shared" si="177"/>
        <v>0</v>
      </c>
      <c r="K522" s="57">
        <f t="shared" si="177"/>
        <v>0</v>
      </c>
      <c r="L522" s="57">
        <f t="shared" si="177"/>
        <v>0</v>
      </c>
      <c r="M522" s="57">
        <f t="shared" si="177"/>
        <v>0</v>
      </c>
      <c r="N522" s="57">
        <f t="shared" si="177"/>
        <v>0</v>
      </c>
      <c r="O522" s="467">
        <f t="shared" si="176"/>
        <v>0</v>
      </c>
    </row>
    <row r="523" spans="1:15" ht="13.5" thickTop="1" x14ac:dyDescent="0.2">
      <c r="A523" s="29"/>
      <c r="B523" s="27" t="s">
        <v>39</v>
      </c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</row>
    <row r="524" spans="1:15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</sheetData>
  <mergeCells count="78">
    <mergeCell ref="A83:B83"/>
    <mergeCell ref="A89:A93"/>
    <mergeCell ref="B89:B93"/>
    <mergeCell ref="A121:B121"/>
    <mergeCell ref="A122:B122"/>
    <mergeCell ref="A3:B3"/>
    <mergeCell ref="A9:A13"/>
    <mergeCell ref="B9:B13"/>
    <mergeCell ref="A81:B81"/>
    <mergeCell ref="A82:B82"/>
    <mergeCell ref="C81:C82"/>
    <mergeCell ref="C41:C42"/>
    <mergeCell ref="C1:C2"/>
    <mergeCell ref="A448:B448"/>
    <mergeCell ref="A490:B490"/>
    <mergeCell ref="A281:B281"/>
    <mergeCell ref="A322:B322"/>
    <mergeCell ref="A241:B241"/>
    <mergeCell ref="A201:B201"/>
    <mergeCell ref="A41:B41"/>
    <mergeCell ref="A42:B42"/>
    <mergeCell ref="A43:B43"/>
    <mergeCell ref="A49:A53"/>
    <mergeCell ref="B49:B53"/>
    <mergeCell ref="A1:B1"/>
    <mergeCell ref="A2:B2"/>
    <mergeCell ref="A169:A173"/>
    <mergeCell ref="B169:B173"/>
    <mergeCell ref="C161:C162"/>
    <mergeCell ref="A163:B163"/>
    <mergeCell ref="C121:C122"/>
    <mergeCell ref="A123:B123"/>
    <mergeCell ref="A129:A133"/>
    <mergeCell ref="B129:B133"/>
    <mergeCell ref="A161:B161"/>
    <mergeCell ref="A162:B162"/>
    <mergeCell ref="A209:A213"/>
    <mergeCell ref="B209:B213"/>
    <mergeCell ref="C201:C202"/>
    <mergeCell ref="A202:B202"/>
    <mergeCell ref="A203:B203"/>
    <mergeCell ref="A249:A253"/>
    <mergeCell ref="B249:B253"/>
    <mergeCell ref="C241:C242"/>
    <mergeCell ref="A242:B242"/>
    <mergeCell ref="A243:B243"/>
    <mergeCell ref="A289:A293"/>
    <mergeCell ref="B289:B293"/>
    <mergeCell ref="C281:C282"/>
    <mergeCell ref="A282:B282"/>
    <mergeCell ref="A283:B283"/>
    <mergeCell ref="A330:A334"/>
    <mergeCell ref="B330:B334"/>
    <mergeCell ref="C322:C323"/>
    <mergeCell ref="A323:B323"/>
    <mergeCell ref="A324:B324"/>
    <mergeCell ref="A372:A376"/>
    <mergeCell ref="B372:B376"/>
    <mergeCell ref="A364:B364"/>
    <mergeCell ref="C364:C365"/>
    <mergeCell ref="A365:B365"/>
    <mergeCell ref="A366:B366"/>
    <mergeCell ref="A412:A416"/>
    <mergeCell ref="B412:B416"/>
    <mergeCell ref="A406:B406"/>
    <mergeCell ref="A404:B404"/>
    <mergeCell ref="C404:C405"/>
    <mergeCell ref="A405:B405"/>
    <mergeCell ref="A456:A460"/>
    <mergeCell ref="B456:B460"/>
    <mergeCell ref="C448:C449"/>
    <mergeCell ref="A449:B449"/>
    <mergeCell ref="A450:B450"/>
    <mergeCell ref="A497:A501"/>
    <mergeCell ref="B497:B501"/>
    <mergeCell ref="C490:C491"/>
    <mergeCell ref="A491:B491"/>
    <mergeCell ref="A492:B49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Q526"/>
  <sheetViews>
    <sheetView topLeftCell="A495" zoomScale="90" zoomScaleNormal="90" workbookViewId="0">
      <pane xSplit="2" topLeftCell="J1" activePane="topRight" state="frozen"/>
      <selection activeCell="N521" sqref="N521"/>
      <selection pane="topRight" activeCell="E498" sqref="E1:E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 x14ac:dyDescent="0.2">
      <c r="A1" s="471" t="s">
        <v>0</v>
      </c>
      <c r="B1" s="471"/>
    </row>
    <row r="2" spans="1:14" ht="12.75" customHeight="1" x14ac:dyDescent="0.2">
      <c r="A2" s="471" t="s">
        <v>1</v>
      </c>
      <c r="B2" s="471"/>
    </row>
    <row r="3" spans="1:14" x14ac:dyDescent="0.2">
      <c r="A3" s="471" t="s">
        <v>46</v>
      </c>
      <c r="B3" s="471"/>
    </row>
    <row r="4" spans="1:14" ht="22.5" x14ac:dyDescent="0.3">
      <c r="C4" s="107"/>
    </row>
    <row r="5" spans="1:14" x14ac:dyDescent="0.2">
      <c r="C5" s="103"/>
    </row>
    <row r="6" spans="1:14" x14ac:dyDescent="0.2">
      <c r="A6" s="1" t="s">
        <v>47</v>
      </c>
    </row>
    <row r="7" spans="1:14" ht="12.75" customHeight="1" x14ac:dyDescent="0.2">
      <c r="A7" s="45" t="s">
        <v>69</v>
      </c>
      <c r="B7" s="45"/>
    </row>
    <row r="8" spans="1:14" ht="13.5" customHeight="1" thickBot="1" x14ac:dyDescent="0.25">
      <c r="A8" s="45" t="s">
        <v>72</v>
      </c>
      <c r="B8" s="45"/>
      <c r="H8" s="45"/>
      <c r="I8" s="45"/>
      <c r="J8" s="45"/>
      <c r="K8" s="45"/>
      <c r="L8" s="45"/>
      <c r="M8" s="45"/>
      <c r="N8" s="45"/>
    </row>
    <row r="9" spans="1:14" ht="16.5" thickTop="1" x14ac:dyDescent="0.2">
      <c r="A9" s="472" t="s">
        <v>4</v>
      </c>
      <c r="B9" s="472" t="s">
        <v>5</v>
      </c>
      <c r="C9" s="109"/>
    </row>
    <row r="10" spans="1:14" ht="12.75" customHeight="1" x14ac:dyDescent="0.2">
      <c r="A10" s="473"/>
      <c r="B10" s="473"/>
      <c r="C10" s="105"/>
      <c r="D10" s="137"/>
      <c r="E10" s="163"/>
      <c r="F10" s="191"/>
      <c r="G10" s="219"/>
      <c r="H10" s="253"/>
      <c r="I10" s="284"/>
      <c r="J10" s="315"/>
      <c r="K10" s="339"/>
      <c r="L10" s="399"/>
      <c r="M10" s="423"/>
      <c r="N10" s="449"/>
    </row>
    <row r="11" spans="1:14" ht="12.75" customHeight="1" x14ac:dyDescent="0.2">
      <c r="A11" s="473"/>
      <c r="B11" s="473"/>
      <c r="C11" s="106" t="s">
        <v>37</v>
      </c>
      <c r="D11" s="134" t="s">
        <v>37</v>
      </c>
      <c r="E11" s="160" t="s">
        <v>37</v>
      </c>
      <c r="F11" s="188" t="s">
        <v>37</v>
      </c>
      <c r="G11" s="216" t="s">
        <v>37</v>
      </c>
      <c r="H11" s="250" t="s">
        <v>37</v>
      </c>
      <c r="I11" s="281" t="s">
        <v>37</v>
      </c>
      <c r="J11" s="312" t="s">
        <v>37</v>
      </c>
      <c r="K11" s="336" t="s">
        <v>37</v>
      </c>
      <c r="L11" s="396" t="s">
        <v>37</v>
      </c>
      <c r="M11" s="424" t="s">
        <v>37</v>
      </c>
      <c r="N11" s="450" t="s">
        <v>37</v>
      </c>
    </row>
    <row r="12" spans="1:14" ht="12.75" customHeight="1" x14ac:dyDescent="0.2">
      <c r="A12" s="473"/>
      <c r="B12" s="473"/>
      <c r="C12" s="110"/>
      <c r="D12" s="136"/>
      <c r="E12" s="162"/>
      <c r="F12" s="190"/>
      <c r="G12" s="218"/>
      <c r="H12" s="252"/>
      <c r="I12" s="283"/>
      <c r="J12" s="314"/>
      <c r="K12" s="338"/>
      <c r="L12" s="398"/>
      <c r="M12" s="425"/>
      <c r="N12" s="451"/>
    </row>
    <row r="13" spans="1:14" ht="12.75" customHeight="1" x14ac:dyDescent="0.2">
      <c r="A13" s="474"/>
      <c r="B13" s="474"/>
      <c r="C13" s="106"/>
      <c r="D13" s="134"/>
      <c r="E13" s="160"/>
      <c r="F13" s="188"/>
      <c r="G13" s="216"/>
      <c r="H13" s="250"/>
      <c r="I13" s="281"/>
      <c r="J13" s="312"/>
      <c r="K13" s="336"/>
      <c r="L13" s="396"/>
      <c r="M13" s="424"/>
      <c r="N13" s="450"/>
    </row>
    <row r="14" spans="1:14" s="8" customFormat="1" ht="11.25" x14ac:dyDescent="0.2">
      <c r="A14" s="111" t="s">
        <v>10</v>
      </c>
      <c r="B14" s="111" t="s">
        <v>11</v>
      </c>
      <c r="C14" s="111" t="s">
        <v>16</v>
      </c>
      <c r="D14" s="135" t="s">
        <v>16</v>
      </c>
      <c r="E14" s="161" t="s">
        <v>16</v>
      </c>
      <c r="F14" s="189" t="s">
        <v>16</v>
      </c>
      <c r="G14" s="217" t="s">
        <v>16</v>
      </c>
      <c r="H14" s="251" t="s">
        <v>16</v>
      </c>
      <c r="I14" s="282" t="s">
        <v>16</v>
      </c>
      <c r="J14" s="313" t="s">
        <v>16</v>
      </c>
      <c r="K14" s="337" t="s">
        <v>16</v>
      </c>
      <c r="L14" s="397" t="s">
        <v>16</v>
      </c>
      <c r="M14" s="426" t="s">
        <v>16</v>
      </c>
      <c r="N14" s="452" t="s">
        <v>16</v>
      </c>
    </row>
    <row r="15" spans="1:14" s="16" customFormat="1" ht="15.75" x14ac:dyDescent="0.2">
      <c r="A15" s="18">
        <v>1</v>
      </c>
      <c r="B15" s="19" t="s">
        <v>22</v>
      </c>
      <c r="C15" s="113">
        <f t="shared" ref="C15:N15" si="0">SUM(C16,C19,C20)</f>
        <v>0</v>
      </c>
      <c r="D15" s="131">
        <f t="shared" si="0"/>
        <v>0</v>
      </c>
      <c r="E15" s="157">
        <f t="shared" si="0"/>
        <v>0</v>
      </c>
      <c r="F15" s="185">
        <f t="shared" si="0"/>
        <v>0</v>
      </c>
      <c r="G15" s="213">
        <f t="shared" si="0"/>
        <v>0</v>
      </c>
      <c r="H15" s="247">
        <f t="shared" si="0"/>
        <v>0</v>
      </c>
      <c r="I15" s="278">
        <f t="shared" si="0"/>
        <v>0</v>
      </c>
      <c r="J15" s="309">
        <f t="shared" si="0"/>
        <v>0</v>
      </c>
      <c r="K15" s="333">
        <f t="shared" si="0"/>
        <v>0</v>
      </c>
      <c r="L15" s="393">
        <f t="shared" si="0"/>
        <v>0</v>
      </c>
      <c r="M15" s="428">
        <f t="shared" si="0"/>
        <v>0</v>
      </c>
      <c r="N15" s="454">
        <f t="shared" si="0"/>
        <v>0</v>
      </c>
    </row>
    <row r="16" spans="1:14" s="23" customFormat="1" x14ac:dyDescent="0.2">
      <c r="A16" s="14"/>
      <c r="B16" s="22" t="s">
        <v>50</v>
      </c>
      <c r="C16" s="90">
        <f t="shared" ref="C16:H16" si="1">SUM(C17:C18)</f>
        <v>0</v>
      </c>
      <c r="D16" s="90">
        <f t="shared" si="1"/>
        <v>0</v>
      </c>
      <c r="E16" s="90">
        <f t="shared" si="1"/>
        <v>0</v>
      </c>
      <c r="F16" s="90">
        <f t="shared" si="1"/>
        <v>0</v>
      </c>
      <c r="G16" s="90">
        <f t="shared" si="1"/>
        <v>0</v>
      </c>
      <c r="H16" s="90">
        <f t="shared" si="1"/>
        <v>0</v>
      </c>
      <c r="I16" s="90">
        <f t="shared" ref="I16:N16" si="2">SUM(I17:I18)</f>
        <v>0</v>
      </c>
      <c r="J16" s="90">
        <f t="shared" si="2"/>
        <v>0</v>
      </c>
      <c r="K16" s="90">
        <f t="shared" si="2"/>
        <v>0</v>
      </c>
      <c r="L16" s="90">
        <f t="shared" si="2"/>
        <v>0</v>
      </c>
      <c r="M16" s="90">
        <f t="shared" si="2"/>
        <v>0</v>
      </c>
      <c r="N16" s="90">
        <f t="shared" si="2"/>
        <v>0</v>
      </c>
    </row>
    <row r="17" spans="1:14" x14ac:dyDescent="0.2">
      <c r="A17" s="12"/>
      <c r="B17" s="13" t="s">
        <v>84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4" x14ac:dyDescent="0.2">
      <c r="A18" s="12"/>
      <c r="B18" s="13" t="s">
        <v>85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14" x14ac:dyDescent="0.2">
      <c r="A19" s="12"/>
      <c r="B19" s="11" t="s">
        <v>51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</row>
    <row r="20" spans="1:14" x14ac:dyDescent="0.2">
      <c r="A20" s="12"/>
      <c r="B20" s="11" t="s">
        <v>52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</row>
    <row r="21" spans="1:14" ht="15.75" x14ac:dyDescent="0.2">
      <c r="A21" s="14">
        <v>2</v>
      </c>
      <c r="B21" s="10" t="s">
        <v>23</v>
      </c>
      <c r="C21" s="114">
        <f t="shared" ref="C21:N21" si="3">SUM(C22:C23)</f>
        <v>0</v>
      </c>
      <c r="D21" s="129">
        <f t="shared" si="3"/>
        <v>0</v>
      </c>
      <c r="E21" s="155">
        <f t="shared" si="3"/>
        <v>0</v>
      </c>
      <c r="F21" s="183">
        <f t="shared" si="3"/>
        <v>0</v>
      </c>
      <c r="G21" s="211">
        <f t="shared" si="3"/>
        <v>0</v>
      </c>
      <c r="H21" s="245">
        <f t="shared" si="3"/>
        <v>0</v>
      </c>
      <c r="I21" s="276">
        <f t="shared" si="3"/>
        <v>0</v>
      </c>
      <c r="J21" s="307">
        <f t="shared" si="3"/>
        <v>0</v>
      </c>
      <c r="K21" s="331">
        <f t="shared" si="3"/>
        <v>0</v>
      </c>
      <c r="L21" s="391">
        <f t="shared" si="3"/>
        <v>4</v>
      </c>
      <c r="M21" s="429">
        <f t="shared" si="3"/>
        <v>13</v>
      </c>
      <c r="N21" s="455">
        <f t="shared" si="3"/>
        <v>0</v>
      </c>
    </row>
    <row r="22" spans="1:14" x14ac:dyDescent="0.2">
      <c r="A22" s="12"/>
      <c r="B22" s="13" t="s">
        <v>84</v>
      </c>
      <c r="C22" s="91">
        <v>0</v>
      </c>
      <c r="D22" s="91">
        <v>0</v>
      </c>
      <c r="E22" s="91">
        <v>0</v>
      </c>
      <c r="F22" s="91">
        <v>0</v>
      </c>
      <c r="G22" s="220">
        <v>0</v>
      </c>
      <c r="H22" s="254">
        <v>0</v>
      </c>
      <c r="I22" s="285">
        <v>0</v>
      </c>
      <c r="J22" s="316">
        <v>0</v>
      </c>
      <c r="K22" s="340">
        <v>0</v>
      </c>
      <c r="L22" s="400">
        <v>4</v>
      </c>
      <c r="M22" s="431">
        <v>13</v>
      </c>
      <c r="N22" s="457">
        <v>0</v>
      </c>
    </row>
    <row r="23" spans="1:14" x14ac:dyDescent="0.2">
      <c r="A23" s="12"/>
      <c r="B23" s="13" t="s">
        <v>85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14" ht="15.75" x14ac:dyDescent="0.2">
      <c r="A24" s="9">
        <v>3</v>
      </c>
      <c r="B24" s="10" t="s">
        <v>54</v>
      </c>
      <c r="C24" s="114">
        <v>0</v>
      </c>
      <c r="D24" s="129">
        <v>0</v>
      </c>
      <c r="E24" s="155">
        <v>0</v>
      </c>
      <c r="F24" s="183">
        <v>0</v>
      </c>
      <c r="G24" s="211">
        <v>0</v>
      </c>
      <c r="H24" s="245">
        <v>0</v>
      </c>
      <c r="I24" s="276">
        <v>0</v>
      </c>
      <c r="J24" s="307">
        <v>0</v>
      </c>
      <c r="K24" s="331">
        <v>0</v>
      </c>
      <c r="L24" s="391">
        <v>0</v>
      </c>
      <c r="M24" s="429">
        <v>0</v>
      </c>
      <c r="N24" s="455">
        <v>0</v>
      </c>
    </row>
    <row r="25" spans="1:14" ht="15.75" x14ac:dyDescent="0.2">
      <c r="A25" s="14">
        <v>4</v>
      </c>
      <c r="B25" s="10" t="s">
        <v>53</v>
      </c>
      <c r="C25" s="90">
        <f t="shared" ref="C25:N25" si="4">SUM(C26:C27)</f>
        <v>0</v>
      </c>
      <c r="D25" s="90">
        <f t="shared" si="4"/>
        <v>0</v>
      </c>
      <c r="E25" s="90">
        <f t="shared" si="4"/>
        <v>0</v>
      </c>
      <c r="F25" s="90">
        <f t="shared" si="4"/>
        <v>0</v>
      </c>
      <c r="G25" s="90">
        <f t="shared" si="4"/>
        <v>0</v>
      </c>
      <c r="H25" s="90">
        <f t="shared" si="4"/>
        <v>0</v>
      </c>
      <c r="I25" s="90">
        <f t="shared" si="4"/>
        <v>0</v>
      </c>
      <c r="J25" s="90">
        <f t="shared" si="4"/>
        <v>0</v>
      </c>
      <c r="K25" s="90">
        <f t="shared" si="4"/>
        <v>0</v>
      </c>
      <c r="L25" s="90">
        <f t="shared" si="4"/>
        <v>0</v>
      </c>
      <c r="M25" s="90">
        <f t="shared" si="4"/>
        <v>0</v>
      </c>
      <c r="N25" s="90">
        <f t="shared" si="4"/>
        <v>0</v>
      </c>
    </row>
    <row r="26" spans="1:14" x14ac:dyDescent="0.2">
      <c r="A26" s="14"/>
      <c r="B26" s="13" t="s">
        <v>84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</row>
    <row r="27" spans="1:14" x14ac:dyDescent="0.2">
      <c r="A27" s="14"/>
      <c r="B27" s="13" t="s">
        <v>85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</row>
    <row r="28" spans="1:14" x14ac:dyDescent="0.2">
      <c r="A28" s="14">
        <v>5</v>
      </c>
      <c r="B28" s="11" t="s">
        <v>55</v>
      </c>
      <c r="C28" s="114">
        <v>0</v>
      </c>
      <c r="D28" s="129">
        <v>0</v>
      </c>
      <c r="E28" s="155">
        <v>0</v>
      </c>
      <c r="F28" s="183">
        <v>0</v>
      </c>
      <c r="G28" s="211">
        <v>0</v>
      </c>
      <c r="H28" s="245">
        <v>0</v>
      </c>
      <c r="I28" s="276">
        <v>0</v>
      </c>
      <c r="J28" s="307">
        <v>0</v>
      </c>
      <c r="K28" s="331">
        <v>0</v>
      </c>
      <c r="L28" s="391">
        <v>0</v>
      </c>
      <c r="M28" s="429">
        <v>0</v>
      </c>
      <c r="N28" s="455">
        <v>0</v>
      </c>
    </row>
    <row r="29" spans="1:14" ht="15.75" x14ac:dyDescent="0.2">
      <c r="A29" s="14">
        <v>6</v>
      </c>
      <c r="B29" s="10" t="s">
        <v>56</v>
      </c>
      <c r="C29" s="114">
        <v>0</v>
      </c>
      <c r="D29" s="129">
        <v>0</v>
      </c>
      <c r="E29" s="155">
        <v>0</v>
      </c>
      <c r="F29" s="183">
        <v>0</v>
      </c>
      <c r="G29" s="211">
        <v>0</v>
      </c>
      <c r="H29" s="245">
        <v>0</v>
      </c>
      <c r="I29" s="276">
        <v>0</v>
      </c>
      <c r="J29" s="307">
        <v>0</v>
      </c>
      <c r="K29" s="331">
        <v>0</v>
      </c>
      <c r="L29" s="391">
        <v>0</v>
      </c>
      <c r="M29" s="429">
        <v>0</v>
      </c>
      <c r="N29" s="455">
        <v>0</v>
      </c>
    </row>
    <row r="30" spans="1:14" ht="15.75" x14ac:dyDescent="0.2">
      <c r="A30" s="14">
        <v>7</v>
      </c>
      <c r="B30" s="10" t="s">
        <v>57</v>
      </c>
      <c r="C30" s="114">
        <v>0</v>
      </c>
      <c r="D30" s="129">
        <v>0</v>
      </c>
      <c r="E30" s="155">
        <v>0</v>
      </c>
      <c r="F30" s="183">
        <v>0</v>
      </c>
      <c r="G30" s="211">
        <v>0</v>
      </c>
      <c r="H30" s="245">
        <v>0</v>
      </c>
      <c r="I30" s="276">
        <v>0</v>
      </c>
      <c r="J30" s="307">
        <v>0</v>
      </c>
      <c r="K30" s="331">
        <v>0</v>
      </c>
      <c r="L30" s="391">
        <v>0</v>
      </c>
      <c r="M30" s="429">
        <v>0</v>
      </c>
      <c r="N30" s="455">
        <v>0</v>
      </c>
    </row>
    <row r="31" spans="1:14" ht="15.75" x14ac:dyDescent="0.2">
      <c r="A31" s="14">
        <v>8</v>
      </c>
      <c r="B31" s="10" t="s">
        <v>58</v>
      </c>
      <c r="C31" s="114">
        <v>0</v>
      </c>
      <c r="D31" s="129">
        <v>0</v>
      </c>
      <c r="E31" s="155">
        <v>0</v>
      </c>
      <c r="F31" s="183">
        <v>0</v>
      </c>
      <c r="G31" s="211">
        <v>0</v>
      </c>
      <c r="H31" s="245">
        <v>0</v>
      </c>
      <c r="I31" s="276">
        <v>0</v>
      </c>
      <c r="J31" s="307">
        <v>0</v>
      </c>
      <c r="K31" s="331">
        <v>0</v>
      </c>
      <c r="L31" s="391">
        <v>0</v>
      </c>
      <c r="M31" s="429">
        <v>0</v>
      </c>
      <c r="N31" s="455">
        <v>0</v>
      </c>
    </row>
    <row r="32" spans="1:14" ht="15.75" x14ac:dyDescent="0.2">
      <c r="A32" s="14">
        <v>9</v>
      </c>
      <c r="B32" s="10" t="s">
        <v>24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</row>
    <row r="33" spans="1:14" ht="15.75" x14ac:dyDescent="0.2">
      <c r="A33" s="14">
        <v>10</v>
      </c>
      <c r="B33" s="10" t="s">
        <v>25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</row>
    <row r="34" spans="1:14" ht="16.5" thickBot="1" x14ac:dyDescent="0.25">
      <c r="A34" s="40">
        <v>11</v>
      </c>
      <c r="B34" s="41" t="s">
        <v>59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</row>
    <row r="35" spans="1:14" ht="13.5" thickTop="1" x14ac:dyDescent="0.2">
      <c r="A35" s="5"/>
      <c r="B35" s="27" t="s">
        <v>39</v>
      </c>
    </row>
    <row r="36" spans="1:14" x14ac:dyDescent="0.2">
      <c r="A36" s="5"/>
      <c r="B36" s="15" t="s">
        <v>61</v>
      </c>
    </row>
    <row r="37" spans="1:14" x14ac:dyDescent="0.2">
      <c r="A37" s="5"/>
      <c r="B37" s="15" t="s">
        <v>60</v>
      </c>
    </row>
    <row r="38" spans="1:14" x14ac:dyDescent="0.2">
      <c r="A38" s="5"/>
      <c r="B38" s="15" t="s">
        <v>40</v>
      </c>
    </row>
    <row r="39" spans="1:14" x14ac:dyDescent="0.2">
      <c r="A39" s="5"/>
      <c r="B39" s="27"/>
    </row>
    <row r="40" spans="1:14" x14ac:dyDescent="0.2">
      <c r="A40" s="5"/>
      <c r="B40" s="27"/>
    </row>
    <row r="41" spans="1:14" ht="12.75" customHeight="1" x14ac:dyDescent="0.2">
      <c r="A41" s="471" t="s">
        <v>0</v>
      </c>
      <c r="B41" s="471"/>
    </row>
    <row r="42" spans="1:14" ht="12.75" customHeight="1" x14ac:dyDescent="0.2">
      <c r="A42" s="471" t="s">
        <v>1</v>
      </c>
      <c r="B42" s="471"/>
    </row>
    <row r="43" spans="1:14" x14ac:dyDescent="0.2">
      <c r="A43" s="471" t="s">
        <v>46</v>
      </c>
      <c r="B43" s="471"/>
    </row>
    <row r="44" spans="1:14" ht="22.5" x14ac:dyDescent="0.3">
      <c r="C44" s="107"/>
    </row>
    <row r="45" spans="1:14" x14ac:dyDescent="0.2">
      <c r="C45" s="103"/>
    </row>
    <row r="46" spans="1:14" x14ac:dyDescent="0.2">
      <c r="A46" s="1" t="s">
        <v>47</v>
      </c>
    </row>
    <row r="47" spans="1:14" ht="12.75" customHeight="1" x14ac:dyDescent="0.2">
      <c r="A47" s="1" t="s">
        <v>69</v>
      </c>
      <c r="H47" s="45"/>
      <c r="I47" s="45"/>
      <c r="J47" s="45"/>
      <c r="K47" s="45"/>
      <c r="L47" s="45"/>
      <c r="M47" s="45"/>
      <c r="N47" s="45"/>
    </row>
    <row r="48" spans="1:14" ht="13.5" customHeight="1" thickBot="1" x14ac:dyDescent="0.25">
      <c r="A48" s="45" t="s">
        <v>78</v>
      </c>
      <c r="B48" s="45"/>
      <c r="H48" s="45"/>
      <c r="I48" s="45"/>
      <c r="J48" s="45"/>
      <c r="K48" s="45"/>
      <c r="L48" s="45"/>
      <c r="M48" s="45"/>
      <c r="N48" s="45"/>
    </row>
    <row r="49" spans="1:14" ht="16.5" thickTop="1" x14ac:dyDescent="0.2">
      <c r="A49" s="538" t="s">
        <v>4</v>
      </c>
      <c r="B49" s="538" t="s">
        <v>5</v>
      </c>
      <c r="C49" s="109"/>
    </row>
    <row r="50" spans="1:14" ht="12.75" customHeight="1" x14ac:dyDescent="0.2">
      <c r="A50" s="539"/>
      <c r="B50" s="539"/>
      <c r="C50" s="105"/>
      <c r="D50" s="137"/>
      <c r="E50" s="163"/>
      <c r="F50" s="191"/>
      <c r="G50" s="219"/>
      <c r="H50" s="253"/>
      <c r="I50" s="284"/>
      <c r="J50" s="315"/>
      <c r="K50" s="339"/>
      <c r="L50" s="399"/>
      <c r="M50" s="423"/>
      <c r="N50" s="449"/>
    </row>
    <row r="51" spans="1:14" ht="12.75" customHeight="1" x14ac:dyDescent="0.2">
      <c r="A51" s="539"/>
      <c r="B51" s="539"/>
      <c r="C51" s="106" t="s">
        <v>37</v>
      </c>
      <c r="D51" s="134" t="s">
        <v>37</v>
      </c>
      <c r="E51" s="160" t="s">
        <v>37</v>
      </c>
      <c r="F51" s="188" t="s">
        <v>37</v>
      </c>
      <c r="G51" s="216" t="s">
        <v>37</v>
      </c>
      <c r="H51" s="250" t="s">
        <v>37</v>
      </c>
      <c r="I51" s="281" t="s">
        <v>37</v>
      </c>
      <c r="J51" s="312" t="s">
        <v>37</v>
      </c>
      <c r="K51" s="336" t="s">
        <v>37</v>
      </c>
      <c r="L51" s="396" t="s">
        <v>37</v>
      </c>
      <c r="M51" s="424" t="s">
        <v>37</v>
      </c>
      <c r="N51" s="450" t="s">
        <v>37</v>
      </c>
    </row>
    <row r="52" spans="1:14" ht="12.75" customHeight="1" x14ac:dyDescent="0.2">
      <c r="A52" s="539"/>
      <c r="B52" s="539"/>
      <c r="C52" s="110"/>
      <c r="D52" s="136"/>
      <c r="E52" s="162"/>
      <c r="F52" s="190"/>
      <c r="G52" s="218"/>
      <c r="H52" s="252"/>
      <c r="I52" s="283"/>
      <c r="J52" s="314"/>
      <c r="K52" s="338"/>
      <c r="L52" s="398"/>
      <c r="M52" s="425"/>
      <c r="N52" s="451"/>
    </row>
    <row r="53" spans="1:14" ht="12.75" customHeight="1" x14ac:dyDescent="0.2">
      <c r="A53" s="540"/>
      <c r="B53" s="540"/>
      <c r="C53" s="106"/>
      <c r="D53" s="134"/>
      <c r="E53" s="160"/>
      <c r="F53" s="188"/>
      <c r="G53" s="216"/>
      <c r="H53" s="250"/>
      <c r="I53" s="281"/>
      <c r="J53" s="312"/>
      <c r="K53" s="336"/>
      <c r="L53" s="396"/>
      <c r="M53" s="424"/>
      <c r="N53" s="450"/>
    </row>
    <row r="54" spans="1:14" s="8" customFormat="1" ht="11.25" x14ac:dyDescent="0.2">
      <c r="A54" s="111" t="s">
        <v>10</v>
      </c>
      <c r="B54" s="111" t="s">
        <v>11</v>
      </c>
      <c r="C54" s="111" t="s">
        <v>16</v>
      </c>
      <c r="D54" s="135" t="s">
        <v>16</v>
      </c>
      <c r="E54" s="161" t="s">
        <v>16</v>
      </c>
      <c r="F54" s="189" t="s">
        <v>16</v>
      </c>
      <c r="G54" s="217" t="s">
        <v>16</v>
      </c>
      <c r="H54" s="251" t="s">
        <v>16</v>
      </c>
      <c r="I54" s="282" t="s">
        <v>16</v>
      </c>
      <c r="J54" s="313" t="s">
        <v>16</v>
      </c>
      <c r="K54" s="337" t="s">
        <v>16</v>
      </c>
      <c r="L54" s="397" t="s">
        <v>16</v>
      </c>
      <c r="M54" s="426" t="s">
        <v>16</v>
      </c>
      <c r="N54" s="452" t="s">
        <v>16</v>
      </c>
    </row>
    <row r="55" spans="1:14" s="16" customFormat="1" ht="15.75" x14ac:dyDescent="0.2">
      <c r="A55" s="18">
        <v>1</v>
      </c>
      <c r="B55" s="19" t="s">
        <v>22</v>
      </c>
      <c r="C55" s="113">
        <f t="shared" ref="C55:N55" si="5">SUM(C56,C59,C60)</f>
        <v>0</v>
      </c>
      <c r="D55" s="131">
        <f t="shared" si="5"/>
        <v>0</v>
      </c>
      <c r="E55" s="157">
        <f t="shared" si="5"/>
        <v>0</v>
      </c>
      <c r="F55" s="185">
        <f t="shared" si="5"/>
        <v>0</v>
      </c>
      <c r="G55" s="213">
        <f t="shared" si="5"/>
        <v>0</v>
      </c>
      <c r="H55" s="247">
        <f t="shared" si="5"/>
        <v>0</v>
      </c>
      <c r="I55" s="278">
        <f t="shared" si="5"/>
        <v>0</v>
      </c>
      <c r="J55" s="309">
        <f t="shared" si="5"/>
        <v>0</v>
      </c>
      <c r="K55" s="333">
        <f t="shared" si="5"/>
        <v>0</v>
      </c>
      <c r="L55" s="393">
        <f t="shared" si="5"/>
        <v>0</v>
      </c>
      <c r="M55" s="428">
        <f t="shared" si="5"/>
        <v>0</v>
      </c>
      <c r="N55" s="454">
        <f t="shared" si="5"/>
        <v>0</v>
      </c>
    </row>
    <row r="56" spans="1:14" s="23" customFormat="1" x14ac:dyDescent="0.2">
      <c r="A56" s="14"/>
      <c r="B56" s="22" t="s">
        <v>50</v>
      </c>
      <c r="C56" s="90">
        <f t="shared" ref="C56:H56" si="6">SUM(C57:C58)</f>
        <v>0</v>
      </c>
      <c r="D56" s="90">
        <f t="shared" si="6"/>
        <v>0</v>
      </c>
      <c r="E56" s="90">
        <f t="shared" si="6"/>
        <v>0</v>
      </c>
      <c r="F56" s="90">
        <f t="shared" si="6"/>
        <v>0</v>
      </c>
      <c r="G56" s="90">
        <f t="shared" si="6"/>
        <v>0</v>
      </c>
      <c r="H56" s="90">
        <f t="shared" si="6"/>
        <v>0</v>
      </c>
      <c r="I56" s="90">
        <f t="shared" ref="I56:N56" si="7">SUM(I57:I58)</f>
        <v>0</v>
      </c>
      <c r="J56" s="90">
        <f t="shared" si="7"/>
        <v>0</v>
      </c>
      <c r="K56" s="90">
        <f t="shared" si="7"/>
        <v>0</v>
      </c>
      <c r="L56" s="90">
        <f t="shared" si="7"/>
        <v>0</v>
      </c>
      <c r="M56" s="90">
        <f t="shared" si="7"/>
        <v>0</v>
      </c>
      <c r="N56" s="90">
        <f t="shared" si="7"/>
        <v>0</v>
      </c>
    </row>
    <row r="57" spans="1:14" x14ac:dyDescent="0.2">
      <c r="A57" s="12"/>
      <c r="B57" s="13" t="s">
        <v>84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</row>
    <row r="58" spans="1:14" x14ac:dyDescent="0.2">
      <c r="A58" s="12"/>
      <c r="B58" s="13" t="s">
        <v>85</v>
      </c>
      <c r="C58" s="69">
        <v>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</row>
    <row r="59" spans="1:14" x14ac:dyDescent="0.2">
      <c r="A59" s="12"/>
      <c r="B59" s="11" t="s">
        <v>51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</row>
    <row r="60" spans="1:14" x14ac:dyDescent="0.2">
      <c r="A60" s="12"/>
      <c r="B60" s="11" t="s">
        <v>52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ht="15.75" x14ac:dyDescent="0.2">
      <c r="A61" s="14">
        <v>2</v>
      </c>
      <c r="B61" s="10" t="s">
        <v>23</v>
      </c>
      <c r="C61" s="114">
        <f t="shared" ref="C61:N61" si="8">SUM(C62:C63)</f>
        <v>0</v>
      </c>
      <c r="D61" s="129">
        <f t="shared" si="8"/>
        <v>0</v>
      </c>
      <c r="E61" s="155">
        <f t="shared" si="8"/>
        <v>0</v>
      </c>
      <c r="F61" s="183">
        <f t="shared" si="8"/>
        <v>0</v>
      </c>
      <c r="G61" s="211">
        <f t="shared" si="8"/>
        <v>0</v>
      </c>
      <c r="H61" s="245">
        <f t="shared" si="8"/>
        <v>0</v>
      </c>
      <c r="I61" s="276">
        <f t="shared" si="8"/>
        <v>0</v>
      </c>
      <c r="J61" s="307">
        <f t="shared" si="8"/>
        <v>0</v>
      </c>
      <c r="K61" s="331">
        <f t="shared" si="8"/>
        <v>0</v>
      </c>
      <c r="L61" s="391">
        <f t="shared" si="8"/>
        <v>0</v>
      </c>
      <c r="M61" s="429">
        <f t="shared" si="8"/>
        <v>0</v>
      </c>
      <c r="N61" s="455">
        <f t="shared" si="8"/>
        <v>0</v>
      </c>
    </row>
    <row r="62" spans="1:14" x14ac:dyDescent="0.2">
      <c r="A62" s="12"/>
      <c r="B62" s="13" t="s">
        <v>84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</row>
    <row r="63" spans="1:14" x14ac:dyDescent="0.2">
      <c r="A63" s="12"/>
      <c r="B63" s="13" t="s">
        <v>85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</row>
    <row r="64" spans="1:14" ht="15.75" x14ac:dyDescent="0.2">
      <c r="A64" s="9">
        <v>3</v>
      </c>
      <c r="B64" s="10" t="s">
        <v>54</v>
      </c>
      <c r="C64" s="114">
        <v>0</v>
      </c>
      <c r="D64" s="129">
        <v>0</v>
      </c>
      <c r="E64" s="155">
        <v>0</v>
      </c>
      <c r="F64" s="183">
        <v>0</v>
      </c>
      <c r="G64" s="211">
        <v>0</v>
      </c>
      <c r="H64" s="245">
        <v>0</v>
      </c>
      <c r="I64" s="276">
        <v>0</v>
      </c>
      <c r="J64" s="307">
        <v>0</v>
      </c>
      <c r="K64" s="331">
        <v>0</v>
      </c>
      <c r="L64" s="391">
        <v>0</v>
      </c>
      <c r="M64" s="429">
        <v>0</v>
      </c>
      <c r="N64" s="455">
        <v>0</v>
      </c>
    </row>
    <row r="65" spans="1:14" ht="15.75" x14ac:dyDescent="0.2">
      <c r="A65" s="14">
        <v>4</v>
      </c>
      <c r="B65" s="10" t="s">
        <v>53</v>
      </c>
      <c r="C65" s="90">
        <f t="shared" ref="C65:N65" si="9">SUM(C66:C67)</f>
        <v>0</v>
      </c>
      <c r="D65" s="90">
        <f t="shared" si="9"/>
        <v>0</v>
      </c>
      <c r="E65" s="90">
        <f t="shared" si="9"/>
        <v>0</v>
      </c>
      <c r="F65" s="90">
        <f t="shared" si="9"/>
        <v>0</v>
      </c>
      <c r="G65" s="90">
        <f t="shared" si="9"/>
        <v>0</v>
      </c>
      <c r="H65" s="90">
        <f t="shared" si="9"/>
        <v>0</v>
      </c>
      <c r="I65" s="90">
        <f t="shared" si="9"/>
        <v>0</v>
      </c>
      <c r="J65" s="90">
        <f t="shared" si="9"/>
        <v>0</v>
      </c>
      <c r="K65" s="90">
        <f t="shared" si="9"/>
        <v>0</v>
      </c>
      <c r="L65" s="90">
        <f t="shared" si="9"/>
        <v>0</v>
      </c>
      <c r="M65" s="90">
        <f t="shared" si="9"/>
        <v>0</v>
      </c>
      <c r="N65" s="90">
        <f t="shared" si="9"/>
        <v>0</v>
      </c>
    </row>
    <row r="66" spans="1:14" x14ac:dyDescent="0.2">
      <c r="A66" s="14"/>
      <c r="B66" s="13" t="s">
        <v>84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</row>
    <row r="67" spans="1:14" x14ac:dyDescent="0.2">
      <c r="A67" s="14"/>
      <c r="B67" s="13" t="s">
        <v>85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</row>
    <row r="68" spans="1:14" x14ac:dyDescent="0.2">
      <c r="A68" s="14">
        <v>5</v>
      </c>
      <c r="B68" s="11" t="s">
        <v>55</v>
      </c>
      <c r="C68" s="114">
        <v>0</v>
      </c>
      <c r="D68" s="129">
        <v>0</v>
      </c>
      <c r="E68" s="155">
        <v>0</v>
      </c>
      <c r="F68" s="183">
        <v>0</v>
      </c>
      <c r="G68" s="211">
        <v>0</v>
      </c>
      <c r="H68" s="245">
        <v>0</v>
      </c>
      <c r="I68" s="276">
        <v>0</v>
      </c>
      <c r="J68" s="307">
        <v>0</v>
      </c>
      <c r="K68" s="331">
        <v>0</v>
      </c>
      <c r="L68" s="391">
        <v>0</v>
      </c>
      <c r="M68" s="429">
        <v>0</v>
      </c>
      <c r="N68" s="455">
        <v>0</v>
      </c>
    </row>
    <row r="69" spans="1:14" ht="15.75" x14ac:dyDescent="0.2">
      <c r="A69" s="14">
        <v>6</v>
      </c>
      <c r="B69" s="10" t="s">
        <v>56</v>
      </c>
      <c r="C69" s="114">
        <v>0</v>
      </c>
      <c r="D69" s="129">
        <v>0</v>
      </c>
      <c r="E69" s="155">
        <v>0</v>
      </c>
      <c r="F69" s="183">
        <v>0</v>
      </c>
      <c r="G69" s="211">
        <v>0</v>
      </c>
      <c r="H69" s="245">
        <v>0</v>
      </c>
      <c r="I69" s="276">
        <v>0</v>
      </c>
      <c r="J69" s="307">
        <v>0</v>
      </c>
      <c r="K69" s="331">
        <v>0</v>
      </c>
      <c r="L69" s="391">
        <v>0</v>
      </c>
      <c r="M69" s="429">
        <v>0</v>
      </c>
      <c r="N69" s="455">
        <v>0</v>
      </c>
    </row>
    <row r="70" spans="1:14" ht="15.75" x14ac:dyDescent="0.2">
      <c r="A70" s="14">
        <v>7</v>
      </c>
      <c r="B70" s="10" t="s">
        <v>57</v>
      </c>
      <c r="C70" s="114">
        <v>0</v>
      </c>
      <c r="D70" s="129">
        <v>0</v>
      </c>
      <c r="E70" s="155">
        <v>0</v>
      </c>
      <c r="F70" s="183">
        <v>0</v>
      </c>
      <c r="G70" s="211">
        <v>0</v>
      </c>
      <c r="H70" s="245">
        <v>0</v>
      </c>
      <c r="I70" s="276">
        <v>0</v>
      </c>
      <c r="J70" s="307">
        <v>0</v>
      </c>
      <c r="K70" s="331">
        <v>0</v>
      </c>
      <c r="L70" s="391">
        <v>0</v>
      </c>
      <c r="M70" s="429">
        <v>0</v>
      </c>
      <c r="N70" s="455">
        <v>0</v>
      </c>
    </row>
    <row r="71" spans="1:14" ht="15.75" x14ac:dyDescent="0.2">
      <c r="A71" s="14">
        <v>8</v>
      </c>
      <c r="B71" s="10" t="s">
        <v>58</v>
      </c>
      <c r="C71" s="114">
        <v>0</v>
      </c>
      <c r="D71" s="129">
        <v>0</v>
      </c>
      <c r="E71" s="155">
        <v>0</v>
      </c>
      <c r="F71" s="183">
        <v>0</v>
      </c>
      <c r="G71" s="211">
        <v>0</v>
      </c>
      <c r="H71" s="245">
        <v>0</v>
      </c>
      <c r="I71" s="276">
        <v>0</v>
      </c>
      <c r="J71" s="307">
        <v>0</v>
      </c>
      <c r="K71" s="331">
        <v>0</v>
      </c>
      <c r="L71" s="391">
        <v>0</v>
      </c>
      <c r="M71" s="429">
        <v>0</v>
      </c>
      <c r="N71" s="455">
        <v>0</v>
      </c>
    </row>
    <row r="72" spans="1:14" ht="15.75" x14ac:dyDescent="0.2">
      <c r="A72" s="14">
        <v>9</v>
      </c>
      <c r="B72" s="10" t="s">
        <v>24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</row>
    <row r="73" spans="1:14" ht="15.75" x14ac:dyDescent="0.2">
      <c r="A73" s="14">
        <v>10</v>
      </c>
      <c r="B73" s="10" t="s">
        <v>25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</row>
    <row r="74" spans="1:14" ht="16.5" thickBot="1" x14ac:dyDescent="0.25">
      <c r="A74" s="40">
        <v>11</v>
      </c>
      <c r="B74" s="41" t="s">
        <v>59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61</v>
      </c>
    </row>
    <row r="77" spans="1:14" x14ac:dyDescent="0.2">
      <c r="A77" s="5"/>
      <c r="B77" s="15" t="s">
        <v>60</v>
      </c>
    </row>
    <row r="78" spans="1:14" x14ac:dyDescent="0.2">
      <c r="A78" s="5"/>
      <c r="B78" s="15" t="s">
        <v>40</v>
      </c>
    </row>
    <row r="81" spans="1:14" ht="12.75" customHeight="1" x14ac:dyDescent="0.2">
      <c r="A81" s="471" t="s">
        <v>0</v>
      </c>
      <c r="B81" s="471"/>
    </row>
    <row r="82" spans="1:14" ht="12.75" customHeight="1" x14ac:dyDescent="0.2">
      <c r="A82" s="471" t="s">
        <v>1</v>
      </c>
      <c r="B82" s="471"/>
    </row>
    <row r="83" spans="1:14" x14ac:dyDescent="0.2">
      <c r="A83" s="471" t="s">
        <v>46</v>
      </c>
      <c r="B83" s="471"/>
    </row>
    <row r="84" spans="1:14" ht="22.5" x14ac:dyDescent="0.3">
      <c r="C84" s="107"/>
    </row>
    <row r="85" spans="1:14" x14ac:dyDescent="0.2">
      <c r="C85" s="103"/>
    </row>
    <row r="86" spans="1:14" x14ac:dyDescent="0.2">
      <c r="A86" s="1" t="s">
        <v>47</v>
      </c>
    </row>
    <row r="87" spans="1:14" ht="12.75" customHeight="1" x14ac:dyDescent="0.2">
      <c r="A87" s="1" t="s">
        <v>69</v>
      </c>
    </row>
    <row r="88" spans="1:14" ht="13.5" customHeight="1" thickBot="1" x14ac:dyDescent="0.25">
      <c r="A88" s="45" t="s">
        <v>79</v>
      </c>
      <c r="B88" s="45"/>
      <c r="H88" s="45"/>
      <c r="I88" s="45"/>
      <c r="J88" s="45"/>
      <c r="K88" s="45"/>
      <c r="L88" s="45"/>
      <c r="M88" s="45"/>
      <c r="N88" s="45"/>
    </row>
    <row r="89" spans="1:14" ht="16.5" thickTop="1" x14ac:dyDescent="0.2">
      <c r="A89" s="475" t="s">
        <v>4</v>
      </c>
      <c r="B89" s="475" t="s">
        <v>5</v>
      </c>
      <c r="C89" s="104"/>
    </row>
    <row r="90" spans="1:14" ht="12.75" customHeight="1" x14ac:dyDescent="0.2">
      <c r="A90" s="476"/>
      <c r="B90" s="476"/>
      <c r="C90" s="105"/>
      <c r="D90" s="137"/>
      <c r="E90" s="163"/>
      <c r="F90" s="191"/>
      <c r="G90" s="219"/>
      <c r="H90" s="253"/>
      <c r="I90" s="284"/>
      <c r="J90" s="315"/>
      <c r="K90" s="339"/>
      <c r="L90" s="399"/>
      <c r="M90" s="423"/>
      <c r="N90" s="449"/>
    </row>
    <row r="91" spans="1:14" ht="12.75" customHeight="1" x14ac:dyDescent="0.2">
      <c r="A91" s="476"/>
      <c r="B91" s="476"/>
      <c r="C91" s="106" t="s">
        <v>37</v>
      </c>
      <c r="D91" s="134" t="s">
        <v>37</v>
      </c>
      <c r="E91" s="160" t="s">
        <v>37</v>
      </c>
      <c r="F91" s="188" t="s">
        <v>37</v>
      </c>
      <c r="G91" s="216" t="s">
        <v>37</v>
      </c>
      <c r="H91" s="250" t="s">
        <v>37</v>
      </c>
      <c r="I91" s="281" t="s">
        <v>37</v>
      </c>
      <c r="J91" s="312" t="s">
        <v>37</v>
      </c>
      <c r="K91" s="336" t="s">
        <v>37</v>
      </c>
      <c r="L91" s="396" t="s">
        <v>37</v>
      </c>
      <c r="M91" s="424" t="s">
        <v>37</v>
      </c>
      <c r="N91" s="450" t="s">
        <v>37</v>
      </c>
    </row>
    <row r="92" spans="1:14" ht="12.75" customHeight="1" x14ac:dyDescent="0.2">
      <c r="A92" s="476"/>
      <c r="B92" s="476"/>
      <c r="C92" s="110"/>
      <c r="D92" s="136"/>
      <c r="E92" s="162"/>
      <c r="F92" s="190"/>
      <c r="G92" s="218"/>
      <c r="H92" s="252"/>
      <c r="I92" s="283"/>
      <c r="J92" s="314"/>
      <c r="K92" s="338"/>
      <c r="L92" s="398"/>
      <c r="M92" s="425"/>
      <c r="N92" s="451"/>
    </row>
    <row r="93" spans="1:14" ht="12.75" customHeight="1" x14ac:dyDescent="0.2">
      <c r="A93" s="477"/>
      <c r="B93" s="477"/>
      <c r="C93" s="106"/>
      <c r="D93" s="134"/>
      <c r="E93" s="160"/>
      <c r="F93" s="188"/>
      <c r="G93" s="216"/>
      <c r="H93" s="250"/>
      <c r="I93" s="281"/>
      <c r="J93" s="312"/>
      <c r="K93" s="336"/>
      <c r="L93" s="396"/>
      <c r="M93" s="424"/>
      <c r="N93" s="450"/>
    </row>
    <row r="94" spans="1:14" s="8" customFormat="1" ht="11.25" x14ac:dyDescent="0.2">
      <c r="A94" s="111" t="s">
        <v>10</v>
      </c>
      <c r="B94" s="111" t="s">
        <v>11</v>
      </c>
      <c r="C94" s="111" t="s">
        <v>16</v>
      </c>
      <c r="D94" s="135" t="s">
        <v>16</v>
      </c>
      <c r="E94" s="161" t="s">
        <v>16</v>
      </c>
      <c r="F94" s="189" t="s">
        <v>16</v>
      </c>
      <c r="G94" s="217" t="s">
        <v>16</v>
      </c>
      <c r="H94" s="251" t="s">
        <v>16</v>
      </c>
      <c r="I94" s="282" t="s">
        <v>16</v>
      </c>
      <c r="J94" s="313" t="s">
        <v>16</v>
      </c>
      <c r="K94" s="337" t="s">
        <v>16</v>
      </c>
      <c r="L94" s="397" t="s">
        <v>16</v>
      </c>
      <c r="M94" s="426" t="s">
        <v>16</v>
      </c>
      <c r="N94" s="452" t="s">
        <v>16</v>
      </c>
    </row>
    <row r="95" spans="1:14" s="16" customFormat="1" ht="15.75" x14ac:dyDescent="0.2">
      <c r="A95" s="18">
        <v>1</v>
      </c>
      <c r="B95" s="19" t="s">
        <v>22</v>
      </c>
      <c r="C95" s="113">
        <f t="shared" ref="C95:N95" si="10">SUM(C96,C99,C100)</f>
        <v>0</v>
      </c>
      <c r="D95" s="131">
        <f t="shared" si="10"/>
        <v>0</v>
      </c>
      <c r="E95" s="157">
        <f t="shared" si="10"/>
        <v>0</v>
      </c>
      <c r="F95" s="185">
        <f t="shared" si="10"/>
        <v>0</v>
      </c>
      <c r="G95" s="213">
        <f t="shared" si="10"/>
        <v>0</v>
      </c>
      <c r="H95" s="247">
        <f t="shared" si="10"/>
        <v>0</v>
      </c>
      <c r="I95" s="278">
        <f t="shared" si="10"/>
        <v>0</v>
      </c>
      <c r="J95" s="309">
        <f t="shared" si="10"/>
        <v>0</v>
      </c>
      <c r="K95" s="333">
        <f t="shared" si="10"/>
        <v>0</v>
      </c>
      <c r="L95" s="393">
        <f t="shared" si="10"/>
        <v>0</v>
      </c>
      <c r="M95" s="428">
        <f t="shared" si="10"/>
        <v>0</v>
      </c>
      <c r="N95" s="454">
        <f t="shared" si="10"/>
        <v>0</v>
      </c>
    </row>
    <row r="96" spans="1:14" s="23" customFormat="1" x14ac:dyDescent="0.2">
      <c r="A96" s="14"/>
      <c r="B96" s="22" t="s">
        <v>50</v>
      </c>
      <c r="C96" s="90">
        <f t="shared" ref="C96:H96" si="11">SUM(C97:C98)</f>
        <v>0</v>
      </c>
      <c r="D96" s="90">
        <f t="shared" si="11"/>
        <v>0</v>
      </c>
      <c r="E96" s="90">
        <f t="shared" si="11"/>
        <v>0</v>
      </c>
      <c r="F96" s="90">
        <f t="shared" si="11"/>
        <v>0</v>
      </c>
      <c r="G96" s="90">
        <f t="shared" si="11"/>
        <v>0</v>
      </c>
      <c r="H96" s="90">
        <f t="shared" si="11"/>
        <v>0</v>
      </c>
      <c r="I96" s="90">
        <f t="shared" ref="I96:N96" si="12">SUM(I97:I98)</f>
        <v>0</v>
      </c>
      <c r="J96" s="90">
        <f t="shared" si="12"/>
        <v>0</v>
      </c>
      <c r="K96" s="90">
        <f t="shared" si="12"/>
        <v>0</v>
      </c>
      <c r="L96" s="90">
        <f t="shared" si="12"/>
        <v>0</v>
      </c>
      <c r="M96" s="90">
        <f t="shared" si="12"/>
        <v>0</v>
      </c>
      <c r="N96" s="90">
        <f t="shared" si="12"/>
        <v>0</v>
      </c>
    </row>
    <row r="97" spans="1:14" x14ac:dyDescent="0.2">
      <c r="A97" s="12"/>
      <c r="B97" s="13" t="s">
        <v>84</v>
      </c>
      <c r="C97" s="69">
        <v>0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</row>
    <row r="98" spans="1:14" x14ac:dyDescent="0.2">
      <c r="A98" s="12"/>
      <c r="B98" s="13" t="s">
        <v>85</v>
      </c>
      <c r="C98" s="69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</row>
    <row r="99" spans="1:14" x14ac:dyDescent="0.2">
      <c r="A99" s="12"/>
      <c r="B99" s="11" t="s">
        <v>51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</row>
    <row r="100" spans="1:14" x14ac:dyDescent="0.2">
      <c r="A100" s="12"/>
      <c r="B100" s="11" t="s">
        <v>52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</row>
    <row r="101" spans="1:14" ht="15.75" x14ac:dyDescent="0.2">
      <c r="A101" s="14">
        <v>2</v>
      </c>
      <c r="B101" s="10" t="s">
        <v>23</v>
      </c>
      <c r="C101" s="114">
        <f t="shared" ref="C101:N101" si="13">SUM(C102:C103)</f>
        <v>0</v>
      </c>
      <c r="D101" s="129">
        <f t="shared" si="13"/>
        <v>0</v>
      </c>
      <c r="E101" s="155">
        <f t="shared" si="13"/>
        <v>0</v>
      </c>
      <c r="F101" s="183">
        <f t="shared" si="13"/>
        <v>0</v>
      </c>
      <c r="G101" s="211">
        <f t="shared" si="13"/>
        <v>0</v>
      </c>
      <c r="H101" s="245">
        <f t="shared" si="13"/>
        <v>0</v>
      </c>
      <c r="I101" s="276">
        <f t="shared" si="13"/>
        <v>0</v>
      </c>
      <c r="J101" s="307">
        <f t="shared" si="13"/>
        <v>0</v>
      </c>
      <c r="K101" s="331">
        <f t="shared" si="13"/>
        <v>0</v>
      </c>
      <c r="L101" s="391">
        <f t="shared" si="13"/>
        <v>0</v>
      </c>
      <c r="M101" s="429">
        <f t="shared" si="13"/>
        <v>0</v>
      </c>
      <c r="N101" s="455">
        <f t="shared" si="13"/>
        <v>0</v>
      </c>
    </row>
    <row r="102" spans="1:14" x14ac:dyDescent="0.2">
      <c r="A102" s="12"/>
      <c r="B102" s="13" t="s">
        <v>84</v>
      </c>
      <c r="C102" s="69">
        <v>0</v>
      </c>
      <c r="D102" s="69">
        <v>0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</row>
    <row r="103" spans="1:14" x14ac:dyDescent="0.2">
      <c r="A103" s="12"/>
      <c r="B103" s="13" t="s">
        <v>85</v>
      </c>
      <c r="C103" s="69">
        <v>0</v>
      </c>
      <c r="D103" s="69">
        <v>0</v>
      </c>
      <c r="E103" s="69">
        <v>0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</row>
    <row r="104" spans="1:14" ht="15.75" x14ac:dyDescent="0.2">
      <c r="A104" s="9">
        <v>3</v>
      </c>
      <c r="B104" s="10" t="s">
        <v>54</v>
      </c>
      <c r="C104" s="114">
        <v>0</v>
      </c>
      <c r="D104" s="129">
        <v>0</v>
      </c>
      <c r="E104" s="155">
        <v>0</v>
      </c>
      <c r="F104" s="183">
        <v>0</v>
      </c>
      <c r="G104" s="211">
        <v>0</v>
      </c>
      <c r="H104" s="245">
        <v>0</v>
      </c>
      <c r="I104" s="276">
        <v>0</v>
      </c>
      <c r="J104" s="307">
        <v>0</v>
      </c>
      <c r="K104" s="331">
        <v>0</v>
      </c>
      <c r="L104" s="391">
        <v>0</v>
      </c>
      <c r="M104" s="429">
        <v>0</v>
      </c>
      <c r="N104" s="455">
        <v>0</v>
      </c>
    </row>
    <row r="105" spans="1:14" ht="15.75" x14ac:dyDescent="0.2">
      <c r="A105" s="14">
        <v>4</v>
      </c>
      <c r="B105" s="10" t="s">
        <v>53</v>
      </c>
      <c r="C105" s="90">
        <f t="shared" ref="C105:N105" si="14">SUM(C106:C107)</f>
        <v>0</v>
      </c>
      <c r="D105" s="90">
        <f t="shared" si="14"/>
        <v>0</v>
      </c>
      <c r="E105" s="90">
        <f t="shared" si="14"/>
        <v>0</v>
      </c>
      <c r="F105" s="90">
        <f t="shared" si="14"/>
        <v>0</v>
      </c>
      <c r="G105" s="90">
        <f t="shared" si="14"/>
        <v>0</v>
      </c>
      <c r="H105" s="90">
        <f t="shared" si="14"/>
        <v>0</v>
      </c>
      <c r="I105" s="90">
        <f t="shared" si="14"/>
        <v>0</v>
      </c>
      <c r="J105" s="90">
        <f t="shared" si="14"/>
        <v>0</v>
      </c>
      <c r="K105" s="90">
        <f t="shared" si="14"/>
        <v>0</v>
      </c>
      <c r="L105" s="90">
        <f t="shared" si="14"/>
        <v>0</v>
      </c>
      <c r="M105" s="90">
        <f t="shared" si="14"/>
        <v>0</v>
      </c>
      <c r="N105" s="90">
        <f t="shared" si="14"/>
        <v>0</v>
      </c>
    </row>
    <row r="106" spans="1:14" x14ac:dyDescent="0.2">
      <c r="A106" s="14"/>
      <c r="B106" s="13" t="s">
        <v>84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</row>
    <row r="107" spans="1:14" x14ac:dyDescent="0.2">
      <c r="A107" s="14"/>
      <c r="B107" s="13" t="s">
        <v>85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</row>
    <row r="108" spans="1:14" x14ac:dyDescent="0.2">
      <c r="A108" s="14">
        <v>5</v>
      </c>
      <c r="B108" s="11" t="s">
        <v>55</v>
      </c>
      <c r="C108" s="114">
        <v>0</v>
      </c>
      <c r="D108" s="129">
        <v>0</v>
      </c>
      <c r="E108" s="155">
        <v>0</v>
      </c>
      <c r="F108" s="183">
        <v>0</v>
      </c>
      <c r="G108" s="211">
        <v>0</v>
      </c>
      <c r="H108" s="245">
        <v>0</v>
      </c>
      <c r="I108" s="276">
        <v>0</v>
      </c>
      <c r="J108" s="307">
        <v>0</v>
      </c>
      <c r="K108" s="331">
        <v>0</v>
      </c>
      <c r="L108" s="391">
        <v>0</v>
      </c>
      <c r="M108" s="429">
        <v>0</v>
      </c>
      <c r="N108" s="455">
        <v>0</v>
      </c>
    </row>
    <row r="109" spans="1:14" ht="15.75" x14ac:dyDescent="0.2">
      <c r="A109" s="14">
        <v>6</v>
      </c>
      <c r="B109" s="10" t="s">
        <v>56</v>
      </c>
      <c r="C109" s="114">
        <v>0</v>
      </c>
      <c r="D109" s="129">
        <v>0</v>
      </c>
      <c r="E109" s="155">
        <v>0</v>
      </c>
      <c r="F109" s="183">
        <v>0</v>
      </c>
      <c r="G109" s="211">
        <v>0</v>
      </c>
      <c r="H109" s="245">
        <v>0</v>
      </c>
      <c r="I109" s="276">
        <v>0</v>
      </c>
      <c r="J109" s="307">
        <v>0</v>
      </c>
      <c r="K109" s="331">
        <v>0</v>
      </c>
      <c r="L109" s="391">
        <v>0</v>
      </c>
      <c r="M109" s="429">
        <v>0</v>
      </c>
      <c r="N109" s="455">
        <v>0</v>
      </c>
    </row>
    <row r="110" spans="1:14" ht="15.75" x14ac:dyDescent="0.2">
      <c r="A110" s="14">
        <v>7</v>
      </c>
      <c r="B110" s="10" t="s">
        <v>57</v>
      </c>
      <c r="C110" s="114">
        <v>0</v>
      </c>
      <c r="D110" s="129">
        <v>0</v>
      </c>
      <c r="E110" s="155">
        <v>0</v>
      </c>
      <c r="F110" s="183">
        <v>0</v>
      </c>
      <c r="G110" s="211">
        <v>0</v>
      </c>
      <c r="H110" s="245">
        <v>0</v>
      </c>
      <c r="I110" s="276">
        <v>0</v>
      </c>
      <c r="J110" s="307">
        <v>0</v>
      </c>
      <c r="K110" s="331">
        <v>0</v>
      </c>
      <c r="L110" s="391">
        <v>0</v>
      </c>
      <c r="M110" s="429">
        <v>0</v>
      </c>
      <c r="N110" s="455">
        <v>0</v>
      </c>
    </row>
    <row r="111" spans="1:14" ht="15.75" x14ac:dyDescent="0.2">
      <c r="A111" s="14">
        <v>8</v>
      </c>
      <c r="B111" s="10" t="s">
        <v>58</v>
      </c>
      <c r="C111" s="114">
        <v>0</v>
      </c>
      <c r="D111" s="129">
        <v>0</v>
      </c>
      <c r="E111" s="155">
        <v>0</v>
      </c>
      <c r="F111" s="183">
        <v>0</v>
      </c>
      <c r="G111" s="211">
        <v>0</v>
      </c>
      <c r="H111" s="245">
        <v>0</v>
      </c>
      <c r="I111" s="276">
        <v>0</v>
      </c>
      <c r="J111" s="307">
        <v>0</v>
      </c>
      <c r="K111" s="331">
        <v>0</v>
      </c>
      <c r="L111" s="391">
        <v>0</v>
      </c>
      <c r="M111" s="429">
        <v>0</v>
      </c>
      <c r="N111" s="455">
        <v>0</v>
      </c>
    </row>
    <row r="112" spans="1:14" ht="15.75" x14ac:dyDescent="0.2">
      <c r="A112" s="14">
        <v>9</v>
      </c>
      <c r="B112" s="10" t="s">
        <v>24</v>
      </c>
      <c r="C112" s="70">
        <v>0</v>
      </c>
      <c r="D112" s="70">
        <v>0</v>
      </c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</row>
    <row r="113" spans="1:14" ht="15.75" x14ac:dyDescent="0.2">
      <c r="A113" s="14">
        <v>10</v>
      </c>
      <c r="B113" s="10" t="s">
        <v>25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</row>
    <row r="114" spans="1:14" ht="16.5" thickBot="1" x14ac:dyDescent="0.25">
      <c r="A114" s="40">
        <v>11</v>
      </c>
      <c r="B114" s="41" t="s">
        <v>59</v>
      </c>
      <c r="C114" s="71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</row>
    <row r="115" spans="1:14" ht="13.5" thickTop="1" x14ac:dyDescent="0.2">
      <c r="A115" s="5"/>
      <c r="B115" s="27" t="s">
        <v>39</v>
      </c>
    </row>
    <row r="116" spans="1:14" x14ac:dyDescent="0.2">
      <c r="A116" s="5"/>
      <c r="B116" s="15" t="s">
        <v>61</v>
      </c>
    </row>
    <row r="117" spans="1:14" x14ac:dyDescent="0.2">
      <c r="A117" s="5"/>
      <c r="B117" s="15" t="s">
        <v>60</v>
      </c>
    </row>
    <row r="118" spans="1:14" x14ac:dyDescent="0.2">
      <c r="A118" s="5"/>
      <c r="B118" s="15" t="s">
        <v>40</v>
      </c>
    </row>
    <row r="121" spans="1:14" ht="12.75" customHeight="1" x14ac:dyDescent="0.2">
      <c r="A121" s="471" t="s">
        <v>0</v>
      </c>
      <c r="B121" s="471"/>
    </row>
    <row r="122" spans="1:14" ht="12.75" customHeight="1" x14ac:dyDescent="0.2">
      <c r="A122" s="471" t="s">
        <v>1</v>
      </c>
      <c r="B122" s="471"/>
    </row>
    <row r="123" spans="1:14" x14ac:dyDescent="0.2">
      <c r="A123" s="471" t="s">
        <v>46</v>
      </c>
      <c r="B123" s="471"/>
    </row>
    <row r="124" spans="1:14" ht="22.5" x14ac:dyDescent="0.3">
      <c r="C124" s="107"/>
    </row>
    <row r="125" spans="1:14" x14ac:dyDescent="0.2">
      <c r="C125" s="103"/>
    </row>
    <row r="126" spans="1:14" x14ac:dyDescent="0.2">
      <c r="A126" s="1" t="s">
        <v>47</v>
      </c>
    </row>
    <row r="127" spans="1:14" ht="12.75" customHeight="1" x14ac:dyDescent="0.2">
      <c r="A127" s="1" t="s">
        <v>69</v>
      </c>
    </row>
    <row r="128" spans="1:14" ht="13.5" customHeight="1" thickBot="1" x14ac:dyDescent="0.25">
      <c r="A128" s="45" t="s">
        <v>81</v>
      </c>
      <c r="B128" s="45"/>
      <c r="H128" s="45"/>
      <c r="I128" s="45"/>
      <c r="J128" s="45"/>
      <c r="K128" s="45"/>
      <c r="L128" s="45"/>
      <c r="M128" s="45"/>
      <c r="N128" s="45"/>
    </row>
    <row r="129" spans="1:14" ht="16.5" thickTop="1" x14ac:dyDescent="0.2">
      <c r="A129" s="472" t="s">
        <v>4</v>
      </c>
      <c r="B129" s="472" t="s">
        <v>5</v>
      </c>
      <c r="C129" s="109"/>
    </row>
    <row r="130" spans="1:14" ht="12.75" customHeight="1" x14ac:dyDescent="0.2">
      <c r="A130" s="473"/>
      <c r="B130" s="473"/>
      <c r="C130" s="105"/>
      <c r="D130" s="137"/>
      <c r="E130" s="163"/>
      <c r="F130" s="191"/>
      <c r="G130" s="219"/>
      <c r="H130" s="253"/>
      <c r="I130" s="284"/>
      <c r="J130" s="315"/>
      <c r="K130" s="339"/>
      <c r="L130" s="399"/>
      <c r="M130" s="423"/>
      <c r="N130" s="449"/>
    </row>
    <row r="131" spans="1:14" ht="12.75" customHeight="1" x14ac:dyDescent="0.2">
      <c r="A131" s="473"/>
      <c r="B131" s="473"/>
      <c r="C131" s="106" t="s">
        <v>37</v>
      </c>
      <c r="D131" s="134" t="s">
        <v>37</v>
      </c>
      <c r="E131" s="160" t="s">
        <v>37</v>
      </c>
      <c r="F131" s="188" t="s">
        <v>37</v>
      </c>
      <c r="G131" s="216" t="s">
        <v>37</v>
      </c>
      <c r="H131" s="250" t="s">
        <v>37</v>
      </c>
      <c r="I131" s="281" t="s">
        <v>37</v>
      </c>
      <c r="J131" s="312" t="s">
        <v>37</v>
      </c>
      <c r="K131" s="336" t="s">
        <v>37</v>
      </c>
      <c r="L131" s="396" t="s">
        <v>37</v>
      </c>
      <c r="M131" s="424" t="s">
        <v>37</v>
      </c>
      <c r="N131" s="450" t="s">
        <v>37</v>
      </c>
    </row>
    <row r="132" spans="1:14" ht="12.75" customHeight="1" x14ac:dyDescent="0.2">
      <c r="A132" s="473"/>
      <c r="B132" s="473"/>
      <c r="C132" s="110"/>
      <c r="D132" s="136"/>
      <c r="E132" s="162"/>
      <c r="F132" s="190"/>
      <c r="G132" s="218"/>
      <c r="H132" s="252"/>
      <c r="I132" s="283"/>
      <c r="J132" s="314"/>
      <c r="K132" s="338"/>
      <c r="L132" s="398"/>
      <c r="M132" s="425"/>
      <c r="N132" s="451"/>
    </row>
    <row r="133" spans="1:14" ht="12.75" customHeight="1" x14ac:dyDescent="0.2">
      <c r="A133" s="474"/>
      <c r="B133" s="474"/>
      <c r="C133" s="106"/>
      <c r="D133" s="134"/>
      <c r="E133" s="160"/>
      <c r="F133" s="188"/>
      <c r="G133" s="216"/>
      <c r="H133" s="250"/>
      <c r="I133" s="281"/>
      <c r="J133" s="312"/>
      <c r="K133" s="336"/>
      <c r="L133" s="396"/>
      <c r="M133" s="424"/>
      <c r="N133" s="450"/>
    </row>
    <row r="134" spans="1:14" s="8" customFormat="1" ht="11.25" x14ac:dyDescent="0.2">
      <c r="A134" s="111" t="s">
        <v>10</v>
      </c>
      <c r="B134" s="111" t="s">
        <v>11</v>
      </c>
      <c r="C134" s="111" t="s">
        <v>16</v>
      </c>
      <c r="D134" s="135" t="s">
        <v>16</v>
      </c>
      <c r="E134" s="161" t="s">
        <v>16</v>
      </c>
      <c r="F134" s="189" t="s">
        <v>16</v>
      </c>
      <c r="G134" s="217" t="s">
        <v>16</v>
      </c>
      <c r="H134" s="251" t="s">
        <v>16</v>
      </c>
      <c r="I134" s="282" t="s">
        <v>16</v>
      </c>
      <c r="J134" s="313" t="s">
        <v>16</v>
      </c>
      <c r="K134" s="337" t="s">
        <v>16</v>
      </c>
      <c r="L134" s="397" t="s">
        <v>16</v>
      </c>
      <c r="M134" s="426" t="s">
        <v>16</v>
      </c>
      <c r="N134" s="452" t="s">
        <v>16</v>
      </c>
    </row>
    <row r="135" spans="1:14" s="16" customFormat="1" ht="15.75" x14ac:dyDescent="0.2">
      <c r="A135" s="18">
        <v>1</v>
      </c>
      <c r="B135" s="19" t="s">
        <v>22</v>
      </c>
      <c r="C135" s="113">
        <f t="shared" ref="C135:N135" si="15">SUM(C136,C139,C140)</f>
        <v>0</v>
      </c>
      <c r="D135" s="131">
        <f t="shared" si="15"/>
        <v>0</v>
      </c>
      <c r="E135" s="157">
        <f t="shared" si="15"/>
        <v>0</v>
      </c>
      <c r="F135" s="185">
        <f t="shared" si="15"/>
        <v>0</v>
      </c>
      <c r="G135" s="213">
        <f t="shared" si="15"/>
        <v>0</v>
      </c>
      <c r="H135" s="247">
        <f t="shared" si="15"/>
        <v>0</v>
      </c>
      <c r="I135" s="278">
        <f t="shared" si="15"/>
        <v>0</v>
      </c>
      <c r="J135" s="309">
        <f t="shared" si="15"/>
        <v>0</v>
      </c>
      <c r="K135" s="333">
        <f t="shared" si="15"/>
        <v>0</v>
      </c>
      <c r="L135" s="393">
        <f t="shared" si="15"/>
        <v>0</v>
      </c>
      <c r="M135" s="428">
        <f t="shared" si="15"/>
        <v>0</v>
      </c>
      <c r="N135" s="454">
        <f t="shared" si="15"/>
        <v>0</v>
      </c>
    </row>
    <row r="136" spans="1:14" s="23" customFormat="1" x14ac:dyDescent="0.2">
      <c r="A136" s="14"/>
      <c r="B136" s="22" t="s">
        <v>50</v>
      </c>
      <c r="C136" s="90">
        <f t="shared" ref="C136:H136" si="16">SUM(C137:C138)</f>
        <v>0</v>
      </c>
      <c r="D136" s="90">
        <f t="shared" si="16"/>
        <v>0</v>
      </c>
      <c r="E136" s="90">
        <f t="shared" si="16"/>
        <v>0</v>
      </c>
      <c r="F136" s="90">
        <f t="shared" si="16"/>
        <v>0</v>
      </c>
      <c r="G136" s="90">
        <f t="shared" si="16"/>
        <v>0</v>
      </c>
      <c r="H136" s="90">
        <f t="shared" si="16"/>
        <v>0</v>
      </c>
      <c r="I136" s="90">
        <f t="shared" ref="I136:N136" si="17">SUM(I137:I138)</f>
        <v>0</v>
      </c>
      <c r="J136" s="90">
        <f t="shared" si="17"/>
        <v>0</v>
      </c>
      <c r="K136" s="90">
        <f t="shared" si="17"/>
        <v>0</v>
      </c>
      <c r="L136" s="90">
        <f t="shared" si="17"/>
        <v>0</v>
      </c>
      <c r="M136" s="90">
        <f t="shared" si="17"/>
        <v>0</v>
      </c>
      <c r="N136" s="90">
        <f t="shared" si="17"/>
        <v>0</v>
      </c>
    </row>
    <row r="137" spans="1:14" x14ac:dyDescent="0.2">
      <c r="A137" s="12"/>
      <c r="B137" s="13" t="s">
        <v>84</v>
      </c>
      <c r="C137" s="69">
        <v>0</v>
      </c>
      <c r="D137" s="69">
        <v>0</v>
      </c>
      <c r="E137" s="69">
        <v>0</v>
      </c>
      <c r="F137" s="69">
        <v>0</v>
      </c>
      <c r="G137" s="69">
        <v>0</v>
      </c>
      <c r="H137" s="69">
        <v>0</v>
      </c>
      <c r="I137" s="69">
        <v>0</v>
      </c>
      <c r="J137" s="69">
        <v>0</v>
      </c>
      <c r="K137" s="69">
        <v>0</v>
      </c>
      <c r="L137" s="69">
        <v>0</v>
      </c>
      <c r="M137" s="69">
        <v>0</v>
      </c>
      <c r="N137" s="69">
        <v>0</v>
      </c>
    </row>
    <row r="138" spans="1:14" x14ac:dyDescent="0.2">
      <c r="A138" s="12"/>
      <c r="B138" s="13" t="s">
        <v>85</v>
      </c>
      <c r="C138" s="69">
        <v>0</v>
      </c>
      <c r="D138" s="69">
        <v>0</v>
      </c>
      <c r="E138" s="69">
        <v>0</v>
      </c>
      <c r="F138" s="69">
        <v>0</v>
      </c>
      <c r="G138" s="69">
        <v>0</v>
      </c>
      <c r="H138" s="69">
        <v>0</v>
      </c>
      <c r="I138" s="69">
        <v>0</v>
      </c>
      <c r="J138" s="69">
        <v>0</v>
      </c>
      <c r="K138" s="69">
        <v>0</v>
      </c>
      <c r="L138" s="69">
        <v>0</v>
      </c>
      <c r="M138" s="69">
        <v>0</v>
      </c>
      <c r="N138" s="69">
        <v>0</v>
      </c>
    </row>
    <row r="139" spans="1:14" x14ac:dyDescent="0.2">
      <c r="A139" s="12"/>
      <c r="B139" s="11" t="s">
        <v>51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</row>
    <row r="140" spans="1:14" x14ac:dyDescent="0.2">
      <c r="A140" s="12"/>
      <c r="B140" s="11" t="s">
        <v>52</v>
      </c>
      <c r="C140" s="70">
        <v>0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</row>
    <row r="141" spans="1:14" ht="15.75" x14ac:dyDescent="0.2">
      <c r="A141" s="14">
        <v>2</v>
      </c>
      <c r="B141" s="10" t="s">
        <v>23</v>
      </c>
      <c r="C141" s="114">
        <f t="shared" ref="C141:N141" si="18">SUM(C142:C143)</f>
        <v>0</v>
      </c>
      <c r="D141" s="129">
        <f t="shared" si="18"/>
        <v>0</v>
      </c>
      <c r="E141" s="155">
        <f t="shared" si="18"/>
        <v>0</v>
      </c>
      <c r="F141" s="183">
        <f t="shared" si="18"/>
        <v>0</v>
      </c>
      <c r="G141" s="211">
        <f t="shared" si="18"/>
        <v>0</v>
      </c>
      <c r="H141" s="245">
        <f t="shared" si="18"/>
        <v>0</v>
      </c>
      <c r="I141" s="276">
        <f t="shared" si="18"/>
        <v>0</v>
      </c>
      <c r="J141" s="307">
        <f t="shared" si="18"/>
        <v>0</v>
      </c>
      <c r="K141" s="331">
        <f t="shared" si="18"/>
        <v>0</v>
      </c>
      <c r="L141" s="391">
        <f t="shared" si="18"/>
        <v>0</v>
      </c>
      <c r="M141" s="429">
        <f t="shared" si="18"/>
        <v>0</v>
      </c>
      <c r="N141" s="455">
        <f t="shared" si="18"/>
        <v>0</v>
      </c>
    </row>
    <row r="142" spans="1:14" x14ac:dyDescent="0.2">
      <c r="A142" s="12"/>
      <c r="B142" s="13" t="s">
        <v>84</v>
      </c>
      <c r="C142" s="69">
        <v>0</v>
      </c>
      <c r="D142" s="69">
        <v>0</v>
      </c>
      <c r="E142" s="69">
        <v>0</v>
      </c>
      <c r="F142" s="69">
        <v>0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0</v>
      </c>
      <c r="M142" s="69">
        <v>0</v>
      </c>
      <c r="N142" s="69">
        <v>0</v>
      </c>
    </row>
    <row r="143" spans="1:14" x14ac:dyDescent="0.2">
      <c r="A143" s="12"/>
      <c r="B143" s="13" t="s">
        <v>85</v>
      </c>
      <c r="C143" s="69">
        <v>0</v>
      </c>
      <c r="D143" s="69">
        <v>0</v>
      </c>
      <c r="E143" s="69">
        <v>0</v>
      </c>
      <c r="F143" s="69">
        <v>0</v>
      </c>
      <c r="G143" s="69">
        <v>0</v>
      </c>
      <c r="H143" s="69">
        <v>0</v>
      </c>
      <c r="I143" s="69">
        <v>0</v>
      </c>
      <c r="J143" s="69">
        <v>0</v>
      </c>
      <c r="K143" s="69">
        <v>0</v>
      </c>
      <c r="L143" s="69">
        <v>0</v>
      </c>
      <c r="M143" s="69">
        <v>0</v>
      </c>
      <c r="N143" s="69">
        <v>0</v>
      </c>
    </row>
    <row r="144" spans="1:14" ht="15.75" x14ac:dyDescent="0.2">
      <c r="A144" s="9">
        <v>3</v>
      </c>
      <c r="B144" s="10" t="s">
        <v>54</v>
      </c>
      <c r="C144" s="114">
        <v>0</v>
      </c>
      <c r="D144" s="129">
        <v>0</v>
      </c>
      <c r="E144" s="155">
        <v>0</v>
      </c>
      <c r="F144" s="183">
        <v>0</v>
      </c>
      <c r="G144" s="211">
        <v>0</v>
      </c>
      <c r="H144" s="245">
        <v>0</v>
      </c>
      <c r="I144" s="276">
        <v>0</v>
      </c>
      <c r="J144" s="307">
        <v>0</v>
      </c>
      <c r="K144" s="331">
        <v>0</v>
      </c>
      <c r="L144" s="391">
        <v>0</v>
      </c>
      <c r="M144" s="429">
        <v>0</v>
      </c>
      <c r="N144" s="455">
        <v>0</v>
      </c>
    </row>
    <row r="145" spans="1:14" ht="15.75" x14ac:dyDescent="0.2">
      <c r="A145" s="14">
        <v>4</v>
      </c>
      <c r="B145" s="10" t="s">
        <v>53</v>
      </c>
      <c r="C145" s="90">
        <f t="shared" ref="C145:N145" si="19">SUM(C146:C147)</f>
        <v>0</v>
      </c>
      <c r="D145" s="90">
        <f t="shared" si="19"/>
        <v>0</v>
      </c>
      <c r="E145" s="90">
        <f t="shared" si="19"/>
        <v>0</v>
      </c>
      <c r="F145" s="90">
        <f t="shared" si="19"/>
        <v>0</v>
      </c>
      <c r="G145" s="90">
        <f t="shared" si="19"/>
        <v>0</v>
      </c>
      <c r="H145" s="90">
        <f t="shared" si="19"/>
        <v>0</v>
      </c>
      <c r="I145" s="90">
        <f t="shared" si="19"/>
        <v>0</v>
      </c>
      <c r="J145" s="90">
        <f t="shared" si="19"/>
        <v>0</v>
      </c>
      <c r="K145" s="90">
        <f t="shared" si="19"/>
        <v>0</v>
      </c>
      <c r="L145" s="90">
        <f t="shared" si="19"/>
        <v>0</v>
      </c>
      <c r="M145" s="90">
        <f t="shared" si="19"/>
        <v>0</v>
      </c>
      <c r="N145" s="90">
        <f t="shared" si="19"/>
        <v>0</v>
      </c>
    </row>
    <row r="146" spans="1:14" x14ac:dyDescent="0.2">
      <c r="A146" s="14"/>
      <c r="B146" s="13" t="s">
        <v>84</v>
      </c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</row>
    <row r="147" spans="1:14" x14ac:dyDescent="0.2">
      <c r="A147" s="14"/>
      <c r="B147" s="13" t="s">
        <v>85</v>
      </c>
      <c r="C147" s="90">
        <v>0</v>
      </c>
      <c r="D147" s="90">
        <v>0</v>
      </c>
      <c r="E147" s="90">
        <v>0</v>
      </c>
      <c r="F147" s="90">
        <v>0</v>
      </c>
      <c r="G147" s="90">
        <v>0</v>
      </c>
      <c r="H147" s="90">
        <v>0</v>
      </c>
      <c r="I147" s="90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</row>
    <row r="148" spans="1:14" x14ac:dyDescent="0.2">
      <c r="A148" s="14">
        <v>5</v>
      </c>
      <c r="B148" s="11" t="s">
        <v>55</v>
      </c>
      <c r="C148" s="114">
        <v>0</v>
      </c>
      <c r="D148" s="129">
        <v>0</v>
      </c>
      <c r="E148" s="155">
        <v>0</v>
      </c>
      <c r="F148" s="183">
        <v>0</v>
      </c>
      <c r="G148" s="211">
        <v>0</v>
      </c>
      <c r="H148" s="245">
        <v>0</v>
      </c>
      <c r="I148" s="276">
        <v>0</v>
      </c>
      <c r="J148" s="307">
        <v>0</v>
      </c>
      <c r="K148" s="331">
        <v>0</v>
      </c>
      <c r="L148" s="391">
        <v>0</v>
      </c>
      <c r="M148" s="429">
        <v>0</v>
      </c>
      <c r="N148" s="455">
        <v>0</v>
      </c>
    </row>
    <row r="149" spans="1:14" ht="15.75" x14ac:dyDescent="0.2">
      <c r="A149" s="14">
        <v>6</v>
      </c>
      <c r="B149" s="10" t="s">
        <v>56</v>
      </c>
      <c r="C149" s="114">
        <v>0</v>
      </c>
      <c r="D149" s="129">
        <v>0</v>
      </c>
      <c r="E149" s="155">
        <v>0</v>
      </c>
      <c r="F149" s="183">
        <v>0</v>
      </c>
      <c r="G149" s="211">
        <v>0</v>
      </c>
      <c r="H149" s="245">
        <v>0</v>
      </c>
      <c r="I149" s="276">
        <v>0</v>
      </c>
      <c r="J149" s="307">
        <v>0</v>
      </c>
      <c r="K149" s="331">
        <v>0</v>
      </c>
      <c r="L149" s="391">
        <v>0</v>
      </c>
      <c r="M149" s="429">
        <v>0</v>
      </c>
      <c r="N149" s="455">
        <v>0</v>
      </c>
    </row>
    <row r="150" spans="1:14" ht="15.75" x14ac:dyDescent="0.2">
      <c r="A150" s="14">
        <v>7</v>
      </c>
      <c r="B150" s="10" t="s">
        <v>57</v>
      </c>
      <c r="C150" s="114">
        <v>0</v>
      </c>
      <c r="D150" s="129">
        <v>0</v>
      </c>
      <c r="E150" s="155">
        <v>0</v>
      </c>
      <c r="F150" s="183">
        <v>0</v>
      </c>
      <c r="G150" s="211">
        <v>0</v>
      </c>
      <c r="H150" s="245">
        <v>0</v>
      </c>
      <c r="I150" s="276">
        <v>0</v>
      </c>
      <c r="J150" s="307">
        <v>0</v>
      </c>
      <c r="K150" s="331">
        <v>0</v>
      </c>
      <c r="L150" s="391">
        <v>0</v>
      </c>
      <c r="M150" s="429">
        <v>0</v>
      </c>
      <c r="N150" s="455">
        <v>0</v>
      </c>
    </row>
    <row r="151" spans="1:14" ht="15.75" x14ac:dyDescent="0.2">
      <c r="A151" s="14">
        <v>8</v>
      </c>
      <c r="B151" s="10" t="s">
        <v>58</v>
      </c>
      <c r="C151" s="114">
        <v>0</v>
      </c>
      <c r="D151" s="129">
        <v>0</v>
      </c>
      <c r="E151" s="155">
        <v>0</v>
      </c>
      <c r="F151" s="183">
        <v>0</v>
      </c>
      <c r="G151" s="211">
        <v>0</v>
      </c>
      <c r="H151" s="245">
        <v>0</v>
      </c>
      <c r="I151" s="276">
        <v>0</v>
      </c>
      <c r="J151" s="307">
        <v>0</v>
      </c>
      <c r="K151" s="331">
        <v>0</v>
      </c>
      <c r="L151" s="391">
        <v>0</v>
      </c>
      <c r="M151" s="429">
        <v>0</v>
      </c>
      <c r="N151" s="455">
        <v>0</v>
      </c>
    </row>
    <row r="152" spans="1:14" ht="15.75" x14ac:dyDescent="0.2">
      <c r="A152" s="14">
        <v>9</v>
      </c>
      <c r="B152" s="10" t="s">
        <v>24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</row>
    <row r="153" spans="1:14" ht="15.75" x14ac:dyDescent="0.2">
      <c r="A153" s="14">
        <v>10</v>
      </c>
      <c r="B153" s="10" t="s">
        <v>25</v>
      </c>
      <c r="C153" s="70">
        <v>0</v>
      </c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</row>
    <row r="154" spans="1:14" ht="12.75" customHeight="1" thickBot="1" x14ac:dyDescent="0.25">
      <c r="A154" s="40">
        <v>11</v>
      </c>
      <c r="B154" s="41" t="s">
        <v>59</v>
      </c>
      <c r="C154" s="71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</row>
    <row r="155" spans="1:14" ht="12.75" customHeight="1" thickTop="1" x14ac:dyDescent="0.2">
      <c r="A155" s="5"/>
      <c r="B155" s="27" t="s">
        <v>39</v>
      </c>
    </row>
    <row r="156" spans="1:14" x14ac:dyDescent="0.2">
      <c r="A156" s="5"/>
      <c r="B156" s="15" t="s">
        <v>61</v>
      </c>
    </row>
    <row r="157" spans="1:14" ht="21" customHeight="1" x14ac:dyDescent="0.2">
      <c r="A157" s="5"/>
      <c r="B157" s="15" t="s">
        <v>60</v>
      </c>
    </row>
    <row r="158" spans="1:14" x14ac:dyDescent="0.2">
      <c r="A158" s="5"/>
      <c r="B158" s="15" t="s">
        <v>40</v>
      </c>
    </row>
    <row r="159" spans="1:14" x14ac:dyDescent="0.2">
      <c r="A159" s="5"/>
      <c r="B159" s="27"/>
    </row>
    <row r="160" spans="1:14" ht="13.5" customHeight="1" x14ac:dyDescent="0.2">
      <c r="A160" s="5"/>
      <c r="B160" s="27"/>
    </row>
    <row r="161" spans="1:14" ht="12.75" customHeight="1" x14ac:dyDescent="0.2">
      <c r="A161" s="471" t="s">
        <v>0</v>
      </c>
      <c r="B161" s="471"/>
    </row>
    <row r="162" spans="1:14" ht="13.5" customHeight="1" x14ac:dyDescent="0.2">
      <c r="A162" s="471" t="s">
        <v>1</v>
      </c>
      <c r="B162" s="471"/>
    </row>
    <row r="163" spans="1:14" x14ac:dyDescent="0.2">
      <c r="A163" s="471" t="s">
        <v>46</v>
      </c>
      <c r="B163" s="471"/>
    </row>
    <row r="164" spans="1:14" ht="13.5" customHeight="1" x14ac:dyDescent="0.3">
      <c r="C164" s="107"/>
    </row>
    <row r="165" spans="1:14" x14ac:dyDescent="0.2">
      <c r="C165" s="103"/>
    </row>
    <row r="166" spans="1:14" ht="12.75" customHeight="1" x14ac:dyDescent="0.2">
      <c r="A166" s="1" t="s">
        <v>47</v>
      </c>
    </row>
    <row r="167" spans="1:14" ht="13.5" customHeight="1" x14ac:dyDescent="0.2">
      <c r="A167" s="1" t="s">
        <v>69</v>
      </c>
    </row>
    <row r="168" spans="1:14" ht="13.5" customHeight="1" thickBot="1" x14ac:dyDescent="0.25">
      <c r="A168" s="45" t="s">
        <v>82</v>
      </c>
      <c r="B168" s="45"/>
      <c r="H168" s="45"/>
      <c r="I168" s="45"/>
      <c r="J168" s="45"/>
      <c r="K168" s="45"/>
      <c r="L168" s="45"/>
      <c r="M168" s="45"/>
      <c r="N168" s="45"/>
    </row>
    <row r="169" spans="1:14" ht="12.75" customHeight="1" thickTop="1" x14ac:dyDescent="0.2">
      <c r="A169" s="472" t="s">
        <v>4</v>
      </c>
      <c r="B169" s="472" t="s">
        <v>5</v>
      </c>
      <c r="C169" s="109"/>
    </row>
    <row r="170" spans="1:14" ht="12.75" customHeight="1" x14ac:dyDescent="0.2">
      <c r="A170" s="473"/>
      <c r="B170" s="473"/>
      <c r="C170" s="105"/>
      <c r="D170" s="137"/>
      <c r="E170" s="163"/>
      <c r="F170" s="191"/>
      <c r="G170" s="219"/>
      <c r="H170" s="253"/>
      <c r="I170" s="284"/>
      <c r="J170" s="315"/>
      <c r="K170" s="339"/>
      <c r="L170" s="399"/>
      <c r="M170" s="423"/>
      <c r="N170" s="449"/>
    </row>
    <row r="171" spans="1:14" ht="12.75" customHeight="1" x14ac:dyDescent="0.2">
      <c r="A171" s="473"/>
      <c r="B171" s="473"/>
      <c r="C171" s="106" t="s">
        <v>37</v>
      </c>
      <c r="D171" s="134" t="s">
        <v>37</v>
      </c>
      <c r="E171" s="160" t="s">
        <v>37</v>
      </c>
      <c r="F171" s="188" t="s">
        <v>37</v>
      </c>
      <c r="G171" s="216" t="s">
        <v>37</v>
      </c>
      <c r="H171" s="250" t="s">
        <v>37</v>
      </c>
      <c r="I171" s="281" t="s">
        <v>37</v>
      </c>
      <c r="J171" s="312" t="s">
        <v>37</v>
      </c>
      <c r="K171" s="336" t="s">
        <v>37</v>
      </c>
      <c r="L171" s="396" t="s">
        <v>37</v>
      </c>
      <c r="M171" s="424" t="s">
        <v>37</v>
      </c>
      <c r="N171" s="450" t="s">
        <v>37</v>
      </c>
    </row>
    <row r="172" spans="1:14" ht="12.75" customHeight="1" x14ac:dyDescent="0.2">
      <c r="A172" s="473"/>
      <c r="B172" s="473"/>
      <c r="C172" s="110"/>
      <c r="D172" s="136"/>
      <c r="E172" s="162"/>
      <c r="F172" s="190"/>
      <c r="G172" s="218"/>
      <c r="H172" s="252"/>
      <c r="I172" s="283"/>
      <c r="J172" s="314"/>
      <c r="K172" s="338"/>
      <c r="L172" s="398"/>
      <c r="M172" s="425"/>
      <c r="N172" s="451"/>
    </row>
    <row r="173" spans="1:14" x14ac:dyDescent="0.2">
      <c r="A173" s="474"/>
      <c r="B173" s="474"/>
      <c r="C173" s="106"/>
      <c r="D173" s="134"/>
      <c r="E173" s="160"/>
      <c r="F173" s="188"/>
      <c r="G173" s="216"/>
      <c r="H173" s="250"/>
      <c r="I173" s="281"/>
      <c r="J173" s="312"/>
      <c r="K173" s="336"/>
      <c r="L173" s="396"/>
      <c r="M173" s="424"/>
      <c r="N173" s="450"/>
    </row>
    <row r="174" spans="1:14" s="8" customFormat="1" ht="11.25" x14ac:dyDescent="0.2">
      <c r="A174" s="111" t="s">
        <v>10</v>
      </c>
      <c r="B174" s="111" t="s">
        <v>11</v>
      </c>
      <c r="C174" s="111" t="s">
        <v>16</v>
      </c>
      <c r="D174" s="135" t="s">
        <v>16</v>
      </c>
      <c r="E174" s="161" t="s">
        <v>16</v>
      </c>
      <c r="F174" s="189" t="s">
        <v>16</v>
      </c>
      <c r="G174" s="217" t="s">
        <v>16</v>
      </c>
      <c r="H174" s="251" t="s">
        <v>16</v>
      </c>
      <c r="I174" s="282" t="s">
        <v>16</v>
      </c>
      <c r="J174" s="313" t="s">
        <v>16</v>
      </c>
      <c r="K174" s="337" t="s">
        <v>16</v>
      </c>
      <c r="L174" s="397" t="s">
        <v>16</v>
      </c>
      <c r="M174" s="426" t="s">
        <v>16</v>
      </c>
      <c r="N174" s="452" t="s">
        <v>16</v>
      </c>
    </row>
    <row r="175" spans="1:14" s="16" customFormat="1" ht="15.75" x14ac:dyDescent="0.2">
      <c r="A175" s="18">
        <v>1</v>
      </c>
      <c r="B175" s="19" t="s">
        <v>22</v>
      </c>
      <c r="C175" s="113">
        <f t="shared" ref="C175:N175" si="20">SUM(C176,C179,C180)</f>
        <v>0</v>
      </c>
      <c r="D175" s="131">
        <f t="shared" si="20"/>
        <v>0</v>
      </c>
      <c r="E175" s="157">
        <f t="shared" si="20"/>
        <v>0</v>
      </c>
      <c r="F175" s="185">
        <f t="shared" si="20"/>
        <v>0</v>
      </c>
      <c r="G175" s="213">
        <f t="shared" si="20"/>
        <v>0</v>
      </c>
      <c r="H175" s="247">
        <f t="shared" si="20"/>
        <v>0</v>
      </c>
      <c r="I175" s="278">
        <f t="shared" si="20"/>
        <v>0</v>
      </c>
      <c r="J175" s="309">
        <f t="shared" si="20"/>
        <v>0</v>
      </c>
      <c r="K175" s="333">
        <f t="shared" si="20"/>
        <v>0</v>
      </c>
      <c r="L175" s="393">
        <f t="shared" si="20"/>
        <v>0</v>
      </c>
      <c r="M175" s="428">
        <f t="shared" si="20"/>
        <v>0</v>
      </c>
      <c r="N175" s="454">
        <f t="shared" si="20"/>
        <v>0</v>
      </c>
    </row>
    <row r="176" spans="1:14" s="23" customFormat="1" x14ac:dyDescent="0.2">
      <c r="A176" s="14"/>
      <c r="B176" s="22" t="s">
        <v>50</v>
      </c>
      <c r="C176" s="90">
        <f t="shared" ref="C176:H176" si="21">SUM(C177:C178)</f>
        <v>0</v>
      </c>
      <c r="D176" s="90">
        <f t="shared" si="21"/>
        <v>0</v>
      </c>
      <c r="E176" s="90">
        <f t="shared" si="21"/>
        <v>0</v>
      </c>
      <c r="F176" s="90">
        <f t="shared" si="21"/>
        <v>0</v>
      </c>
      <c r="G176" s="90">
        <f t="shared" si="21"/>
        <v>0</v>
      </c>
      <c r="H176" s="90">
        <f t="shared" si="21"/>
        <v>0</v>
      </c>
      <c r="I176" s="90">
        <f t="shared" ref="I176:N176" si="22">SUM(I177:I178)</f>
        <v>0</v>
      </c>
      <c r="J176" s="90">
        <f t="shared" si="22"/>
        <v>0</v>
      </c>
      <c r="K176" s="90">
        <f t="shared" si="22"/>
        <v>0</v>
      </c>
      <c r="L176" s="90">
        <f t="shared" si="22"/>
        <v>0</v>
      </c>
      <c r="M176" s="90">
        <f t="shared" si="22"/>
        <v>0</v>
      </c>
      <c r="N176" s="90">
        <f t="shared" si="22"/>
        <v>0</v>
      </c>
    </row>
    <row r="177" spans="1:14" x14ac:dyDescent="0.2">
      <c r="A177" s="12"/>
      <c r="B177" s="13" t="s">
        <v>84</v>
      </c>
      <c r="C177" s="69">
        <v>0</v>
      </c>
      <c r="D177" s="69">
        <v>0</v>
      </c>
      <c r="E177" s="69">
        <v>0</v>
      </c>
      <c r="F177" s="69">
        <v>0</v>
      </c>
      <c r="G177" s="69">
        <v>0</v>
      </c>
      <c r="H177" s="69">
        <v>0</v>
      </c>
      <c r="I177" s="69">
        <v>0</v>
      </c>
      <c r="J177" s="69">
        <v>0</v>
      </c>
      <c r="K177" s="69">
        <v>0</v>
      </c>
      <c r="L177" s="69">
        <v>0</v>
      </c>
      <c r="M177" s="69">
        <v>0</v>
      </c>
      <c r="N177" s="69">
        <v>0</v>
      </c>
    </row>
    <row r="178" spans="1:14" x14ac:dyDescent="0.2">
      <c r="A178" s="12"/>
      <c r="B178" s="13" t="s">
        <v>85</v>
      </c>
      <c r="C178" s="69">
        <v>0</v>
      </c>
      <c r="D178" s="69">
        <v>0</v>
      </c>
      <c r="E178" s="69">
        <v>0</v>
      </c>
      <c r="F178" s="69">
        <v>0</v>
      </c>
      <c r="G178" s="69">
        <v>0</v>
      </c>
      <c r="H178" s="69">
        <v>0</v>
      </c>
      <c r="I178" s="69">
        <v>0</v>
      </c>
      <c r="J178" s="69">
        <v>0</v>
      </c>
      <c r="K178" s="69">
        <v>0</v>
      </c>
      <c r="L178" s="69">
        <v>0</v>
      </c>
      <c r="M178" s="69">
        <v>0</v>
      </c>
      <c r="N178" s="69">
        <v>0</v>
      </c>
    </row>
    <row r="179" spans="1:14" x14ac:dyDescent="0.2">
      <c r="A179" s="12"/>
      <c r="B179" s="11" t="s">
        <v>51</v>
      </c>
      <c r="C179" s="70">
        <v>0</v>
      </c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</row>
    <row r="180" spans="1:14" x14ac:dyDescent="0.2">
      <c r="A180" s="12"/>
      <c r="B180" s="11" t="s">
        <v>52</v>
      </c>
      <c r="C180" s="70">
        <v>0</v>
      </c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</row>
    <row r="181" spans="1:14" ht="15.75" x14ac:dyDescent="0.2">
      <c r="A181" s="14">
        <v>2</v>
      </c>
      <c r="B181" s="10" t="s">
        <v>23</v>
      </c>
      <c r="C181" s="114">
        <f t="shared" ref="C181:N181" si="23">SUM(C182:C183)</f>
        <v>0</v>
      </c>
      <c r="D181" s="129">
        <f t="shared" si="23"/>
        <v>0</v>
      </c>
      <c r="E181" s="155">
        <f t="shared" si="23"/>
        <v>0</v>
      </c>
      <c r="F181" s="183">
        <f t="shared" si="23"/>
        <v>0</v>
      </c>
      <c r="G181" s="211">
        <f t="shared" si="23"/>
        <v>0</v>
      </c>
      <c r="H181" s="245">
        <f t="shared" si="23"/>
        <v>0</v>
      </c>
      <c r="I181" s="276">
        <f t="shared" si="23"/>
        <v>0</v>
      </c>
      <c r="J181" s="307">
        <f t="shared" si="23"/>
        <v>0</v>
      </c>
      <c r="K181" s="331">
        <f t="shared" si="23"/>
        <v>0</v>
      </c>
      <c r="L181" s="391">
        <f t="shared" si="23"/>
        <v>0</v>
      </c>
      <c r="M181" s="429">
        <f t="shared" si="23"/>
        <v>0</v>
      </c>
      <c r="N181" s="455">
        <f t="shared" si="23"/>
        <v>0</v>
      </c>
    </row>
    <row r="182" spans="1:14" x14ac:dyDescent="0.2">
      <c r="A182" s="12"/>
      <c r="B182" s="13" t="s">
        <v>84</v>
      </c>
      <c r="C182" s="69">
        <v>0</v>
      </c>
      <c r="D182" s="69">
        <v>0</v>
      </c>
      <c r="E182" s="69">
        <v>0</v>
      </c>
      <c r="F182" s="69">
        <v>0</v>
      </c>
      <c r="G182" s="69">
        <v>0</v>
      </c>
      <c r="H182" s="69">
        <v>0</v>
      </c>
      <c r="I182" s="69">
        <v>0</v>
      </c>
      <c r="J182" s="69">
        <v>0</v>
      </c>
      <c r="K182" s="69">
        <v>0</v>
      </c>
      <c r="L182" s="69">
        <v>0</v>
      </c>
      <c r="M182" s="69">
        <v>0</v>
      </c>
      <c r="N182" s="69">
        <v>0</v>
      </c>
    </row>
    <row r="183" spans="1:14" x14ac:dyDescent="0.2">
      <c r="A183" s="12"/>
      <c r="B183" s="13" t="s">
        <v>85</v>
      </c>
      <c r="C183" s="69">
        <v>0</v>
      </c>
      <c r="D183" s="69">
        <v>0</v>
      </c>
      <c r="E183" s="69">
        <v>0</v>
      </c>
      <c r="F183" s="69">
        <v>0</v>
      </c>
      <c r="G183" s="69">
        <v>0</v>
      </c>
      <c r="H183" s="69">
        <v>0</v>
      </c>
      <c r="I183" s="69">
        <v>0</v>
      </c>
      <c r="J183" s="69">
        <v>0</v>
      </c>
      <c r="K183" s="69">
        <v>0</v>
      </c>
      <c r="L183" s="69">
        <v>0</v>
      </c>
      <c r="M183" s="69">
        <v>0</v>
      </c>
      <c r="N183" s="69">
        <v>0</v>
      </c>
    </row>
    <row r="184" spans="1:14" ht="15.75" x14ac:dyDescent="0.2">
      <c r="A184" s="9">
        <v>3</v>
      </c>
      <c r="B184" s="10" t="s">
        <v>54</v>
      </c>
      <c r="C184" s="114">
        <v>0</v>
      </c>
      <c r="D184" s="129">
        <v>0</v>
      </c>
      <c r="E184" s="155">
        <v>0</v>
      </c>
      <c r="F184" s="183">
        <v>0</v>
      </c>
      <c r="G184" s="211">
        <v>0</v>
      </c>
      <c r="H184" s="245">
        <v>0</v>
      </c>
      <c r="I184" s="276">
        <v>0</v>
      </c>
      <c r="J184" s="307">
        <v>0</v>
      </c>
      <c r="K184" s="331">
        <v>0</v>
      </c>
      <c r="L184" s="391">
        <v>0</v>
      </c>
      <c r="M184" s="429">
        <v>0</v>
      </c>
      <c r="N184" s="455">
        <v>0</v>
      </c>
    </row>
    <row r="185" spans="1:14" ht="15.75" x14ac:dyDescent="0.2">
      <c r="A185" s="14">
        <v>4</v>
      </c>
      <c r="B185" s="10" t="s">
        <v>53</v>
      </c>
      <c r="C185" s="90">
        <f t="shared" ref="C185:N185" si="24">SUM(C186:C187)</f>
        <v>0</v>
      </c>
      <c r="D185" s="90">
        <f t="shared" si="24"/>
        <v>0</v>
      </c>
      <c r="E185" s="90">
        <f t="shared" si="24"/>
        <v>0</v>
      </c>
      <c r="F185" s="90">
        <f t="shared" si="24"/>
        <v>0</v>
      </c>
      <c r="G185" s="90">
        <f t="shared" si="24"/>
        <v>0</v>
      </c>
      <c r="H185" s="90">
        <f t="shared" si="24"/>
        <v>0</v>
      </c>
      <c r="I185" s="90">
        <f t="shared" si="24"/>
        <v>0</v>
      </c>
      <c r="J185" s="90">
        <f t="shared" si="24"/>
        <v>0</v>
      </c>
      <c r="K185" s="90">
        <f t="shared" si="24"/>
        <v>0</v>
      </c>
      <c r="L185" s="90">
        <f t="shared" si="24"/>
        <v>0</v>
      </c>
      <c r="M185" s="90">
        <f t="shared" si="24"/>
        <v>0</v>
      </c>
      <c r="N185" s="90">
        <f t="shared" si="24"/>
        <v>0</v>
      </c>
    </row>
    <row r="186" spans="1:14" x14ac:dyDescent="0.2">
      <c r="A186" s="14"/>
      <c r="B186" s="13" t="s">
        <v>84</v>
      </c>
      <c r="C186" s="90">
        <v>0</v>
      </c>
      <c r="D186" s="90">
        <v>0</v>
      </c>
      <c r="E186" s="90">
        <v>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90">
        <v>0</v>
      </c>
      <c r="L186" s="90">
        <v>0</v>
      </c>
      <c r="M186" s="90">
        <v>0</v>
      </c>
      <c r="N186" s="90">
        <v>0</v>
      </c>
    </row>
    <row r="187" spans="1:14" x14ac:dyDescent="0.2">
      <c r="A187" s="14"/>
      <c r="B187" s="13" t="s">
        <v>85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90">
        <v>0</v>
      </c>
      <c r="L187" s="90">
        <v>0</v>
      </c>
      <c r="M187" s="90">
        <v>0</v>
      </c>
      <c r="N187" s="90">
        <v>0</v>
      </c>
    </row>
    <row r="188" spans="1:14" x14ac:dyDescent="0.2">
      <c r="A188" s="14">
        <v>5</v>
      </c>
      <c r="B188" s="11" t="s">
        <v>55</v>
      </c>
      <c r="C188" s="114">
        <v>0</v>
      </c>
      <c r="D188" s="129">
        <v>0</v>
      </c>
      <c r="E188" s="155">
        <v>0</v>
      </c>
      <c r="F188" s="183">
        <v>0</v>
      </c>
      <c r="G188" s="211">
        <v>0</v>
      </c>
      <c r="H188" s="245">
        <v>0</v>
      </c>
      <c r="I188" s="276">
        <v>0</v>
      </c>
      <c r="J188" s="307">
        <v>0</v>
      </c>
      <c r="K188" s="331">
        <v>0</v>
      </c>
      <c r="L188" s="391">
        <v>0</v>
      </c>
      <c r="M188" s="429">
        <v>0</v>
      </c>
      <c r="N188" s="455">
        <v>0</v>
      </c>
    </row>
    <row r="189" spans="1:14" ht="15.75" x14ac:dyDescent="0.2">
      <c r="A189" s="14">
        <v>6</v>
      </c>
      <c r="B189" s="10" t="s">
        <v>56</v>
      </c>
      <c r="C189" s="114">
        <v>0</v>
      </c>
      <c r="D189" s="129">
        <v>0</v>
      </c>
      <c r="E189" s="155">
        <v>0</v>
      </c>
      <c r="F189" s="183">
        <v>0</v>
      </c>
      <c r="G189" s="211">
        <v>0</v>
      </c>
      <c r="H189" s="245">
        <v>0</v>
      </c>
      <c r="I189" s="276">
        <v>0</v>
      </c>
      <c r="J189" s="307">
        <v>0</v>
      </c>
      <c r="K189" s="331">
        <v>0</v>
      </c>
      <c r="L189" s="391">
        <v>0</v>
      </c>
      <c r="M189" s="429">
        <v>0</v>
      </c>
      <c r="N189" s="455">
        <v>0</v>
      </c>
    </row>
    <row r="190" spans="1:14" ht="15.75" x14ac:dyDescent="0.2">
      <c r="A190" s="14">
        <v>7</v>
      </c>
      <c r="B190" s="10" t="s">
        <v>57</v>
      </c>
      <c r="C190" s="114">
        <v>0</v>
      </c>
      <c r="D190" s="129">
        <v>0</v>
      </c>
      <c r="E190" s="155">
        <v>0</v>
      </c>
      <c r="F190" s="183">
        <v>0</v>
      </c>
      <c r="G190" s="211">
        <v>0</v>
      </c>
      <c r="H190" s="245">
        <v>0</v>
      </c>
      <c r="I190" s="276">
        <v>0</v>
      </c>
      <c r="J190" s="307">
        <v>0</v>
      </c>
      <c r="K190" s="331">
        <v>0</v>
      </c>
      <c r="L190" s="391">
        <v>0</v>
      </c>
      <c r="M190" s="429">
        <v>0</v>
      </c>
      <c r="N190" s="455">
        <v>0</v>
      </c>
    </row>
    <row r="191" spans="1:14" ht="15.75" x14ac:dyDescent="0.2">
      <c r="A191" s="14">
        <v>8</v>
      </c>
      <c r="B191" s="10" t="s">
        <v>58</v>
      </c>
      <c r="C191" s="114">
        <v>0</v>
      </c>
      <c r="D191" s="129">
        <v>0</v>
      </c>
      <c r="E191" s="155">
        <v>0</v>
      </c>
      <c r="F191" s="183">
        <v>0</v>
      </c>
      <c r="G191" s="211">
        <v>0</v>
      </c>
      <c r="H191" s="245">
        <v>0</v>
      </c>
      <c r="I191" s="276">
        <v>0</v>
      </c>
      <c r="J191" s="307">
        <v>0</v>
      </c>
      <c r="K191" s="331">
        <v>0</v>
      </c>
      <c r="L191" s="391">
        <v>0</v>
      </c>
      <c r="M191" s="429">
        <v>0</v>
      </c>
      <c r="N191" s="455">
        <v>0</v>
      </c>
    </row>
    <row r="192" spans="1:14" ht="15.75" x14ac:dyDescent="0.2">
      <c r="A192" s="14">
        <v>9</v>
      </c>
      <c r="B192" s="10" t="s">
        <v>24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</row>
    <row r="193" spans="1:14" ht="15.75" x14ac:dyDescent="0.2">
      <c r="A193" s="14">
        <v>10</v>
      </c>
      <c r="B193" s="10" t="s">
        <v>25</v>
      </c>
      <c r="C193" s="70">
        <v>0</v>
      </c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</row>
    <row r="194" spans="1:14" ht="16.5" thickBot="1" x14ac:dyDescent="0.25">
      <c r="A194" s="40">
        <v>11</v>
      </c>
      <c r="B194" s="41" t="s">
        <v>59</v>
      </c>
      <c r="C194" s="71">
        <v>0</v>
      </c>
      <c r="D194" s="71">
        <v>0</v>
      </c>
      <c r="E194" s="71">
        <v>0</v>
      </c>
      <c r="F194" s="71">
        <v>0</v>
      </c>
      <c r="G194" s="71">
        <v>0</v>
      </c>
      <c r="H194" s="71">
        <v>0</v>
      </c>
      <c r="I194" s="71">
        <v>0</v>
      </c>
      <c r="J194" s="71">
        <v>0</v>
      </c>
      <c r="K194" s="71">
        <v>0</v>
      </c>
      <c r="L194" s="71">
        <v>0</v>
      </c>
      <c r="M194" s="71">
        <v>0</v>
      </c>
      <c r="N194" s="71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61</v>
      </c>
    </row>
    <row r="197" spans="1:14" x14ac:dyDescent="0.2">
      <c r="A197" s="5"/>
      <c r="B197" s="15" t="s">
        <v>60</v>
      </c>
    </row>
    <row r="198" spans="1:14" x14ac:dyDescent="0.2">
      <c r="A198" s="5"/>
      <c r="B198" s="15" t="s">
        <v>40</v>
      </c>
    </row>
    <row r="199" spans="1:14" ht="12.75" customHeight="1" x14ac:dyDescent="0.2">
      <c r="A199" s="5"/>
      <c r="B199" s="27"/>
    </row>
    <row r="200" spans="1:14" ht="12.75" customHeight="1" x14ac:dyDescent="0.2">
      <c r="A200" s="5"/>
      <c r="B200" s="27"/>
    </row>
    <row r="201" spans="1:14" ht="12.75" customHeight="1" x14ac:dyDescent="0.2">
      <c r="A201" s="471" t="s">
        <v>0</v>
      </c>
      <c r="B201" s="471"/>
    </row>
    <row r="202" spans="1:14" ht="12.75" customHeight="1" x14ac:dyDescent="0.2">
      <c r="A202" s="471" t="s">
        <v>1</v>
      </c>
      <c r="B202" s="471"/>
    </row>
    <row r="203" spans="1:14" x14ac:dyDescent="0.2">
      <c r="A203" s="471" t="s">
        <v>46</v>
      </c>
      <c r="B203" s="471"/>
    </row>
    <row r="204" spans="1:14" ht="22.5" x14ac:dyDescent="0.3">
      <c r="C204" s="107"/>
    </row>
    <row r="205" spans="1:14" ht="12.75" customHeight="1" x14ac:dyDescent="0.2">
      <c r="C205" s="103"/>
    </row>
    <row r="206" spans="1:14" ht="13.5" customHeight="1" x14ac:dyDescent="0.2">
      <c r="A206" s="1" t="s">
        <v>47</v>
      </c>
    </row>
    <row r="207" spans="1:14" ht="12.75" customHeight="1" x14ac:dyDescent="0.2">
      <c r="A207" s="1" t="s">
        <v>69</v>
      </c>
    </row>
    <row r="208" spans="1:14" ht="12.75" customHeight="1" thickBot="1" x14ac:dyDescent="0.25">
      <c r="A208" s="45" t="s">
        <v>80</v>
      </c>
      <c r="B208" s="45"/>
      <c r="H208" s="45"/>
      <c r="I208" s="45"/>
      <c r="J208" s="45"/>
      <c r="K208" s="45"/>
      <c r="L208" s="45"/>
      <c r="M208" s="45"/>
      <c r="N208" s="45"/>
    </row>
    <row r="209" spans="1:14" ht="12.75" customHeight="1" thickTop="1" x14ac:dyDescent="0.2">
      <c r="A209" s="472" t="s">
        <v>4</v>
      </c>
      <c r="B209" s="472" t="s">
        <v>5</v>
      </c>
      <c r="C209" s="109"/>
    </row>
    <row r="210" spans="1:14" ht="12.75" customHeight="1" x14ac:dyDescent="0.2">
      <c r="A210" s="473"/>
      <c r="B210" s="473"/>
      <c r="C210" s="105"/>
      <c r="D210" s="137"/>
      <c r="E210" s="163"/>
      <c r="F210" s="191"/>
      <c r="G210" s="219"/>
      <c r="H210" s="253"/>
      <c r="I210" s="284"/>
      <c r="J210" s="315"/>
      <c r="K210" s="339"/>
      <c r="L210" s="399"/>
      <c r="M210" s="423"/>
      <c r="N210" s="449"/>
    </row>
    <row r="211" spans="1:14" ht="12.75" customHeight="1" x14ac:dyDescent="0.2">
      <c r="A211" s="473"/>
      <c r="B211" s="473"/>
      <c r="C211" s="106" t="s">
        <v>37</v>
      </c>
      <c r="D211" s="134" t="s">
        <v>37</v>
      </c>
      <c r="E211" s="160" t="s">
        <v>37</v>
      </c>
      <c r="F211" s="188" t="s">
        <v>37</v>
      </c>
      <c r="G211" s="216" t="s">
        <v>37</v>
      </c>
      <c r="H211" s="250" t="s">
        <v>37</v>
      </c>
      <c r="I211" s="281" t="s">
        <v>37</v>
      </c>
      <c r="J211" s="312" t="s">
        <v>37</v>
      </c>
      <c r="K211" s="336" t="s">
        <v>37</v>
      </c>
      <c r="L211" s="396" t="s">
        <v>37</v>
      </c>
      <c r="M211" s="424" t="s">
        <v>37</v>
      </c>
      <c r="N211" s="450" t="s">
        <v>37</v>
      </c>
    </row>
    <row r="212" spans="1:14" x14ac:dyDescent="0.2">
      <c r="A212" s="473"/>
      <c r="B212" s="473"/>
      <c r="C212" s="110"/>
      <c r="D212" s="136"/>
      <c r="E212" s="162"/>
      <c r="F212" s="190"/>
      <c r="G212" s="218"/>
      <c r="H212" s="252"/>
      <c r="I212" s="283"/>
      <c r="J212" s="314"/>
      <c r="K212" s="338"/>
      <c r="L212" s="398"/>
      <c r="M212" s="425"/>
      <c r="N212" s="451"/>
    </row>
    <row r="213" spans="1:14" x14ac:dyDescent="0.2">
      <c r="A213" s="474"/>
      <c r="B213" s="474"/>
      <c r="C213" s="106"/>
      <c r="D213" s="134"/>
      <c r="E213" s="160"/>
      <c r="F213" s="188"/>
      <c r="G213" s="216"/>
      <c r="H213" s="250"/>
      <c r="I213" s="281"/>
      <c r="J213" s="312"/>
      <c r="K213" s="336"/>
      <c r="L213" s="396"/>
      <c r="M213" s="424"/>
      <c r="N213" s="450"/>
    </row>
    <row r="214" spans="1:14" s="8" customFormat="1" ht="11.25" x14ac:dyDescent="0.2">
      <c r="A214" s="111" t="s">
        <v>10</v>
      </c>
      <c r="B214" s="111" t="s">
        <v>11</v>
      </c>
      <c r="C214" s="111" t="s">
        <v>16</v>
      </c>
      <c r="D214" s="135" t="s">
        <v>16</v>
      </c>
      <c r="E214" s="161" t="s">
        <v>16</v>
      </c>
      <c r="F214" s="189" t="s">
        <v>16</v>
      </c>
      <c r="G214" s="217" t="s">
        <v>16</v>
      </c>
      <c r="H214" s="251" t="s">
        <v>16</v>
      </c>
      <c r="I214" s="282" t="s">
        <v>16</v>
      </c>
      <c r="J214" s="313" t="s">
        <v>16</v>
      </c>
      <c r="K214" s="337" t="s">
        <v>16</v>
      </c>
      <c r="L214" s="397" t="s">
        <v>16</v>
      </c>
      <c r="M214" s="426" t="s">
        <v>16</v>
      </c>
      <c r="N214" s="452" t="s">
        <v>16</v>
      </c>
    </row>
    <row r="215" spans="1:14" s="16" customFormat="1" ht="15.75" x14ac:dyDescent="0.2">
      <c r="A215" s="18">
        <v>1</v>
      </c>
      <c r="B215" s="19" t="s">
        <v>22</v>
      </c>
      <c r="C215" s="113">
        <f t="shared" ref="C215:N215" si="25">SUM(C216,C219,C220)</f>
        <v>0</v>
      </c>
      <c r="D215" s="131">
        <f t="shared" si="25"/>
        <v>0</v>
      </c>
      <c r="E215" s="157">
        <f t="shared" si="25"/>
        <v>0</v>
      </c>
      <c r="F215" s="185">
        <f t="shared" si="25"/>
        <v>0</v>
      </c>
      <c r="G215" s="213">
        <f t="shared" si="25"/>
        <v>0</v>
      </c>
      <c r="H215" s="247">
        <f t="shared" si="25"/>
        <v>0</v>
      </c>
      <c r="I215" s="278">
        <f t="shared" si="25"/>
        <v>0</v>
      </c>
      <c r="J215" s="309">
        <f t="shared" si="25"/>
        <v>0</v>
      </c>
      <c r="K215" s="333">
        <f t="shared" si="25"/>
        <v>0</v>
      </c>
      <c r="L215" s="393">
        <f t="shared" si="25"/>
        <v>0</v>
      </c>
      <c r="M215" s="428">
        <f t="shared" si="25"/>
        <v>0</v>
      </c>
      <c r="N215" s="454">
        <f t="shared" si="25"/>
        <v>0</v>
      </c>
    </row>
    <row r="216" spans="1:14" s="23" customFormat="1" x14ac:dyDescent="0.2">
      <c r="A216" s="14"/>
      <c r="B216" s="22" t="s">
        <v>50</v>
      </c>
      <c r="C216" s="90">
        <f t="shared" ref="C216:H216" si="26">SUM(C217:C218)</f>
        <v>0</v>
      </c>
      <c r="D216" s="90">
        <f t="shared" si="26"/>
        <v>0</v>
      </c>
      <c r="E216" s="90">
        <f t="shared" si="26"/>
        <v>0</v>
      </c>
      <c r="F216" s="90">
        <f t="shared" si="26"/>
        <v>0</v>
      </c>
      <c r="G216" s="90">
        <f t="shared" si="26"/>
        <v>0</v>
      </c>
      <c r="H216" s="90">
        <f t="shared" si="26"/>
        <v>0</v>
      </c>
      <c r="I216" s="90">
        <f t="shared" ref="I216:N216" si="27">SUM(I217:I218)</f>
        <v>0</v>
      </c>
      <c r="J216" s="90">
        <f t="shared" si="27"/>
        <v>0</v>
      </c>
      <c r="K216" s="90">
        <f t="shared" si="27"/>
        <v>0</v>
      </c>
      <c r="L216" s="90">
        <f t="shared" si="27"/>
        <v>0</v>
      </c>
      <c r="M216" s="90">
        <f t="shared" si="27"/>
        <v>0</v>
      </c>
      <c r="N216" s="90">
        <f t="shared" si="27"/>
        <v>0</v>
      </c>
    </row>
    <row r="217" spans="1:14" x14ac:dyDescent="0.2">
      <c r="A217" s="12"/>
      <c r="B217" s="13" t="s">
        <v>84</v>
      </c>
      <c r="C217" s="69">
        <v>0</v>
      </c>
      <c r="D217" s="69">
        <v>0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0</v>
      </c>
      <c r="N217" s="69">
        <v>0</v>
      </c>
    </row>
    <row r="218" spans="1:14" x14ac:dyDescent="0.2">
      <c r="A218" s="12"/>
      <c r="B218" s="13" t="s">
        <v>85</v>
      </c>
      <c r="C218" s="69">
        <v>0</v>
      </c>
      <c r="D218" s="69">
        <v>0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</row>
    <row r="219" spans="1:14" x14ac:dyDescent="0.2">
      <c r="A219" s="12"/>
      <c r="B219" s="11" t="s">
        <v>51</v>
      </c>
      <c r="C219" s="70">
        <v>0</v>
      </c>
      <c r="D219" s="70">
        <v>0</v>
      </c>
      <c r="E219" s="70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</row>
    <row r="220" spans="1:14" x14ac:dyDescent="0.2">
      <c r="A220" s="12"/>
      <c r="B220" s="11" t="s">
        <v>52</v>
      </c>
      <c r="C220" s="70">
        <v>0</v>
      </c>
      <c r="D220" s="70">
        <v>0</v>
      </c>
      <c r="E220" s="70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70">
        <v>0</v>
      </c>
      <c r="L220" s="70">
        <v>0</v>
      </c>
      <c r="M220" s="70">
        <v>0</v>
      </c>
      <c r="N220" s="70">
        <v>0</v>
      </c>
    </row>
    <row r="221" spans="1:14" ht="15.75" x14ac:dyDescent="0.2">
      <c r="A221" s="14">
        <v>2</v>
      </c>
      <c r="B221" s="10" t="s">
        <v>23</v>
      </c>
      <c r="C221" s="114">
        <f t="shared" ref="C221:N221" si="28">SUM(C222:C223)</f>
        <v>0</v>
      </c>
      <c r="D221" s="129">
        <f t="shared" si="28"/>
        <v>0</v>
      </c>
      <c r="E221" s="155">
        <f t="shared" si="28"/>
        <v>0</v>
      </c>
      <c r="F221" s="183">
        <f t="shared" si="28"/>
        <v>0</v>
      </c>
      <c r="G221" s="211">
        <f t="shared" si="28"/>
        <v>0</v>
      </c>
      <c r="H221" s="245">
        <f t="shared" si="28"/>
        <v>0</v>
      </c>
      <c r="I221" s="276">
        <f t="shared" si="28"/>
        <v>0</v>
      </c>
      <c r="J221" s="307">
        <f t="shared" si="28"/>
        <v>0</v>
      </c>
      <c r="K221" s="331">
        <f t="shared" si="28"/>
        <v>0</v>
      </c>
      <c r="L221" s="391">
        <f t="shared" si="28"/>
        <v>0</v>
      </c>
      <c r="M221" s="429">
        <f t="shared" si="28"/>
        <v>0</v>
      </c>
      <c r="N221" s="455">
        <f t="shared" si="28"/>
        <v>0</v>
      </c>
    </row>
    <row r="222" spans="1:14" x14ac:dyDescent="0.2">
      <c r="A222" s="12"/>
      <c r="B222" s="13" t="s">
        <v>84</v>
      </c>
      <c r="C222" s="69">
        <v>0</v>
      </c>
      <c r="D222" s="69">
        <v>0</v>
      </c>
      <c r="E222" s="69">
        <v>0</v>
      </c>
      <c r="F222" s="69">
        <v>0</v>
      </c>
      <c r="G222" s="6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</row>
    <row r="223" spans="1:14" x14ac:dyDescent="0.2">
      <c r="A223" s="12"/>
      <c r="B223" s="13" t="s">
        <v>85</v>
      </c>
      <c r="C223" s="69">
        <v>0</v>
      </c>
      <c r="D223" s="69">
        <v>0</v>
      </c>
      <c r="E223" s="69">
        <v>0</v>
      </c>
      <c r="F223" s="69"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69">
        <v>0</v>
      </c>
      <c r="M223" s="69">
        <v>0</v>
      </c>
      <c r="N223" s="69">
        <v>0</v>
      </c>
    </row>
    <row r="224" spans="1:14" ht="15.75" x14ac:dyDescent="0.2">
      <c r="A224" s="9">
        <v>3</v>
      </c>
      <c r="B224" s="10" t="s">
        <v>54</v>
      </c>
      <c r="C224" s="114">
        <v>0</v>
      </c>
      <c r="D224" s="129">
        <v>0</v>
      </c>
      <c r="E224" s="155">
        <v>0</v>
      </c>
      <c r="F224" s="183">
        <v>0</v>
      </c>
      <c r="G224" s="211">
        <v>0</v>
      </c>
      <c r="H224" s="245">
        <v>0</v>
      </c>
      <c r="I224" s="276">
        <v>0</v>
      </c>
      <c r="J224" s="307">
        <v>0</v>
      </c>
      <c r="K224" s="331">
        <v>0</v>
      </c>
      <c r="L224" s="391">
        <v>0</v>
      </c>
      <c r="M224" s="429">
        <v>0</v>
      </c>
      <c r="N224" s="455">
        <v>0</v>
      </c>
    </row>
    <row r="225" spans="1:14" ht="15.75" x14ac:dyDescent="0.2">
      <c r="A225" s="14">
        <v>4</v>
      </c>
      <c r="B225" s="10" t="s">
        <v>53</v>
      </c>
      <c r="C225" s="90">
        <f t="shared" ref="C225:N225" si="29">SUM(C226:C227)</f>
        <v>0</v>
      </c>
      <c r="D225" s="90">
        <f t="shared" si="29"/>
        <v>0</v>
      </c>
      <c r="E225" s="90">
        <f t="shared" si="29"/>
        <v>0</v>
      </c>
      <c r="F225" s="90">
        <f t="shared" si="29"/>
        <v>0</v>
      </c>
      <c r="G225" s="90">
        <f t="shared" si="29"/>
        <v>0</v>
      </c>
      <c r="H225" s="90">
        <f t="shared" si="29"/>
        <v>0</v>
      </c>
      <c r="I225" s="90">
        <f t="shared" si="29"/>
        <v>0</v>
      </c>
      <c r="J225" s="90">
        <f t="shared" si="29"/>
        <v>0</v>
      </c>
      <c r="K225" s="90">
        <f t="shared" si="29"/>
        <v>0</v>
      </c>
      <c r="L225" s="90">
        <f t="shared" si="29"/>
        <v>0</v>
      </c>
      <c r="M225" s="90">
        <f t="shared" si="29"/>
        <v>0</v>
      </c>
      <c r="N225" s="90">
        <f t="shared" si="29"/>
        <v>0</v>
      </c>
    </row>
    <row r="226" spans="1:14" x14ac:dyDescent="0.2">
      <c r="A226" s="14"/>
      <c r="B226" s="13" t="s">
        <v>84</v>
      </c>
      <c r="C226" s="90">
        <v>0</v>
      </c>
      <c r="D226" s="90">
        <v>0</v>
      </c>
      <c r="E226" s="90">
        <v>0</v>
      </c>
      <c r="F226" s="90">
        <v>0</v>
      </c>
      <c r="G226" s="90">
        <v>0</v>
      </c>
      <c r="H226" s="90">
        <v>0</v>
      </c>
      <c r="I226" s="90">
        <v>0</v>
      </c>
      <c r="J226" s="90">
        <v>0</v>
      </c>
      <c r="K226" s="90">
        <v>0</v>
      </c>
      <c r="L226" s="90">
        <v>0</v>
      </c>
      <c r="M226" s="90">
        <v>0</v>
      </c>
      <c r="N226" s="90">
        <v>0</v>
      </c>
    </row>
    <row r="227" spans="1:14" x14ac:dyDescent="0.2">
      <c r="A227" s="14"/>
      <c r="B227" s="13" t="s">
        <v>85</v>
      </c>
      <c r="C227" s="90">
        <v>0</v>
      </c>
      <c r="D227" s="90">
        <v>0</v>
      </c>
      <c r="E227" s="90">
        <v>0</v>
      </c>
      <c r="F227" s="90">
        <v>0</v>
      </c>
      <c r="G227" s="90">
        <v>0</v>
      </c>
      <c r="H227" s="90">
        <v>0</v>
      </c>
      <c r="I227" s="90">
        <v>0</v>
      </c>
      <c r="J227" s="90">
        <v>0</v>
      </c>
      <c r="K227" s="90">
        <v>0</v>
      </c>
      <c r="L227" s="90">
        <v>0</v>
      </c>
      <c r="M227" s="90">
        <v>0</v>
      </c>
      <c r="N227" s="90">
        <v>0</v>
      </c>
    </row>
    <row r="228" spans="1:14" x14ac:dyDescent="0.2">
      <c r="A228" s="14">
        <v>5</v>
      </c>
      <c r="B228" s="11" t="s">
        <v>55</v>
      </c>
      <c r="C228" s="114">
        <v>0</v>
      </c>
      <c r="D228" s="129">
        <v>0</v>
      </c>
      <c r="E228" s="155">
        <v>0</v>
      </c>
      <c r="F228" s="183">
        <v>0</v>
      </c>
      <c r="G228" s="211">
        <v>0</v>
      </c>
      <c r="H228" s="245">
        <v>0</v>
      </c>
      <c r="I228" s="276">
        <v>0</v>
      </c>
      <c r="J228" s="307">
        <v>0</v>
      </c>
      <c r="K228" s="331">
        <v>0</v>
      </c>
      <c r="L228" s="391">
        <v>0</v>
      </c>
      <c r="M228" s="429">
        <v>0</v>
      </c>
      <c r="N228" s="455">
        <v>0</v>
      </c>
    </row>
    <row r="229" spans="1:14" ht="15.75" x14ac:dyDescent="0.2">
      <c r="A229" s="14">
        <v>6</v>
      </c>
      <c r="B229" s="10" t="s">
        <v>56</v>
      </c>
      <c r="C229" s="114">
        <v>0</v>
      </c>
      <c r="D229" s="129">
        <v>0</v>
      </c>
      <c r="E229" s="155">
        <v>0</v>
      </c>
      <c r="F229" s="183">
        <v>0</v>
      </c>
      <c r="G229" s="211">
        <v>0</v>
      </c>
      <c r="H229" s="245">
        <v>0</v>
      </c>
      <c r="I229" s="276">
        <v>0</v>
      </c>
      <c r="J229" s="307">
        <v>0</v>
      </c>
      <c r="K229" s="331">
        <v>0</v>
      </c>
      <c r="L229" s="391">
        <v>0</v>
      </c>
      <c r="M229" s="429">
        <v>0</v>
      </c>
      <c r="N229" s="455">
        <v>0</v>
      </c>
    </row>
    <row r="230" spans="1:14" ht="15.75" x14ac:dyDescent="0.2">
      <c r="A230" s="14">
        <v>7</v>
      </c>
      <c r="B230" s="10" t="s">
        <v>57</v>
      </c>
      <c r="C230" s="114">
        <v>0</v>
      </c>
      <c r="D230" s="129">
        <v>0</v>
      </c>
      <c r="E230" s="155">
        <v>0</v>
      </c>
      <c r="F230" s="183">
        <v>0</v>
      </c>
      <c r="G230" s="211">
        <v>0</v>
      </c>
      <c r="H230" s="245">
        <v>0</v>
      </c>
      <c r="I230" s="276">
        <v>0</v>
      </c>
      <c r="J230" s="307">
        <v>0</v>
      </c>
      <c r="K230" s="331">
        <v>0</v>
      </c>
      <c r="L230" s="391">
        <v>0</v>
      </c>
      <c r="M230" s="429">
        <v>0</v>
      </c>
      <c r="N230" s="455">
        <v>0</v>
      </c>
    </row>
    <row r="231" spans="1:14" ht="15.75" x14ac:dyDescent="0.2">
      <c r="A231" s="14">
        <v>8</v>
      </c>
      <c r="B231" s="10" t="s">
        <v>58</v>
      </c>
      <c r="C231" s="114">
        <v>0</v>
      </c>
      <c r="D231" s="129">
        <v>0</v>
      </c>
      <c r="E231" s="155">
        <v>0</v>
      </c>
      <c r="F231" s="183">
        <v>0</v>
      </c>
      <c r="G231" s="211">
        <v>0</v>
      </c>
      <c r="H231" s="245">
        <v>0</v>
      </c>
      <c r="I231" s="276">
        <v>0</v>
      </c>
      <c r="J231" s="307">
        <v>0</v>
      </c>
      <c r="K231" s="331">
        <v>0</v>
      </c>
      <c r="L231" s="391">
        <v>0</v>
      </c>
      <c r="M231" s="429">
        <v>0</v>
      </c>
      <c r="N231" s="455">
        <v>0</v>
      </c>
    </row>
    <row r="232" spans="1:14" ht="15.75" x14ac:dyDescent="0.2">
      <c r="A232" s="14">
        <v>9</v>
      </c>
      <c r="B232" s="10" t="s">
        <v>24</v>
      </c>
      <c r="C232" s="70">
        <v>0</v>
      </c>
      <c r="D232" s="70">
        <v>0</v>
      </c>
      <c r="E232" s="70">
        <v>0</v>
      </c>
      <c r="F232" s="70">
        <v>0</v>
      </c>
      <c r="G232" s="70">
        <v>0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0</v>
      </c>
      <c r="N232" s="70">
        <v>0</v>
      </c>
    </row>
    <row r="233" spans="1:14" ht="15.75" x14ac:dyDescent="0.2">
      <c r="A233" s="14">
        <v>10</v>
      </c>
      <c r="B233" s="10" t="s">
        <v>25</v>
      </c>
      <c r="C233" s="70">
        <v>0</v>
      </c>
      <c r="D233" s="70">
        <v>0</v>
      </c>
      <c r="E233" s="70">
        <v>0</v>
      </c>
      <c r="F233" s="70">
        <v>0</v>
      </c>
      <c r="G233" s="70">
        <v>0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70">
        <v>0</v>
      </c>
      <c r="N233" s="70">
        <v>0</v>
      </c>
    </row>
    <row r="234" spans="1:14" ht="12.75" customHeight="1" thickBot="1" x14ac:dyDescent="0.25">
      <c r="A234" s="40">
        <v>11</v>
      </c>
      <c r="B234" s="41" t="s">
        <v>59</v>
      </c>
      <c r="C234" s="71">
        <v>0</v>
      </c>
      <c r="D234" s="71">
        <v>0</v>
      </c>
      <c r="E234" s="71">
        <v>0</v>
      </c>
      <c r="F234" s="71">
        <v>0</v>
      </c>
      <c r="G234" s="71">
        <v>0</v>
      </c>
      <c r="H234" s="71">
        <v>0</v>
      </c>
      <c r="I234" s="71">
        <v>0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</row>
    <row r="235" spans="1:14" ht="12.75" customHeight="1" thickTop="1" x14ac:dyDescent="0.2">
      <c r="A235" s="5"/>
      <c r="B235" s="27" t="s">
        <v>39</v>
      </c>
    </row>
    <row r="236" spans="1:14" x14ac:dyDescent="0.2">
      <c r="A236" s="5"/>
      <c r="B236" s="15" t="s">
        <v>61</v>
      </c>
    </row>
    <row r="237" spans="1:14" ht="21" customHeight="1" x14ac:dyDescent="0.2">
      <c r="A237" s="5"/>
      <c r="B237" s="15" t="s">
        <v>60</v>
      </c>
    </row>
    <row r="238" spans="1:14" x14ac:dyDescent="0.2">
      <c r="A238" s="5"/>
      <c r="B238" s="15" t="s">
        <v>40</v>
      </c>
    </row>
    <row r="239" spans="1:14" x14ac:dyDescent="0.2">
      <c r="A239" s="5"/>
      <c r="B239" s="27"/>
    </row>
    <row r="240" spans="1:14" ht="12.75" customHeight="1" x14ac:dyDescent="0.2"/>
    <row r="241" spans="1:14" ht="12.75" customHeight="1" x14ac:dyDescent="0.2">
      <c r="A241" s="471" t="s">
        <v>0</v>
      </c>
      <c r="B241" s="471"/>
    </row>
    <row r="242" spans="1:14" ht="12.75" customHeight="1" x14ac:dyDescent="0.2">
      <c r="A242" s="471" t="s">
        <v>1</v>
      </c>
      <c r="B242" s="471"/>
    </row>
    <row r="243" spans="1:14" x14ac:dyDescent="0.2">
      <c r="A243" s="471" t="s">
        <v>46</v>
      </c>
      <c r="B243" s="471"/>
    </row>
    <row r="244" spans="1:14" ht="22.5" x14ac:dyDescent="0.3">
      <c r="C244" s="107"/>
    </row>
    <row r="245" spans="1:14" ht="12.75" customHeight="1" x14ac:dyDescent="0.2">
      <c r="C245" s="103"/>
    </row>
    <row r="246" spans="1:14" ht="13.5" customHeight="1" x14ac:dyDescent="0.2">
      <c r="A246" s="1" t="s">
        <v>47</v>
      </c>
    </row>
    <row r="247" spans="1:14" ht="12.75" customHeight="1" x14ac:dyDescent="0.2">
      <c r="A247" s="1" t="s">
        <v>69</v>
      </c>
    </row>
    <row r="248" spans="1:14" ht="12.75" customHeight="1" thickBot="1" x14ac:dyDescent="0.25">
      <c r="A248" s="45" t="s">
        <v>75</v>
      </c>
      <c r="B248" s="45"/>
      <c r="H248" s="45"/>
      <c r="I248" s="45"/>
      <c r="J248" s="45"/>
      <c r="K248" s="45"/>
      <c r="L248" s="45"/>
      <c r="M248" s="45"/>
      <c r="N248" s="45"/>
    </row>
    <row r="249" spans="1:14" ht="12.75" customHeight="1" thickTop="1" x14ac:dyDescent="0.2">
      <c r="A249" s="472" t="s">
        <v>4</v>
      </c>
      <c r="B249" s="472" t="s">
        <v>5</v>
      </c>
      <c r="C249" s="109"/>
    </row>
    <row r="250" spans="1:14" ht="12.75" customHeight="1" x14ac:dyDescent="0.2">
      <c r="A250" s="473"/>
      <c r="B250" s="473"/>
      <c r="C250" s="105"/>
      <c r="D250" s="137"/>
      <c r="E250" s="163"/>
      <c r="F250" s="191"/>
      <c r="G250" s="219"/>
      <c r="H250" s="253"/>
      <c r="I250" s="284"/>
      <c r="J250" s="315"/>
      <c r="K250" s="339"/>
      <c r="L250" s="399"/>
      <c r="M250" s="423"/>
      <c r="N250" s="449"/>
    </row>
    <row r="251" spans="1:14" ht="12.75" customHeight="1" x14ac:dyDescent="0.2">
      <c r="A251" s="473"/>
      <c r="B251" s="473"/>
      <c r="C251" s="106" t="s">
        <v>37</v>
      </c>
      <c r="D251" s="134" t="s">
        <v>37</v>
      </c>
      <c r="E251" s="160" t="s">
        <v>37</v>
      </c>
      <c r="F251" s="188" t="s">
        <v>37</v>
      </c>
      <c r="G251" s="216" t="s">
        <v>37</v>
      </c>
      <c r="H251" s="250" t="s">
        <v>37</v>
      </c>
      <c r="I251" s="281" t="s">
        <v>37</v>
      </c>
      <c r="J251" s="312" t="s">
        <v>37</v>
      </c>
      <c r="K251" s="336" t="s">
        <v>37</v>
      </c>
      <c r="L251" s="396" t="s">
        <v>37</v>
      </c>
      <c r="M251" s="424" t="s">
        <v>37</v>
      </c>
      <c r="N251" s="450" t="s">
        <v>37</v>
      </c>
    </row>
    <row r="252" spans="1:14" x14ac:dyDescent="0.2">
      <c r="A252" s="473"/>
      <c r="B252" s="473"/>
      <c r="C252" s="110"/>
      <c r="D252" s="136"/>
      <c r="E252" s="162"/>
      <c r="F252" s="190"/>
      <c r="G252" s="218"/>
      <c r="H252" s="252"/>
      <c r="I252" s="283"/>
      <c r="J252" s="314"/>
      <c r="K252" s="338"/>
      <c r="L252" s="398"/>
      <c r="M252" s="425"/>
      <c r="N252" s="451"/>
    </row>
    <row r="253" spans="1:14" x14ac:dyDescent="0.2">
      <c r="A253" s="474"/>
      <c r="B253" s="474"/>
      <c r="C253" s="106"/>
      <c r="D253" s="134"/>
      <c r="E253" s="160"/>
      <c r="F253" s="188"/>
      <c r="G253" s="216"/>
      <c r="H253" s="250"/>
      <c r="I253" s="281"/>
      <c r="J253" s="312"/>
      <c r="K253" s="336"/>
      <c r="L253" s="396"/>
      <c r="M253" s="424"/>
      <c r="N253" s="450"/>
    </row>
    <row r="254" spans="1:14" s="8" customFormat="1" ht="11.25" x14ac:dyDescent="0.2">
      <c r="A254" s="111" t="s">
        <v>10</v>
      </c>
      <c r="B254" s="111" t="s">
        <v>11</v>
      </c>
      <c r="C254" s="111" t="s">
        <v>16</v>
      </c>
      <c r="D254" s="135" t="s">
        <v>16</v>
      </c>
      <c r="E254" s="161" t="s">
        <v>16</v>
      </c>
      <c r="F254" s="189" t="s">
        <v>16</v>
      </c>
      <c r="G254" s="217" t="s">
        <v>16</v>
      </c>
      <c r="H254" s="251" t="s">
        <v>16</v>
      </c>
      <c r="I254" s="282" t="s">
        <v>16</v>
      </c>
      <c r="J254" s="313" t="s">
        <v>16</v>
      </c>
      <c r="K254" s="337" t="s">
        <v>16</v>
      </c>
      <c r="L254" s="397" t="s">
        <v>16</v>
      </c>
      <c r="M254" s="426" t="s">
        <v>16</v>
      </c>
      <c r="N254" s="452" t="s">
        <v>16</v>
      </c>
    </row>
    <row r="255" spans="1:14" s="16" customFormat="1" ht="15.75" x14ac:dyDescent="0.2">
      <c r="A255" s="18">
        <v>1</v>
      </c>
      <c r="B255" s="19" t="s">
        <v>22</v>
      </c>
      <c r="C255" s="113">
        <f t="shared" ref="C255:N255" si="30">SUM(C256,C259,C260)</f>
        <v>0</v>
      </c>
      <c r="D255" s="131">
        <f t="shared" si="30"/>
        <v>0</v>
      </c>
      <c r="E255" s="157">
        <f t="shared" si="30"/>
        <v>0</v>
      </c>
      <c r="F255" s="185">
        <f t="shared" si="30"/>
        <v>0</v>
      </c>
      <c r="G255" s="213">
        <f t="shared" si="30"/>
        <v>0</v>
      </c>
      <c r="H255" s="247">
        <f t="shared" si="30"/>
        <v>0</v>
      </c>
      <c r="I255" s="278">
        <f t="shared" si="30"/>
        <v>0</v>
      </c>
      <c r="J255" s="309">
        <f t="shared" si="30"/>
        <v>0</v>
      </c>
      <c r="K255" s="333">
        <f t="shared" si="30"/>
        <v>0</v>
      </c>
      <c r="L255" s="393">
        <f t="shared" si="30"/>
        <v>0</v>
      </c>
      <c r="M255" s="428">
        <f t="shared" si="30"/>
        <v>0</v>
      </c>
      <c r="N255" s="454">
        <f t="shared" si="30"/>
        <v>0</v>
      </c>
    </row>
    <row r="256" spans="1:14" s="23" customFormat="1" x14ac:dyDescent="0.2">
      <c r="A256" s="14"/>
      <c r="B256" s="22" t="s">
        <v>50</v>
      </c>
      <c r="C256" s="90">
        <f t="shared" ref="C256:H256" si="31">SUM(C257:C258)</f>
        <v>0</v>
      </c>
      <c r="D256" s="90">
        <f t="shared" si="31"/>
        <v>0</v>
      </c>
      <c r="E256" s="90">
        <f t="shared" si="31"/>
        <v>0</v>
      </c>
      <c r="F256" s="90">
        <f t="shared" si="31"/>
        <v>0</v>
      </c>
      <c r="G256" s="90">
        <f t="shared" si="31"/>
        <v>0</v>
      </c>
      <c r="H256" s="90">
        <f t="shared" si="31"/>
        <v>0</v>
      </c>
      <c r="I256" s="90">
        <f t="shared" ref="I256:N256" si="32">SUM(I257:I258)</f>
        <v>0</v>
      </c>
      <c r="J256" s="90">
        <f t="shared" si="32"/>
        <v>0</v>
      </c>
      <c r="K256" s="90">
        <f t="shared" si="32"/>
        <v>0</v>
      </c>
      <c r="L256" s="90">
        <f t="shared" si="32"/>
        <v>0</v>
      </c>
      <c r="M256" s="90">
        <f t="shared" si="32"/>
        <v>0</v>
      </c>
      <c r="N256" s="90">
        <f t="shared" si="32"/>
        <v>0</v>
      </c>
    </row>
    <row r="257" spans="1:14" ht="15.95" customHeight="1" x14ac:dyDescent="0.2">
      <c r="A257" s="12"/>
      <c r="B257" s="13" t="s">
        <v>84</v>
      </c>
      <c r="C257" s="69">
        <v>0</v>
      </c>
      <c r="D257" s="69">
        <v>0</v>
      </c>
      <c r="E257" s="69">
        <v>0</v>
      </c>
      <c r="F257" s="69">
        <v>0</v>
      </c>
      <c r="G257" s="69">
        <v>0</v>
      </c>
      <c r="H257" s="69">
        <v>0</v>
      </c>
      <c r="I257" s="69">
        <v>0</v>
      </c>
      <c r="J257" s="69">
        <v>0</v>
      </c>
      <c r="K257" s="69">
        <v>0</v>
      </c>
      <c r="L257" s="69">
        <v>0</v>
      </c>
      <c r="M257" s="69">
        <v>0</v>
      </c>
      <c r="N257" s="69">
        <v>0</v>
      </c>
    </row>
    <row r="258" spans="1:14" ht="15.95" customHeight="1" x14ac:dyDescent="0.2">
      <c r="A258" s="12"/>
      <c r="B258" s="13" t="s">
        <v>85</v>
      </c>
      <c r="C258" s="69">
        <v>0</v>
      </c>
      <c r="D258" s="69">
        <v>0</v>
      </c>
      <c r="E258" s="69">
        <v>0</v>
      </c>
      <c r="F258" s="69">
        <v>0</v>
      </c>
      <c r="G258" s="69">
        <v>0</v>
      </c>
      <c r="H258" s="69">
        <v>0</v>
      </c>
      <c r="I258" s="69">
        <v>0</v>
      </c>
      <c r="J258" s="69">
        <v>0</v>
      </c>
      <c r="K258" s="69">
        <v>0</v>
      </c>
      <c r="L258" s="69">
        <v>0</v>
      </c>
      <c r="M258" s="69">
        <v>0</v>
      </c>
      <c r="N258" s="69">
        <v>0</v>
      </c>
    </row>
    <row r="259" spans="1:14" ht="15.95" customHeight="1" x14ac:dyDescent="0.2">
      <c r="A259" s="12"/>
      <c r="B259" s="11" t="s">
        <v>51</v>
      </c>
      <c r="C259" s="70">
        <v>0</v>
      </c>
      <c r="D259" s="70">
        <v>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</row>
    <row r="260" spans="1:14" ht="15.95" customHeight="1" x14ac:dyDescent="0.2">
      <c r="A260" s="12"/>
      <c r="B260" s="11" t="s">
        <v>52</v>
      </c>
      <c r="C260" s="70">
        <v>0</v>
      </c>
      <c r="D260" s="70">
        <v>0</v>
      </c>
      <c r="E260" s="70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70">
        <v>0</v>
      </c>
      <c r="L260" s="70">
        <v>0</v>
      </c>
      <c r="M260" s="70">
        <v>0</v>
      </c>
      <c r="N260" s="70">
        <v>0</v>
      </c>
    </row>
    <row r="261" spans="1:14" ht="15.95" customHeight="1" x14ac:dyDescent="0.2">
      <c r="A261" s="14">
        <v>2</v>
      </c>
      <c r="B261" s="10" t="s">
        <v>23</v>
      </c>
      <c r="C261" s="114">
        <f t="shared" ref="C261:N261" si="33">SUM(C262:C263)</f>
        <v>0</v>
      </c>
      <c r="D261" s="129">
        <f t="shared" si="33"/>
        <v>0</v>
      </c>
      <c r="E261" s="155">
        <f t="shared" si="33"/>
        <v>0</v>
      </c>
      <c r="F261" s="183">
        <f t="shared" si="33"/>
        <v>0</v>
      </c>
      <c r="G261" s="211">
        <f t="shared" si="33"/>
        <v>0</v>
      </c>
      <c r="H261" s="245">
        <f t="shared" si="33"/>
        <v>0</v>
      </c>
      <c r="I261" s="276">
        <f t="shared" si="33"/>
        <v>0</v>
      </c>
      <c r="J261" s="307">
        <f t="shared" si="33"/>
        <v>0</v>
      </c>
      <c r="K261" s="331">
        <f t="shared" si="33"/>
        <v>0</v>
      </c>
      <c r="L261" s="391">
        <f t="shared" si="33"/>
        <v>0</v>
      </c>
      <c r="M261" s="429">
        <f t="shared" si="33"/>
        <v>0</v>
      </c>
      <c r="N261" s="455">
        <f t="shared" si="33"/>
        <v>0</v>
      </c>
    </row>
    <row r="262" spans="1:14" ht="15.95" customHeight="1" x14ac:dyDescent="0.2">
      <c r="A262" s="12"/>
      <c r="B262" s="13" t="s">
        <v>84</v>
      </c>
      <c r="C262" s="69">
        <v>0</v>
      </c>
      <c r="D262" s="69">
        <v>0</v>
      </c>
      <c r="E262" s="69">
        <v>0</v>
      </c>
      <c r="F262" s="69">
        <v>0</v>
      </c>
      <c r="G262" s="69">
        <v>0</v>
      </c>
      <c r="H262" s="69">
        <v>0</v>
      </c>
      <c r="I262" s="69">
        <v>0</v>
      </c>
      <c r="J262" s="69">
        <v>0</v>
      </c>
      <c r="K262" s="69">
        <v>0</v>
      </c>
      <c r="L262" s="69">
        <v>0</v>
      </c>
      <c r="M262" s="69">
        <v>0</v>
      </c>
      <c r="N262" s="69">
        <v>0</v>
      </c>
    </row>
    <row r="263" spans="1:14" x14ac:dyDescent="0.2">
      <c r="A263" s="12"/>
      <c r="B263" s="13" t="s">
        <v>85</v>
      </c>
      <c r="C263" s="69">
        <v>0</v>
      </c>
      <c r="D263" s="69">
        <v>0</v>
      </c>
      <c r="E263" s="69">
        <v>0</v>
      </c>
      <c r="F263" s="69">
        <v>0</v>
      </c>
      <c r="G263" s="69">
        <v>0</v>
      </c>
      <c r="H263" s="69">
        <v>0</v>
      </c>
      <c r="I263" s="69">
        <v>0</v>
      </c>
      <c r="J263" s="69">
        <v>0</v>
      </c>
      <c r="K263" s="69">
        <v>0</v>
      </c>
      <c r="L263" s="69">
        <v>0</v>
      </c>
      <c r="M263" s="69">
        <v>0</v>
      </c>
      <c r="N263" s="69">
        <v>0</v>
      </c>
    </row>
    <row r="264" spans="1:14" ht="15.75" x14ac:dyDescent="0.2">
      <c r="A264" s="9">
        <v>3</v>
      </c>
      <c r="B264" s="10" t="s">
        <v>54</v>
      </c>
      <c r="C264" s="114">
        <v>0</v>
      </c>
      <c r="D264" s="129">
        <v>0</v>
      </c>
      <c r="E264" s="155">
        <v>0</v>
      </c>
      <c r="F264" s="183">
        <v>0</v>
      </c>
      <c r="G264" s="211">
        <v>0</v>
      </c>
      <c r="H264" s="245">
        <v>0</v>
      </c>
      <c r="I264" s="276">
        <v>0</v>
      </c>
      <c r="J264" s="307">
        <v>0</v>
      </c>
      <c r="K264" s="331">
        <v>0</v>
      </c>
      <c r="L264" s="391">
        <v>0</v>
      </c>
      <c r="M264" s="429">
        <v>0</v>
      </c>
      <c r="N264" s="455">
        <v>0</v>
      </c>
    </row>
    <row r="265" spans="1:14" ht="15.75" x14ac:dyDescent="0.2">
      <c r="A265" s="14">
        <v>4</v>
      </c>
      <c r="B265" s="10" t="s">
        <v>53</v>
      </c>
      <c r="C265" s="90">
        <f t="shared" ref="C265" si="34">SUM(C266:C267)</f>
        <v>0</v>
      </c>
      <c r="D265" s="90">
        <f t="shared" ref="D265" si="35">SUM(D266:D267)</f>
        <v>0</v>
      </c>
      <c r="E265" s="90">
        <f t="shared" ref="E265" si="36">SUM(E266:E267)</f>
        <v>0</v>
      </c>
      <c r="F265" s="90">
        <f t="shared" ref="F265" si="37">SUM(F266:F267)</f>
        <v>0</v>
      </c>
      <c r="G265" s="90">
        <f t="shared" ref="G265" si="38">SUM(G266:G267)</f>
        <v>0</v>
      </c>
      <c r="H265" s="90">
        <f t="shared" ref="H265" si="39">SUM(H266:H267)</f>
        <v>0</v>
      </c>
      <c r="I265" s="90">
        <f t="shared" ref="I265" si="40">SUM(I266:I267)</f>
        <v>0</v>
      </c>
      <c r="J265" s="90">
        <f t="shared" ref="J265" si="41">SUM(J266:J267)</f>
        <v>0</v>
      </c>
      <c r="K265" s="90">
        <f t="shared" ref="K265" si="42">SUM(K266:K267)</f>
        <v>0</v>
      </c>
      <c r="L265" s="90">
        <f t="shared" ref="L265" si="43">SUM(L266:L267)</f>
        <v>0</v>
      </c>
      <c r="M265" s="90">
        <f t="shared" ref="M265" si="44">SUM(M266:M267)</f>
        <v>0</v>
      </c>
      <c r="N265" s="90">
        <f t="shared" ref="N265" si="45">SUM(N266:N267)</f>
        <v>0</v>
      </c>
    </row>
    <row r="266" spans="1:14" x14ac:dyDescent="0.2">
      <c r="A266" s="14"/>
      <c r="B266" s="13" t="s">
        <v>84</v>
      </c>
      <c r="C266" s="90">
        <v>0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0">
        <v>0</v>
      </c>
      <c r="J266" s="90">
        <v>0</v>
      </c>
      <c r="K266" s="90">
        <v>0</v>
      </c>
      <c r="L266" s="90">
        <v>0</v>
      </c>
      <c r="M266" s="90">
        <v>0</v>
      </c>
      <c r="N266" s="90">
        <v>0</v>
      </c>
    </row>
    <row r="267" spans="1:14" x14ac:dyDescent="0.2">
      <c r="A267" s="14"/>
      <c r="B267" s="13" t="s">
        <v>85</v>
      </c>
      <c r="C267" s="90">
        <v>0</v>
      </c>
      <c r="D267" s="90">
        <v>0</v>
      </c>
      <c r="E267" s="90">
        <v>0</v>
      </c>
      <c r="F267" s="90">
        <v>0</v>
      </c>
      <c r="G267" s="90">
        <v>0</v>
      </c>
      <c r="H267" s="90">
        <v>0</v>
      </c>
      <c r="I267" s="90">
        <v>0</v>
      </c>
      <c r="J267" s="90">
        <v>0</v>
      </c>
      <c r="K267" s="90">
        <v>0</v>
      </c>
      <c r="L267" s="90">
        <v>0</v>
      </c>
      <c r="M267" s="90">
        <v>0</v>
      </c>
      <c r="N267" s="90">
        <v>0</v>
      </c>
    </row>
    <row r="268" spans="1:14" x14ac:dyDescent="0.2">
      <c r="A268" s="14">
        <v>5</v>
      </c>
      <c r="B268" s="11" t="s">
        <v>55</v>
      </c>
      <c r="C268" s="114">
        <v>0</v>
      </c>
      <c r="D268" s="129">
        <v>0</v>
      </c>
      <c r="E268" s="155">
        <v>0</v>
      </c>
      <c r="F268" s="183">
        <v>0</v>
      </c>
      <c r="G268" s="211">
        <v>0</v>
      </c>
      <c r="H268" s="245">
        <v>0</v>
      </c>
      <c r="I268" s="276">
        <v>0</v>
      </c>
      <c r="J268" s="307">
        <v>0</v>
      </c>
      <c r="K268" s="331">
        <v>0</v>
      </c>
      <c r="L268" s="391">
        <v>0</v>
      </c>
      <c r="M268" s="429">
        <v>0</v>
      </c>
      <c r="N268" s="455">
        <v>0</v>
      </c>
    </row>
    <row r="269" spans="1:14" ht="12.75" customHeight="1" x14ac:dyDescent="0.2">
      <c r="A269" s="14">
        <v>6</v>
      </c>
      <c r="B269" s="10" t="s">
        <v>56</v>
      </c>
      <c r="C269" s="114">
        <v>0</v>
      </c>
      <c r="D269" s="129">
        <v>0</v>
      </c>
      <c r="E269" s="155">
        <v>0</v>
      </c>
      <c r="F269" s="183">
        <v>0</v>
      </c>
      <c r="G269" s="211">
        <v>0</v>
      </c>
      <c r="H269" s="245">
        <v>0</v>
      </c>
      <c r="I269" s="276">
        <v>0</v>
      </c>
      <c r="J269" s="307">
        <v>0</v>
      </c>
      <c r="K269" s="331">
        <v>0</v>
      </c>
      <c r="L269" s="391">
        <v>0</v>
      </c>
      <c r="M269" s="429">
        <v>0</v>
      </c>
      <c r="N269" s="455">
        <v>0</v>
      </c>
    </row>
    <row r="270" spans="1:14" ht="12.75" customHeight="1" x14ac:dyDescent="0.2">
      <c r="A270" s="14">
        <v>7</v>
      </c>
      <c r="B270" s="10" t="s">
        <v>57</v>
      </c>
      <c r="C270" s="114">
        <v>0</v>
      </c>
      <c r="D270" s="129">
        <v>0</v>
      </c>
      <c r="E270" s="155">
        <v>0</v>
      </c>
      <c r="F270" s="183">
        <v>0</v>
      </c>
      <c r="G270" s="211">
        <v>0</v>
      </c>
      <c r="H270" s="245">
        <v>0</v>
      </c>
      <c r="I270" s="276">
        <v>0</v>
      </c>
      <c r="J270" s="307">
        <v>0</v>
      </c>
      <c r="K270" s="331">
        <v>0</v>
      </c>
      <c r="L270" s="391">
        <v>0</v>
      </c>
      <c r="M270" s="429">
        <v>0</v>
      </c>
      <c r="N270" s="455">
        <v>0</v>
      </c>
    </row>
    <row r="271" spans="1:14" ht="15.75" x14ac:dyDescent="0.2">
      <c r="A271" s="14">
        <v>8</v>
      </c>
      <c r="B271" s="10" t="s">
        <v>58</v>
      </c>
      <c r="C271" s="114">
        <v>0</v>
      </c>
      <c r="D271" s="129">
        <v>0</v>
      </c>
      <c r="E271" s="155">
        <v>0</v>
      </c>
      <c r="F271" s="183">
        <v>0</v>
      </c>
      <c r="G271" s="211">
        <v>0</v>
      </c>
      <c r="H271" s="245">
        <v>0</v>
      </c>
      <c r="I271" s="276">
        <v>0</v>
      </c>
      <c r="J271" s="307">
        <v>0</v>
      </c>
      <c r="K271" s="331">
        <v>0</v>
      </c>
      <c r="L271" s="391">
        <v>0</v>
      </c>
      <c r="M271" s="429">
        <v>0</v>
      </c>
      <c r="N271" s="455">
        <v>0</v>
      </c>
    </row>
    <row r="272" spans="1:14" ht="21" customHeight="1" x14ac:dyDescent="0.2">
      <c r="A272" s="14">
        <v>9</v>
      </c>
      <c r="B272" s="10" t="s">
        <v>24</v>
      </c>
      <c r="C272" s="70">
        <v>0</v>
      </c>
      <c r="D272" s="70">
        <v>0</v>
      </c>
      <c r="E272" s="70">
        <v>0</v>
      </c>
      <c r="F272" s="70">
        <v>0</v>
      </c>
      <c r="G272" s="70">
        <v>0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</row>
    <row r="273" spans="1:14" ht="15.75" x14ac:dyDescent="0.2">
      <c r="A273" s="14">
        <v>10</v>
      </c>
      <c r="B273" s="10" t="s">
        <v>25</v>
      </c>
      <c r="C273" s="70">
        <v>0</v>
      </c>
      <c r="D273" s="70">
        <v>0</v>
      </c>
      <c r="E273" s="70">
        <v>0</v>
      </c>
      <c r="F273" s="70">
        <v>0</v>
      </c>
      <c r="G273" s="70">
        <v>0</v>
      </c>
      <c r="H273" s="70">
        <v>0</v>
      </c>
      <c r="I273" s="70">
        <v>0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</row>
    <row r="274" spans="1:14" ht="16.5" thickBot="1" x14ac:dyDescent="0.25">
      <c r="A274" s="40">
        <v>11</v>
      </c>
      <c r="B274" s="41" t="s">
        <v>59</v>
      </c>
      <c r="C274" s="71">
        <v>0</v>
      </c>
      <c r="D274" s="71">
        <v>0</v>
      </c>
      <c r="E274" s="71">
        <v>0</v>
      </c>
      <c r="F274" s="71">
        <v>0</v>
      </c>
      <c r="G274" s="71">
        <v>0</v>
      </c>
      <c r="H274" s="71">
        <v>0</v>
      </c>
      <c r="I274" s="71">
        <v>0</v>
      </c>
      <c r="J274" s="71">
        <v>0</v>
      </c>
      <c r="K274" s="71">
        <v>0</v>
      </c>
      <c r="L274" s="71">
        <v>0</v>
      </c>
      <c r="M274" s="71">
        <v>0</v>
      </c>
      <c r="N274" s="71">
        <v>0</v>
      </c>
    </row>
    <row r="275" spans="1:14" ht="13.5" thickTop="1" x14ac:dyDescent="0.2">
      <c r="A275" s="5"/>
      <c r="B275" s="17" t="s">
        <v>39</v>
      </c>
    </row>
    <row r="276" spans="1:14" x14ac:dyDescent="0.2">
      <c r="A276" s="5"/>
      <c r="B276" s="15" t="s">
        <v>61</v>
      </c>
    </row>
    <row r="277" spans="1:14" x14ac:dyDescent="0.2">
      <c r="A277" s="5"/>
      <c r="B277" s="15" t="s">
        <v>60</v>
      </c>
    </row>
    <row r="278" spans="1:14" x14ac:dyDescent="0.2">
      <c r="A278" s="5"/>
      <c r="B278" s="15" t="s">
        <v>40</v>
      </c>
    </row>
    <row r="279" spans="1:14" ht="12.75" customHeight="1" x14ac:dyDescent="0.2">
      <c r="A279" s="5"/>
      <c r="B279" s="27"/>
    </row>
    <row r="280" spans="1:14" ht="12.75" customHeight="1" x14ac:dyDescent="0.2">
      <c r="A280" s="5"/>
      <c r="B280" s="27"/>
    </row>
    <row r="281" spans="1:14" ht="12.75" customHeight="1" x14ac:dyDescent="0.2">
      <c r="A281" s="471" t="s">
        <v>0</v>
      </c>
      <c r="B281" s="471"/>
    </row>
    <row r="282" spans="1:14" ht="12.75" customHeight="1" x14ac:dyDescent="0.2">
      <c r="A282" s="471" t="s">
        <v>1</v>
      </c>
      <c r="B282" s="471"/>
    </row>
    <row r="283" spans="1:14" x14ac:dyDescent="0.2">
      <c r="A283" s="471" t="s">
        <v>46</v>
      </c>
      <c r="B283" s="471"/>
    </row>
    <row r="284" spans="1:14" ht="22.5" x14ac:dyDescent="0.3">
      <c r="C284" s="107"/>
    </row>
    <row r="285" spans="1:14" ht="12.75" customHeight="1" x14ac:dyDescent="0.2">
      <c r="C285" s="103"/>
    </row>
    <row r="286" spans="1:14" ht="13.5" customHeight="1" x14ac:dyDescent="0.2">
      <c r="A286" s="1" t="s">
        <v>47</v>
      </c>
    </row>
    <row r="287" spans="1:14" ht="12.75" customHeight="1" x14ac:dyDescent="0.2">
      <c r="A287" s="45" t="s">
        <v>69</v>
      </c>
      <c r="B287" s="45"/>
    </row>
    <row r="288" spans="1:14" ht="12.75" customHeight="1" thickBot="1" x14ac:dyDescent="0.25">
      <c r="A288" s="45" t="s">
        <v>74</v>
      </c>
      <c r="B288" s="45"/>
    </row>
    <row r="289" spans="1:14" ht="12.75" customHeight="1" thickTop="1" x14ac:dyDescent="0.2">
      <c r="A289" s="472" t="s">
        <v>4</v>
      </c>
      <c r="B289" s="472" t="s">
        <v>5</v>
      </c>
      <c r="C289" s="109"/>
    </row>
    <row r="290" spans="1:14" ht="12.75" customHeight="1" x14ac:dyDescent="0.2">
      <c r="A290" s="473"/>
      <c r="B290" s="473"/>
      <c r="C290" s="105"/>
      <c r="D290" s="137"/>
      <c r="E290" s="163"/>
      <c r="F290" s="191"/>
      <c r="G290" s="219"/>
      <c r="H290" s="253"/>
      <c r="I290" s="284"/>
      <c r="J290" s="315"/>
      <c r="K290" s="339"/>
      <c r="L290" s="399"/>
      <c r="M290" s="423"/>
      <c r="N290" s="449"/>
    </row>
    <row r="291" spans="1:14" ht="12.75" customHeight="1" x14ac:dyDescent="0.2">
      <c r="A291" s="473"/>
      <c r="B291" s="473"/>
      <c r="C291" s="106" t="s">
        <v>37</v>
      </c>
      <c r="D291" s="134" t="s">
        <v>37</v>
      </c>
      <c r="E291" s="160" t="s">
        <v>37</v>
      </c>
      <c r="F291" s="188" t="s">
        <v>37</v>
      </c>
      <c r="G291" s="216" t="s">
        <v>37</v>
      </c>
      <c r="H291" s="250" t="s">
        <v>37</v>
      </c>
      <c r="I291" s="281" t="s">
        <v>37</v>
      </c>
      <c r="J291" s="312" t="s">
        <v>37</v>
      </c>
      <c r="K291" s="336" t="s">
        <v>37</v>
      </c>
      <c r="L291" s="396" t="s">
        <v>37</v>
      </c>
      <c r="M291" s="424" t="s">
        <v>37</v>
      </c>
      <c r="N291" s="450" t="s">
        <v>37</v>
      </c>
    </row>
    <row r="292" spans="1:14" x14ac:dyDescent="0.2">
      <c r="A292" s="473"/>
      <c r="B292" s="473"/>
      <c r="C292" s="110"/>
      <c r="D292" s="136"/>
      <c r="E292" s="162"/>
      <c r="F292" s="190"/>
      <c r="G292" s="218"/>
      <c r="H292" s="252"/>
      <c r="I292" s="283"/>
      <c r="J292" s="314"/>
      <c r="K292" s="338"/>
      <c r="L292" s="398"/>
      <c r="M292" s="425"/>
      <c r="N292" s="451"/>
    </row>
    <row r="293" spans="1:14" x14ac:dyDescent="0.2">
      <c r="A293" s="474"/>
      <c r="B293" s="474"/>
      <c r="C293" s="106"/>
      <c r="D293" s="134"/>
      <c r="E293" s="160"/>
      <c r="F293" s="188"/>
      <c r="G293" s="216"/>
      <c r="H293" s="250"/>
      <c r="I293" s="281"/>
      <c r="J293" s="312"/>
      <c r="K293" s="336"/>
      <c r="L293" s="396"/>
      <c r="M293" s="424"/>
      <c r="N293" s="450"/>
    </row>
    <row r="294" spans="1:14" s="8" customFormat="1" ht="11.25" x14ac:dyDescent="0.2">
      <c r="A294" s="111" t="s">
        <v>10</v>
      </c>
      <c r="B294" s="111" t="s">
        <v>11</v>
      </c>
      <c r="C294" s="111" t="s">
        <v>16</v>
      </c>
      <c r="D294" s="135" t="s">
        <v>16</v>
      </c>
      <c r="E294" s="161" t="s">
        <v>16</v>
      </c>
      <c r="F294" s="189" t="s">
        <v>16</v>
      </c>
      <c r="G294" s="217" t="s">
        <v>16</v>
      </c>
      <c r="H294" s="251" t="s">
        <v>16</v>
      </c>
      <c r="I294" s="282" t="s">
        <v>16</v>
      </c>
      <c r="J294" s="313" t="s">
        <v>16</v>
      </c>
      <c r="K294" s="337" t="s">
        <v>16</v>
      </c>
      <c r="L294" s="397" t="s">
        <v>16</v>
      </c>
      <c r="M294" s="426" t="s">
        <v>16</v>
      </c>
      <c r="N294" s="452" t="s">
        <v>16</v>
      </c>
    </row>
    <row r="295" spans="1:14" s="16" customFormat="1" ht="15.75" x14ac:dyDescent="0.2">
      <c r="A295" s="18">
        <v>1</v>
      </c>
      <c r="B295" s="19" t="s">
        <v>22</v>
      </c>
      <c r="C295" s="113">
        <f t="shared" ref="C295:N295" si="46">SUM(C296,C299,C300)</f>
        <v>0</v>
      </c>
      <c r="D295" s="131">
        <f t="shared" si="46"/>
        <v>0</v>
      </c>
      <c r="E295" s="157">
        <f t="shared" si="46"/>
        <v>0</v>
      </c>
      <c r="F295" s="185">
        <f t="shared" si="46"/>
        <v>0</v>
      </c>
      <c r="G295" s="213">
        <f t="shared" si="46"/>
        <v>0</v>
      </c>
      <c r="H295" s="247">
        <f t="shared" si="46"/>
        <v>0</v>
      </c>
      <c r="I295" s="278">
        <f t="shared" si="46"/>
        <v>0</v>
      </c>
      <c r="J295" s="309">
        <f t="shared" si="46"/>
        <v>0</v>
      </c>
      <c r="K295" s="333">
        <f t="shared" si="46"/>
        <v>0</v>
      </c>
      <c r="L295" s="393">
        <f t="shared" si="46"/>
        <v>0</v>
      </c>
      <c r="M295" s="428">
        <f t="shared" si="46"/>
        <v>0</v>
      </c>
      <c r="N295" s="454">
        <f t="shared" si="46"/>
        <v>0</v>
      </c>
    </row>
    <row r="296" spans="1:14" s="23" customFormat="1" x14ac:dyDescent="0.2">
      <c r="A296" s="14"/>
      <c r="B296" s="22" t="s">
        <v>50</v>
      </c>
      <c r="C296" s="90">
        <f t="shared" ref="C296:H296" si="47">SUM(C297:C298)</f>
        <v>0</v>
      </c>
      <c r="D296" s="90">
        <f t="shared" si="47"/>
        <v>0</v>
      </c>
      <c r="E296" s="90">
        <f t="shared" si="47"/>
        <v>0</v>
      </c>
      <c r="F296" s="90">
        <f t="shared" si="47"/>
        <v>0</v>
      </c>
      <c r="G296" s="90">
        <f t="shared" si="47"/>
        <v>0</v>
      </c>
      <c r="H296" s="90">
        <f t="shared" si="47"/>
        <v>0</v>
      </c>
      <c r="I296" s="90">
        <f t="shared" ref="I296:N296" si="48">SUM(I297:I298)</f>
        <v>0</v>
      </c>
      <c r="J296" s="90">
        <f t="shared" si="48"/>
        <v>0</v>
      </c>
      <c r="K296" s="90">
        <f t="shared" si="48"/>
        <v>0</v>
      </c>
      <c r="L296" s="90">
        <f t="shared" si="48"/>
        <v>0</v>
      </c>
      <c r="M296" s="90">
        <f t="shared" si="48"/>
        <v>0</v>
      </c>
      <c r="N296" s="90">
        <f t="shared" si="48"/>
        <v>0</v>
      </c>
    </row>
    <row r="297" spans="1:14" x14ac:dyDescent="0.2">
      <c r="A297" s="12"/>
      <c r="B297" s="13" t="s">
        <v>84</v>
      </c>
      <c r="C297" s="69">
        <v>0</v>
      </c>
      <c r="D297" s="69">
        <v>0</v>
      </c>
      <c r="E297" s="69">
        <v>0</v>
      </c>
      <c r="F297" s="69">
        <v>0</v>
      </c>
      <c r="G297" s="69">
        <v>0</v>
      </c>
      <c r="H297" s="69">
        <v>0</v>
      </c>
      <c r="I297" s="69">
        <v>0</v>
      </c>
      <c r="J297" s="69">
        <v>0</v>
      </c>
      <c r="K297" s="69">
        <v>0</v>
      </c>
      <c r="L297" s="69">
        <v>0</v>
      </c>
      <c r="M297" s="69">
        <v>0</v>
      </c>
      <c r="N297" s="69">
        <v>0</v>
      </c>
    </row>
    <row r="298" spans="1:14" x14ac:dyDescent="0.2">
      <c r="A298" s="12"/>
      <c r="B298" s="13" t="s">
        <v>85</v>
      </c>
      <c r="C298" s="69">
        <v>0</v>
      </c>
      <c r="D298" s="69">
        <v>0</v>
      </c>
      <c r="E298" s="69">
        <v>0</v>
      </c>
      <c r="F298" s="69">
        <v>0</v>
      </c>
      <c r="G298" s="69">
        <v>0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0</v>
      </c>
    </row>
    <row r="299" spans="1:14" x14ac:dyDescent="0.2">
      <c r="A299" s="12"/>
      <c r="B299" s="11" t="s">
        <v>51</v>
      </c>
      <c r="C299" s="70">
        <v>0</v>
      </c>
      <c r="D299" s="70">
        <v>0</v>
      </c>
      <c r="E299" s="70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70">
        <v>0</v>
      </c>
      <c r="L299" s="70">
        <v>0</v>
      </c>
      <c r="M299" s="70">
        <v>0</v>
      </c>
      <c r="N299" s="70">
        <v>0</v>
      </c>
    </row>
    <row r="300" spans="1:14" x14ac:dyDescent="0.2">
      <c r="A300" s="12"/>
      <c r="B300" s="11" t="s">
        <v>52</v>
      </c>
      <c r="C300" s="70">
        <v>0</v>
      </c>
      <c r="D300" s="70">
        <v>0</v>
      </c>
      <c r="E300" s="70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70">
        <v>0</v>
      </c>
      <c r="L300" s="70">
        <v>0</v>
      </c>
      <c r="M300" s="70">
        <v>0</v>
      </c>
      <c r="N300" s="70">
        <v>0</v>
      </c>
    </row>
    <row r="301" spans="1:14" ht="15.75" x14ac:dyDescent="0.2">
      <c r="A301" s="14">
        <v>2</v>
      </c>
      <c r="B301" s="10" t="s">
        <v>23</v>
      </c>
      <c r="C301" s="114">
        <f t="shared" ref="C301:N301" si="49">SUM(C302:C303)</f>
        <v>0</v>
      </c>
      <c r="D301" s="129">
        <f t="shared" si="49"/>
        <v>0</v>
      </c>
      <c r="E301" s="155">
        <f t="shared" si="49"/>
        <v>0</v>
      </c>
      <c r="F301" s="183">
        <f t="shared" si="49"/>
        <v>0</v>
      </c>
      <c r="G301" s="211">
        <f t="shared" si="49"/>
        <v>0</v>
      </c>
      <c r="H301" s="245">
        <f t="shared" si="49"/>
        <v>0</v>
      </c>
      <c r="I301" s="276">
        <f t="shared" si="49"/>
        <v>0</v>
      </c>
      <c r="J301" s="307">
        <f t="shared" si="49"/>
        <v>0</v>
      </c>
      <c r="K301" s="331">
        <f t="shared" si="49"/>
        <v>0</v>
      </c>
      <c r="L301" s="391">
        <f t="shared" si="49"/>
        <v>0</v>
      </c>
      <c r="M301" s="429">
        <f t="shared" si="49"/>
        <v>0</v>
      </c>
      <c r="N301" s="455">
        <f t="shared" si="49"/>
        <v>0</v>
      </c>
    </row>
    <row r="302" spans="1:14" x14ac:dyDescent="0.2">
      <c r="A302" s="12"/>
      <c r="B302" s="13" t="s">
        <v>84</v>
      </c>
      <c r="C302" s="69">
        <v>0</v>
      </c>
      <c r="D302" s="69">
        <v>0</v>
      </c>
      <c r="E302" s="69">
        <v>0</v>
      </c>
      <c r="F302" s="69">
        <v>0</v>
      </c>
      <c r="G302" s="69">
        <v>0</v>
      </c>
      <c r="H302" s="69">
        <v>0</v>
      </c>
      <c r="I302" s="69">
        <v>0</v>
      </c>
      <c r="J302" s="69">
        <v>0</v>
      </c>
      <c r="K302" s="69">
        <v>0</v>
      </c>
      <c r="L302" s="69">
        <v>0</v>
      </c>
      <c r="M302" s="69">
        <v>0</v>
      </c>
      <c r="N302" s="69">
        <v>0</v>
      </c>
    </row>
    <row r="303" spans="1:14" x14ac:dyDescent="0.2">
      <c r="A303" s="12"/>
      <c r="B303" s="13" t="s">
        <v>85</v>
      </c>
      <c r="C303" s="69">
        <v>0</v>
      </c>
      <c r="D303" s="69">
        <v>0</v>
      </c>
      <c r="E303" s="69">
        <v>0</v>
      </c>
      <c r="F303" s="69">
        <v>0</v>
      </c>
      <c r="G303" s="69">
        <v>0</v>
      </c>
      <c r="H303" s="69">
        <v>0</v>
      </c>
      <c r="I303" s="69">
        <v>0</v>
      </c>
      <c r="J303" s="69">
        <v>0</v>
      </c>
      <c r="K303" s="69">
        <v>0</v>
      </c>
      <c r="L303" s="69">
        <v>0</v>
      </c>
      <c r="M303" s="69">
        <v>0</v>
      </c>
      <c r="N303" s="69">
        <v>0</v>
      </c>
    </row>
    <row r="304" spans="1:14" ht="15.75" x14ac:dyDescent="0.2">
      <c r="A304" s="9">
        <v>3</v>
      </c>
      <c r="B304" s="10" t="s">
        <v>54</v>
      </c>
      <c r="C304" s="114">
        <v>0</v>
      </c>
      <c r="D304" s="129">
        <v>0</v>
      </c>
      <c r="E304" s="155">
        <v>0</v>
      </c>
      <c r="F304" s="183">
        <v>0</v>
      </c>
      <c r="G304" s="211">
        <v>0</v>
      </c>
      <c r="H304" s="245">
        <v>0</v>
      </c>
      <c r="I304" s="276">
        <v>0</v>
      </c>
      <c r="J304" s="307">
        <v>0</v>
      </c>
      <c r="K304" s="331">
        <v>0</v>
      </c>
      <c r="L304" s="391">
        <v>0</v>
      </c>
      <c r="M304" s="429">
        <v>0</v>
      </c>
      <c r="N304" s="455">
        <v>0</v>
      </c>
    </row>
    <row r="305" spans="1:14" ht="15.75" x14ac:dyDescent="0.2">
      <c r="A305" s="14">
        <v>4</v>
      </c>
      <c r="B305" s="10" t="s">
        <v>53</v>
      </c>
      <c r="C305" s="90">
        <f t="shared" ref="C305:N305" si="50">SUM(C306:C307)</f>
        <v>0</v>
      </c>
      <c r="D305" s="90">
        <f t="shared" si="50"/>
        <v>0</v>
      </c>
      <c r="E305" s="90">
        <f t="shared" si="50"/>
        <v>0</v>
      </c>
      <c r="F305" s="90">
        <f t="shared" si="50"/>
        <v>0</v>
      </c>
      <c r="G305" s="90">
        <f t="shared" si="50"/>
        <v>0</v>
      </c>
      <c r="H305" s="90">
        <f t="shared" si="50"/>
        <v>0</v>
      </c>
      <c r="I305" s="90">
        <f t="shared" si="50"/>
        <v>0</v>
      </c>
      <c r="J305" s="90">
        <f t="shared" si="50"/>
        <v>0</v>
      </c>
      <c r="K305" s="90">
        <f t="shared" si="50"/>
        <v>0</v>
      </c>
      <c r="L305" s="90">
        <f t="shared" si="50"/>
        <v>0</v>
      </c>
      <c r="M305" s="90">
        <f t="shared" si="50"/>
        <v>0</v>
      </c>
      <c r="N305" s="90">
        <f t="shared" si="50"/>
        <v>0</v>
      </c>
    </row>
    <row r="306" spans="1:14" x14ac:dyDescent="0.2">
      <c r="A306" s="14"/>
      <c r="B306" s="13" t="s">
        <v>84</v>
      </c>
      <c r="C306" s="90">
        <v>0</v>
      </c>
      <c r="D306" s="90">
        <v>0</v>
      </c>
      <c r="E306" s="90">
        <v>0</v>
      </c>
      <c r="F306" s="90">
        <v>0</v>
      </c>
      <c r="G306" s="90">
        <v>0</v>
      </c>
      <c r="H306" s="90">
        <v>0</v>
      </c>
      <c r="I306" s="90">
        <v>0</v>
      </c>
      <c r="J306" s="90">
        <v>0</v>
      </c>
      <c r="K306" s="90">
        <v>0</v>
      </c>
      <c r="L306" s="90">
        <v>0</v>
      </c>
      <c r="M306" s="90">
        <v>0</v>
      </c>
      <c r="N306" s="90">
        <v>0</v>
      </c>
    </row>
    <row r="307" spans="1:14" x14ac:dyDescent="0.2">
      <c r="A307" s="14"/>
      <c r="B307" s="13" t="s">
        <v>85</v>
      </c>
      <c r="C307" s="90">
        <v>0</v>
      </c>
      <c r="D307" s="90">
        <v>0</v>
      </c>
      <c r="E307" s="90">
        <v>0</v>
      </c>
      <c r="F307" s="90">
        <v>0</v>
      </c>
      <c r="G307" s="90">
        <v>0</v>
      </c>
      <c r="H307" s="90">
        <v>0</v>
      </c>
      <c r="I307" s="90">
        <v>0</v>
      </c>
      <c r="J307" s="90">
        <v>0</v>
      </c>
      <c r="K307" s="90">
        <v>0</v>
      </c>
      <c r="L307" s="90">
        <v>0</v>
      </c>
      <c r="M307" s="90">
        <v>0</v>
      </c>
      <c r="N307" s="90">
        <v>0</v>
      </c>
    </row>
    <row r="308" spans="1:14" x14ac:dyDescent="0.2">
      <c r="A308" s="14">
        <v>5</v>
      </c>
      <c r="B308" s="11" t="s">
        <v>55</v>
      </c>
      <c r="C308" s="114">
        <v>0</v>
      </c>
      <c r="D308" s="129">
        <v>0</v>
      </c>
      <c r="E308" s="155">
        <v>0</v>
      </c>
      <c r="F308" s="183">
        <v>0</v>
      </c>
      <c r="G308" s="211">
        <v>0</v>
      </c>
      <c r="H308" s="245">
        <v>0</v>
      </c>
      <c r="I308" s="276">
        <v>0</v>
      </c>
      <c r="J308" s="307">
        <v>0</v>
      </c>
      <c r="K308" s="331">
        <v>0</v>
      </c>
      <c r="L308" s="391">
        <v>0</v>
      </c>
      <c r="M308" s="429">
        <v>0</v>
      </c>
      <c r="N308" s="455">
        <v>0</v>
      </c>
    </row>
    <row r="309" spans="1:14" ht="15.75" x14ac:dyDescent="0.2">
      <c r="A309" s="14">
        <v>6</v>
      </c>
      <c r="B309" s="10" t="s">
        <v>56</v>
      </c>
      <c r="C309" s="114">
        <v>0</v>
      </c>
      <c r="D309" s="129">
        <v>0</v>
      </c>
      <c r="E309" s="155">
        <v>0</v>
      </c>
      <c r="F309" s="183">
        <v>0</v>
      </c>
      <c r="G309" s="211">
        <v>0</v>
      </c>
      <c r="H309" s="245">
        <v>0</v>
      </c>
      <c r="I309" s="276">
        <v>0</v>
      </c>
      <c r="J309" s="307">
        <v>0</v>
      </c>
      <c r="K309" s="331">
        <v>0</v>
      </c>
      <c r="L309" s="391">
        <v>0</v>
      </c>
      <c r="M309" s="429">
        <v>0</v>
      </c>
      <c r="N309" s="455">
        <v>0</v>
      </c>
    </row>
    <row r="310" spans="1:14" ht="15.75" x14ac:dyDescent="0.2">
      <c r="A310" s="14">
        <v>7</v>
      </c>
      <c r="B310" s="10" t="s">
        <v>57</v>
      </c>
      <c r="C310" s="114">
        <v>0</v>
      </c>
      <c r="D310" s="129">
        <v>0</v>
      </c>
      <c r="E310" s="155">
        <v>0</v>
      </c>
      <c r="F310" s="183">
        <v>0</v>
      </c>
      <c r="G310" s="211">
        <v>0</v>
      </c>
      <c r="H310" s="245">
        <v>0</v>
      </c>
      <c r="I310" s="276">
        <v>0</v>
      </c>
      <c r="J310" s="307">
        <v>0</v>
      </c>
      <c r="K310" s="331">
        <v>0</v>
      </c>
      <c r="L310" s="391">
        <v>0</v>
      </c>
      <c r="M310" s="429">
        <v>0</v>
      </c>
      <c r="N310" s="455">
        <v>0</v>
      </c>
    </row>
    <row r="311" spans="1:14" ht="15.75" x14ac:dyDescent="0.2">
      <c r="A311" s="14">
        <v>8</v>
      </c>
      <c r="B311" s="10" t="s">
        <v>58</v>
      </c>
      <c r="C311" s="114">
        <v>0</v>
      </c>
      <c r="D311" s="129">
        <v>0</v>
      </c>
      <c r="E311" s="155">
        <v>0</v>
      </c>
      <c r="F311" s="183">
        <v>0</v>
      </c>
      <c r="G311" s="211">
        <v>0</v>
      </c>
      <c r="H311" s="245">
        <v>0</v>
      </c>
      <c r="I311" s="276">
        <v>0</v>
      </c>
      <c r="J311" s="307">
        <v>0</v>
      </c>
      <c r="K311" s="331">
        <v>0</v>
      </c>
      <c r="L311" s="391">
        <v>0</v>
      </c>
      <c r="M311" s="429">
        <v>0</v>
      </c>
      <c r="N311" s="455">
        <v>0</v>
      </c>
    </row>
    <row r="312" spans="1:14" ht="15.75" x14ac:dyDescent="0.2">
      <c r="A312" s="14">
        <v>9</v>
      </c>
      <c r="B312" s="10" t="s">
        <v>24</v>
      </c>
      <c r="C312" s="70">
        <v>0</v>
      </c>
      <c r="D312" s="70">
        <v>0</v>
      </c>
      <c r="E312" s="70">
        <v>0</v>
      </c>
      <c r="F312" s="70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</row>
    <row r="313" spans="1:14" ht="15.75" x14ac:dyDescent="0.2">
      <c r="A313" s="14">
        <v>10</v>
      </c>
      <c r="B313" s="10" t="s">
        <v>25</v>
      </c>
      <c r="C313" s="70">
        <v>0</v>
      </c>
      <c r="D313" s="70">
        <v>0</v>
      </c>
      <c r="E313" s="70">
        <v>0</v>
      </c>
      <c r="F313" s="70">
        <v>0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70">
        <v>0</v>
      </c>
      <c r="M313" s="70">
        <v>0</v>
      </c>
      <c r="N313" s="70">
        <v>0</v>
      </c>
    </row>
    <row r="314" spans="1:14" ht="16.5" thickBot="1" x14ac:dyDescent="0.25">
      <c r="A314" s="40">
        <v>11</v>
      </c>
      <c r="B314" s="41" t="s">
        <v>59</v>
      </c>
      <c r="C314" s="71">
        <v>0</v>
      </c>
      <c r="D314" s="71">
        <v>0</v>
      </c>
      <c r="E314" s="71">
        <v>0</v>
      </c>
      <c r="F314" s="71">
        <v>0</v>
      </c>
      <c r="G314" s="71">
        <v>0</v>
      </c>
      <c r="H314" s="71">
        <v>0</v>
      </c>
      <c r="I314" s="71">
        <v>0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</row>
    <row r="315" spans="1:14" ht="13.5" thickTop="1" x14ac:dyDescent="0.2">
      <c r="A315" s="5"/>
      <c r="B315" s="17" t="s">
        <v>39</v>
      </c>
    </row>
    <row r="316" spans="1:14" x14ac:dyDescent="0.2">
      <c r="A316" s="5"/>
      <c r="B316" s="15" t="s">
        <v>61</v>
      </c>
    </row>
    <row r="317" spans="1:14" x14ac:dyDescent="0.2">
      <c r="A317" s="5"/>
      <c r="B317" s="15" t="s">
        <v>60</v>
      </c>
    </row>
    <row r="318" spans="1:14" x14ac:dyDescent="0.2">
      <c r="A318" s="5"/>
      <c r="B318" s="15" t="s">
        <v>40</v>
      </c>
    </row>
    <row r="319" spans="1:14" ht="12.75" customHeight="1" x14ac:dyDescent="0.2">
      <c r="A319" s="5"/>
      <c r="B319" s="27"/>
    </row>
    <row r="320" spans="1:14" ht="12.75" customHeight="1" x14ac:dyDescent="0.2">
      <c r="A320" s="5"/>
      <c r="B320" s="27"/>
    </row>
    <row r="321" spans="1:14" x14ac:dyDescent="0.2">
      <c r="A321" s="5"/>
      <c r="B321" s="27"/>
    </row>
    <row r="322" spans="1:14" ht="12.75" customHeight="1" x14ac:dyDescent="0.2">
      <c r="A322" s="471" t="s">
        <v>0</v>
      </c>
      <c r="B322" s="471"/>
    </row>
    <row r="323" spans="1:14" ht="12.75" customHeight="1" x14ac:dyDescent="0.2">
      <c r="A323" s="471" t="s">
        <v>1</v>
      </c>
      <c r="B323" s="471"/>
    </row>
    <row r="324" spans="1:14" x14ac:dyDescent="0.2">
      <c r="A324" s="471" t="s">
        <v>46</v>
      </c>
      <c r="B324" s="471"/>
    </row>
    <row r="325" spans="1:14" ht="12.75" customHeight="1" x14ac:dyDescent="0.3">
      <c r="C325" s="107"/>
    </row>
    <row r="326" spans="1:14" ht="13.5" customHeight="1" x14ac:dyDescent="0.2">
      <c r="C326" s="103"/>
    </row>
    <row r="327" spans="1:14" x14ac:dyDescent="0.2">
      <c r="A327" s="1" t="s">
        <v>47</v>
      </c>
    </row>
    <row r="328" spans="1:14" ht="12.75" customHeight="1" x14ac:dyDescent="0.2">
      <c r="A328" s="1" t="s">
        <v>69</v>
      </c>
    </row>
    <row r="329" spans="1:14" ht="12.75" customHeight="1" thickBot="1" x14ac:dyDescent="0.25">
      <c r="A329" s="45" t="s">
        <v>73</v>
      </c>
      <c r="B329" s="45"/>
      <c r="H329" s="45"/>
      <c r="I329" s="45"/>
      <c r="J329" s="45"/>
      <c r="K329" s="45"/>
      <c r="L329" s="45"/>
      <c r="M329" s="45"/>
      <c r="N329" s="45"/>
    </row>
    <row r="330" spans="1:14" ht="12.75" customHeight="1" thickTop="1" x14ac:dyDescent="0.2">
      <c r="A330" s="472" t="s">
        <v>4</v>
      </c>
      <c r="B330" s="472" t="s">
        <v>5</v>
      </c>
      <c r="C330" s="109"/>
    </row>
    <row r="331" spans="1:14" ht="12.75" customHeight="1" x14ac:dyDescent="0.2">
      <c r="A331" s="473"/>
      <c r="B331" s="473"/>
      <c r="C331" s="105"/>
      <c r="D331" s="137"/>
      <c r="E331" s="163"/>
      <c r="F331" s="191"/>
      <c r="G331" s="219"/>
      <c r="H331" s="253"/>
      <c r="I331" s="284"/>
      <c r="J331" s="315"/>
      <c r="K331" s="339"/>
      <c r="L331" s="399"/>
      <c r="M331" s="423"/>
      <c r="N331" s="449"/>
    </row>
    <row r="332" spans="1:14" x14ac:dyDescent="0.2">
      <c r="A332" s="473"/>
      <c r="B332" s="473"/>
      <c r="C332" s="106" t="s">
        <v>37</v>
      </c>
      <c r="D332" s="134" t="s">
        <v>37</v>
      </c>
      <c r="E332" s="160" t="s">
        <v>37</v>
      </c>
      <c r="F332" s="188" t="s">
        <v>37</v>
      </c>
      <c r="G332" s="216" t="s">
        <v>37</v>
      </c>
      <c r="H332" s="250" t="s">
        <v>37</v>
      </c>
      <c r="I332" s="281" t="s">
        <v>37</v>
      </c>
      <c r="J332" s="312" t="s">
        <v>37</v>
      </c>
      <c r="K332" s="336" t="s">
        <v>37</v>
      </c>
      <c r="L332" s="396" t="s">
        <v>37</v>
      </c>
      <c r="M332" s="424" t="s">
        <v>37</v>
      </c>
      <c r="N332" s="450" t="s">
        <v>37</v>
      </c>
    </row>
    <row r="333" spans="1:14" x14ac:dyDescent="0.2">
      <c r="A333" s="473"/>
      <c r="B333" s="473"/>
      <c r="C333" s="110"/>
      <c r="D333" s="136"/>
      <c r="E333" s="162"/>
      <c r="F333" s="190"/>
      <c r="G333" s="218"/>
      <c r="H333" s="252"/>
      <c r="I333" s="283"/>
      <c r="J333" s="314"/>
      <c r="K333" s="338"/>
      <c r="L333" s="398"/>
      <c r="M333" s="425"/>
      <c r="N333" s="451"/>
    </row>
    <row r="334" spans="1:14" x14ac:dyDescent="0.2">
      <c r="A334" s="474"/>
      <c r="B334" s="474"/>
      <c r="C334" s="106"/>
      <c r="D334" s="134"/>
      <c r="E334" s="160"/>
      <c r="F334" s="188"/>
      <c r="G334" s="216"/>
      <c r="H334" s="250"/>
      <c r="I334" s="281"/>
      <c r="J334" s="312"/>
      <c r="K334" s="336"/>
      <c r="L334" s="396"/>
      <c r="M334" s="424"/>
      <c r="N334" s="450"/>
    </row>
    <row r="335" spans="1:14" s="8" customFormat="1" ht="11.25" x14ac:dyDescent="0.2">
      <c r="A335" s="111" t="s">
        <v>10</v>
      </c>
      <c r="B335" s="111" t="s">
        <v>11</v>
      </c>
      <c r="C335" s="111" t="s">
        <v>16</v>
      </c>
      <c r="D335" s="135" t="s">
        <v>16</v>
      </c>
      <c r="E335" s="161" t="s">
        <v>16</v>
      </c>
      <c r="F335" s="189" t="s">
        <v>16</v>
      </c>
      <c r="G335" s="217" t="s">
        <v>16</v>
      </c>
      <c r="H335" s="251" t="s">
        <v>16</v>
      </c>
      <c r="I335" s="282" t="s">
        <v>16</v>
      </c>
      <c r="J335" s="313" t="s">
        <v>16</v>
      </c>
      <c r="K335" s="337" t="s">
        <v>16</v>
      </c>
      <c r="L335" s="397" t="s">
        <v>16</v>
      </c>
      <c r="M335" s="426" t="s">
        <v>16</v>
      </c>
      <c r="N335" s="452" t="s">
        <v>16</v>
      </c>
    </row>
    <row r="336" spans="1:14" s="16" customFormat="1" ht="15.75" x14ac:dyDescent="0.2">
      <c r="A336" s="18">
        <v>1</v>
      </c>
      <c r="B336" s="19" t="s">
        <v>22</v>
      </c>
      <c r="C336" s="113">
        <f t="shared" ref="C336:N336" si="51">SUM(C337,C340,C341)</f>
        <v>0</v>
      </c>
      <c r="D336" s="131">
        <f t="shared" si="51"/>
        <v>0</v>
      </c>
      <c r="E336" s="157">
        <f t="shared" si="51"/>
        <v>0</v>
      </c>
      <c r="F336" s="185">
        <f t="shared" si="51"/>
        <v>0</v>
      </c>
      <c r="G336" s="213">
        <f t="shared" si="51"/>
        <v>0</v>
      </c>
      <c r="H336" s="247">
        <f t="shared" si="51"/>
        <v>0</v>
      </c>
      <c r="I336" s="278">
        <f t="shared" si="51"/>
        <v>0</v>
      </c>
      <c r="J336" s="309">
        <f t="shared" si="51"/>
        <v>0</v>
      </c>
      <c r="K336" s="333">
        <f t="shared" si="51"/>
        <v>0</v>
      </c>
      <c r="L336" s="393">
        <f t="shared" si="51"/>
        <v>0</v>
      </c>
      <c r="M336" s="428">
        <f t="shared" si="51"/>
        <v>0</v>
      </c>
      <c r="N336" s="454">
        <f t="shared" si="51"/>
        <v>0</v>
      </c>
    </row>
    <row r="337" spans="1:14" s="23" customFormat="1" x14ac:dyDescent="0.2">
      <c r="A337" s="14"/>
      <c r="B337" s="22" t="s">
        <v>50</v>
      </c>
      <c r="C337" s="90">
        <f t="shared" ref="C337:H337" si="52">SUM(C338:C339)</f>
        <v>0</v>
      </c>
      <c r="D337" s="90">
        <f t="shared" si="52"/>
        <v>0</v>
      </c>
      <c r="E337" s="90">
        <f t="shared" si="52"/>
        <v>0</v>
      </c>
      <c r="F337" s="90">
        <f t="shared" si="52"/>
        <v>0</v>
      </c>
      <c r="G337" s="90">
        <f t="shared" si="52"/>
        <v>0</v>
      </c>
      <c r="H337" s="90">
        <f t="shared" si="52"/>
        <v>0</v>
      </c>
      <c r="I337" s="90">
        <f t="shared" ref="I337:N337" si="53">SUM(I338:I339)</f>
        <v>0</v>
      </c>
      <c r="J337" s="90">
        <f t="shared" si="53"/>
        <v>0</v>
      </c>
      <c r="K337" s="90">
        <f t="shared" si="53"/>
        <v>0</v>
      </c>
      <c r="L337" s="90">
        <f t="shared" si="53"/>
        <v>0</v>
      </c>
      <c r="M337" s="90">
        <f t="shared" si="53"/>
        <v>0</v>
      </c>
      <c r="N337" s="90">
        <f t="shared" si="53"/>
        <v>0</v>
      </c>
    </row>
    <row r="338" spans="1:14" x14ac:dyDescent="0.2">
      <c r="A338" s="12"/>
      <c r="B338" s="13" t="s">
        <v>84</v>
      </c>
      <c r="C338" s="69">
        <v>0</v>
      </c>
      <c r="D338" s="69">
        <v>0</v>
      </c>
      <c r="E338" s="69">
        <v>0</v>
      </c>
      <c r="F338" s="69">
        <v>0</v>
      </c>
      <c r="G338" s="69">
        <v>0</v>
      </c>
      <c r="H338" s="69">
        <v>0</v>
      </c>
      <c r="I338" s="69">
        <v>0</v>
      </c>
      <c r="J338" s="69">
        <v>0</v>
      </c>
      <c r="K338" s="69">
        <v>0</v>
      </c>
      <c r="L338" s="69">
        <v>0</v>
      </c>
      <c r="M338" s="69">
        <v>0</v>
      </c>
      <c r="N338" s="69">
        <v>0</v>
      </c>
    </row>
    <row r="339" spans="1:14" x14ac:dyDescent="0.2">
      <c r="A339" s="12"/>
      <c r="B339" s="13" t="s">
        <v>85</v>
      </c>
      <c r="C339" s="69">
        <v>0</v>
      </c>
      <c r="D339" s="69">
        <v>0</v>
      </c>
      <c r="E339" s="69">
        <v>0</v>
      </c>
      <c r="F339" s="69">
        <v>0</v>
      </c>
      <c r="G339" s="69">
        <v>0</v>
      </c>
      <c r="H339" s="69">
        <v>0</v>
      </c>
      <c r="I339" s="69">
        <v>0</v>
      </c>
      <c r="J339" s="69">
        <v>0</v>
      </c>
      <c r="K339" s="69">
        <v>0</v>
      </c>
      <c r="L339" s="69">
        <v>0</v>
      </c>
      <c r="M339" s="69">
        <v>0</v>
      </c>
      <c r="N339" s="69">
        <v>0</v>
      </c>
    </row>
    <row r="340" spans="1:14" x14ac:dyDescent="0.2">
      <c r="A340" s="12"/>
      <c r="B340" s="11" t="s">
        <v>51</v>
      </c>
      <c r="C340" s="70">
        <v>0</v>
      </c>
      <c r="D340" s="70">
        <v>0</v>
      </c>
      <c r="E340" s="70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70">
        <v>0</v>
      </c>
      <c r="L340" s="70">
        <v>0</v>
      </c>
      <c r="M340" s="70">
        <v>0</v>
      </c>
      <c r="N340" s="70">
        <v>0</v>
      </c>
    </row>
    <row r="341" spans="1:14" x14ac:dyDescent="0.2">
      <c r="A341" s="12"/>
      <c r="B341" s="11" t="s">
        <v>52</v>
      </c>
      <c r="C341" s="70">
        <v>0</v>
      </c>
      <c r="D341" s="70">
        <v>0</v>
      </c>
      <c r="E341" s="70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</row>
    <row r="342" spans="1:14" ht="15.75" x14ac:dyDescent="0.2">
      <c r="A342" s="14">
        <v>2</v>
      </c>
      <c r="B342" s="10" t="s">
        <v>23</v>
      </c>
      <c r="C342" s="114">
        <f t="shared" ref="C342:N342" si="54">SUM(C343:C344)</f>
        <v>0</v>
      </c>
      <c r="D342" s="129">
        <f t="shared" si="54"/>
        <v>0</v>
      </c>
      <c r="E342" s="155">
        <f t="shared" si="54"/>
        <v>0</v>
      </c>
      <c r="F342" s="183">
        <f t="shared" si="54"/>
        <v>0</v>
      </c>
      <c r="G342" s="211">
        <f t="shared" si="54"/>
        <v>0</v>
      </c>
      <c r="H342" s="245">
        <f t="shared" si="54"/>
        <v>0</v>
      </c>
      <c r="I342" s="276">
        <f t="shared" si="54"/>
        <v>0</v>
      </c>
      <c r="J342" s="307">
        <f t="shared" si="54"/>
        <v>0</v>
      </c>
      <c r="K342" s="331">
        <f t="shared" si="54"/>
        <v>0</v>
      </c>
      <c r="L342" s="391">
        <f t="shared" si="54"/>
        <v>0</v>
      </c>
      <c r="M342" s="429">
        <f t="shared" si="54"/>
        <v>0</v>
      </c>
      <c r="N342" s="455">
        <f t="shared" si="54"/>
        <v>0</v>
      </c>
    </row>
    <row r="343" spans="1:14" x14ac:dyDescent="0.2">
      <c r="A343" s="12"/>
      <c r="B343" s="13" t="s">
        <v>84</v>
      </c>
      <c r="C343" s="69">
        <v>0</v>
      </c>
      <c r="D343" s="69">
        <v>0</v>
      </c>
      <c r="E343" s="69">
        <v>0</v>
      </c>
      <c r="F343" s="69">
        <v>0</v>
      </c>
      <c r="G343" s="69">
        <v>0</v>
      </c>
      <c r="H343" s="69">
        <v>0</v>
      </c>
      <c r="I343" s="69">
        <v>0</v>
      </c>
      <c r="J343" s="69">
        <v>0</v>
      </c>
      <c r="K343" s="69">
        <v>0</v>
      </c>
      <c r="L343" s="69">
        <v>0</v>
      </c>
      <c r="M343" s="69">
        <v>0</v>
      </c>
      <c r="N343" s="69">
        <v>0</v>
      </c>
    </row>
    <row r="344" spans="1:14" x14ac:dyDescent="0.2">
      <c r="A344" s="12"/>
      <c r="B344" s="13" t="s">
        <v>85</v>
      </c>
      <c r="C344" s="69">
        <v>0</v>
      </c>
      <c r="D344" s="69">
        <v>0</v>
      </c>
      <c r="E344" s="69">
        <v>0</v>
      </c>
      <c r="F344" s="69">
        <v>0</v>
      </c>
      <c r="G344" s="69">
        <v>0</v>
      </c>
      <c r="H344" s="69">
        <v>0</v>
      </c>
      <c r="I344" s="69">
        <v>0</v>
      </c>
      <c r="J344" s="69">
        <v>0</v>
      </c>
      <c r="K344" s="69">
        <v>0</v>
      </c>
      <c r="L344" s="69">
        <v>0</v>
      </c>
      <c r="M344" s="69">
        <v>0</v>
      </c>
      <c r="N344" s="69">
        <v>0</v>
      </c>
    </row>
    <row r="345" spans="1:14" ht="15.75" x14ac:dyDescent="0.2">
      <c r="A345" s="9">
        <v>3</v>
      </c>
      <c r="B345" s="10" t="s">
        <v>54</v>
      </c>
      <c r="C345" s="114">
        <v>0</v>
      </c>
      <c r="D345" s="129">
        <v>0</v>
      </c>
      <c r="E345" s="155">
        <v>0</v>
      </c>
      <c r="F345" s="183">
        <v>0</v>
      </c>
      <c r="G345" s="211">
        <v>0</v>
      </c>
      <c r="H345" s="245">
        <v>0</v>
      </c>
      <c r="I345" s="276">
        <v>0</v>
      </c>
      <c r="J345" s="307">
        <v>0</v>
      </c>
      <c r="K345" s="331">
        <v>0</v>
      </c>
      <c r="L345" s="391">
        <v>0</v>
      </c>
      <c r="M345" s="429">
        <v>0</v>
      </c>
      <c r="N345" s="455">
        <v>0</v>
      </c>
    </row>
    <row r="346" spans="1:14" ht="15.75" x14ac:dyDescent="0.2">
      <c r="A346" s="14">
        <v>4</v>
      </c>
      <c r="B346" s="10" t="s">
        <v>53</v>
      </c>
      <c r="C346" s="90">
        <f t="shared" ref="C346" si="55">SUM(C347:C348)</f>
        <v>0</v>
      </c>
      <c r="D346" s="90">
        <f t="shared" ref="D346" si="56">SUM(D347:D348)</f>
        <v>0</v>
      </c>
      <c r="E346" s="90">
        <f t="shared" ref="E346" si="57">SUM(E347:E348)</f>
        <v>0</v>
      </c>
      <c r="F346" s="90">
        <f t="shared" ref="F346" si="58">SUM(F347:F348)</f>
        <v>0</v>
      </c>
      <c r="G346" s="90">
        <f t="shared" ref="G346" si="59">SUM(G347:G348)</f>
        <v>0</v>
      </c>
      <c r="H346" s="90">
        <f t="shared" ref="H346" si="60">SUM(H347:H348)</f>
        <v>0</v>
      </c>
      <c r="I346" s="90">
        <f t="shared" ref="I346" si="61">SUM(I347:I348)</f>
        <v>0</v>
      </c>
      <c r="J346" s="90">
        <f t="shared" ref="J346" si="62">SUM(J347:J348)</f>
        <v>0</v>
      </c>
      <c r="K346" s="90">
        <f t="shared" ref="K346" si="63">SUM(K347:K348)</f>
        <v>0</v>
      </c>
      <c r="L346" s="90">
        <f t="shared" ref="L346" si="64">SUM(L347:L348)</f>
        <v>0</v>
      </c>
      <c r="M346" s="90">
        <f t="shared" ref="M346" si="65">SUM(M347:M348)</f>
        <v>0</v>
      </c>
      <c r="N346" s="90">
        <f t="shared" ref="N346" si="66">SUM(N347:N348)</f>
        <v>0</v>
      </c>
    </row>
    <row r="347" spans="1:14" x14ac:dyDescent="0.2">
      <c r="A347" s="14"/>
      <c r="B347" s="13" t="s">
        <v>84</v>
      </c>
      <c r="C347" s="90">
        <v>0</v>
      </c>
      <c r="D347" s="90">
        <v>0</v>
      </c>
      <c r="E347" s="90">
        <v>0</v>
      </c>
      <c r="F347" s="90">
        <v>0</v>
      </c>
      <c r="G347" s="90">
        <v>0</v>
      </c>
      <c r="H347" s="90">
        <v>0</v>
      </c>
      <c r="I347" s="90">
        <v>0</v>
      </c>
      <c r="J347" s="90">
        <v>0</v>
      </c>
      <c r="K347" s="90">
        <v>0</v>
      </c>
      <c r="L347" s="90">
        <v>0</v>
      </c>
      <c r="M347" s="90">
        <v>0</v>
      </c>
      <c r="N347" s="90">
        <v>0</v>
      </c>
    </row>
    <row r="348" spans="1:14" x14ac:dyDescent="0.2">
      <c r="A348" s="14"/>
      <c r="B348" s="13" t="s">
        <v>85</v>
      </c>
      <c r="C348" s="90">
        <v>0</v>
      </c>
      <c r="D348" s="90">
        <v>0</v>
      </c>
      <c r="E348" s="90">
        <v>0</v>
      </c>
      <c r="F348" s="90">
        <v>0</v>
      </c>
      <c r="G348" s="90">
        <v>0</v>
      </c>
      <c r="H348" s="90">
        <v>0</v>
      </c>
      <c r="I348" s="90">
        <v>0</v>
      </c>
      <c r="J348" s="90">
        <v>0</v>
      </c>
      <c r="K348" s="90">
        <v>0</v>
      </c>
      <c r="L348" s="90">
        <v>0</v>
      </c>
      <c r="M348" s="90">
        <v>0</v>
      </c>
      <c r="N348" s="90">
        <v>0</v>
      </c>
    </row>
    <row r="349" spans="1:14" x14ac:dyDescent="0.2">
      <c r="A349" s="14">
        <v>5</v>
      </c>
      <c r="B349" s="11" t="s">
        <v>55</v>
      </c>
      <c r="C349" s="114">
        <v>0</v>
      </c>
      <c r="D349" s="129">
        <v>0</v>
      </c>
      <c r="E349" s="155">
        <v>0</v>
      </c>
      <c r="F349" s="183">
        <v>0</v>
      </c>
      <c r="G349" s="211">
        <v>0</v>
      </c>
      <c r="H349" s="245">
        <v>0</v>
      </c>
      <c r="I349" s="276">
        <v>0</v>
      </c>
      <c r="J349" s="307">
        <v>0</v>
      </c>
      <c r="K349" s="331">
        <v>0</v>
      </c>
      <c r="L349" s="391">
        <v>0</v>
      </c>
      <c r="M349" s="429">
        <v>0</v>
      </c>
      <c r="N349" s="455">
        <v>0</v>
      </c>
    </row>
    <row r="350" spans="1:14" ht="15.75" x14ac:dyDescent="0.2">
      <c r="A350" s="14">
        <v>6</v>
      </c>
      <c r="B350" s="10" t="s">
        <v>56</v>
      </c>
      <c r="C350" s="114">
        <v>0</v>
      </c>
      <c r="D350" s="129">
        <v>0</v>
      </c>
      <c r="E350" s="155">
        <v>0</v>
      </c>
      <c r="F350" s="183">
        <v>0</v>
      </c>
      <c r="G350" s="211">
        <v>0</v>
      </c>
      <c r="H350" s="245">
        <v>0</v>
      </c>
      <c r="I350" s="276">
        <v>0</v>
      </c>
      <c r="J350" s="307">
        <v>0</v>
      </c>
      <c r="K350" s="331">
        <v>0</v>
      </c>
      <c r="L350" s="391">
        <v>0</v>
      </c>
      <c r="M350" s="429">
        <v>0</v>
      </c>
      <c r="N350" s="455">
        <v>0</v>
      </c>
    </row>
    <row r="351" spans="1:14" ht="15.75" x14ac:dyDescent="0.2">
      <c r="A351" s="14">
        <v>7</v>
      </c>
      <c r="B351" s="10" t="s">
        <v>57</v>
      </c>
      <c r="C351" s="114">
        <v>0</v>
      </c>
      <c r="D351" s="129">
        <v>0</v>
      </c>
      <c r="E351" s="155">
        <v>0</v>
      </c>
      <c r="F351" s="183">
        <v>0</v>
      </c>
      <c r="G351" s="211">
        <v>0</v>
      </c>
      <c r="H351" s="245">
        <v>0</v>
      </c>
      <c r="I351" s="276">
        <v>0</v>
      </c>
      <c r="J351" s="307">
        <v>0</v>
      </c>
      <c r="K351" s="331">
        <v>0</v>
      </c>
      <c r="L351" s="391">
        <v>0</v>
      </c>
      <c r="M351" s="429">
        <v>0</v>
      </c>
      <c r="N351" s="455">
        <v>0</v>
      </c>
    </row>
    <row r="352" spans="1:14" ht="15.75" x14ac:dyDescent="0.2">
      <c r="A352" s="14">
        <v>8</v>
      </c>
      <c r="B352" s="10" t="s">
        <v>58</v>
      </c>
      <c r="C352" s="114">
        <v>0</v>
      </c>
      <c r="D352" s="129">
        <v>0</v>
      </c>
      <c r="E352" s="155">
        <v>0</v>
      </c>
      <c r="F352" s="183">
        <v>0</v>
      </c>
      <c r="G352" s="211">
        <v>0</v>
      </c>
      <c r="H352" s="245">
        <v>0</v>
      </c>
      <c r="I352" s="276">
        <v>0</v>
      </c>
      <c r="J352" s="307">
        <v>0</v>
      </c>
      <c r="K352" s="331">
        <v>0</v>
      </c>
      <c r="L352" s="391">
        <v>0</v>
      </c>
      <c r="M352" s="429">
        <v>0</v>
      </c>
      <c r="N352" s="455">
        <v>0</v>
      </c>
    </row>
    <row r="353" spans="1:14" ht="15.75" x14ac:dyDescent="0.2">
      <c r="A353" s="14">
        <v>9</v>
      </c>
      <c r="B353" s="10" t="s">
        <v>24</v>
      </c>
      <c r="C353" s="70">
        <v>0</v>
      </c>
      <c r="D353" s="70">
        <v>0</v>
      </c>
      <c r="E353" s="70">
        <v>0</v>
      </c>
      <c r="F353" s="70">
        <v>0</v>
      </c>
      <c r="G353" s="70">
        <v>0</v>
      </c>
      <c r="H353" s="70">
        <v>0</v>
      </c>
      <c r="I353" s="70">
        <v>0</v>
      </c>
      <c r="J353" s="70">
        <v>0</v>
      </c>
      <c r="K353" s="70">
        <v>0</v>
      </c>
      <c r="L353" s="70">
        <v>0</v>
      </c>
      <c r="M353" s="70">
        <v>0</v>
      </c>
      <c r="N353" s="70">
        <v>0</v>
      </c>
    </row>
    <row r="354" spans="1:14" ht="15.75" x14ac:dyDescent="0.2">
      <c r="A354" s="14">
        <v>10</v>
      </c>
      <c r="B354" s="10" t="s">
        <v>25</v>
      </c>
      <c r="C354" s="70">
        <v>0</v>
      </c>
      <c r="D354" s="70">
        <v>0</v>
      </c>
      <c r="E354" s="70">
        <v>0</v>
      </c>
      <c r="F354" s="70">
        <v>0</v>
      </c>
      <c r="G354" s="70">
        <v>0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0">
        <v>0</v>
      </c>
    </row>
    <row r="355" spans="1:14" ht="16.5" thickBot="1" x14ac:dyDescent="0.25">
      <c r="A355" s="40">
        <v>11</v>
      </c>
      <c r="B355" s="41" t="s">
        <v>59</v>
      </c>
      <c r="C355" s="71">
        <v>0</v>
      </c>
      <c r="D355" s="71">
        <v>0</v>
      </c>
      <c r="E355" s="71">
        <v>0</v>
      </c>
      <c r="F355" s="71">
        <v>0</v>
      </c>
      <c r="G355" s="71">
        <v>0</v>
      </c>
      <c r="H355" s="71">
        <v>0</v>
      </c>
      <c r="I355" s="71">
        <v>0</v>
      </c>
      <c r="J355" s="71">
        <v>0</v>
      </c>
      <c r="K355" s="71">
        <v>0</v>
      </c>
      <c r="L355" s="71">
        <v>0</v>
      </c>
      <c r="M355" s="71">
        <v>0</v>
      </c>
      <c r="N355" s="71">
        <v>0</v>
      </c>
    </row>
    <row r="356" spans="1:14" ht="13.5" thickTop="1" x14ac:dyDescent="0.2">
      <c r="A356" s="5"/>
      <c r="B356" s="27" t="s">
        <v>39</v>
      </c>
    </row>
    <row r="357" spans="1:14" x14ac:dyDescent="0.2">
      <c r="A357" s="5"/>
      <c r="B357" s="15" t="s">
        <v>61</v>
      </c>
    </row>
    <row r="358" spans="1:14" x14ac:dyDescent="0.2">
      <c r="A358" s="5"/>
      <c r="B358" s="15" t="s">
        <v>60</v>
      </c>
    </row>
    <row r="359" spans="1:14" ht="12.75" customHeight="1" x14ac:dyDescent="0.2">
      <c r="A359" s="5"/>
      <c r="B359" s="15" t="s">
        <v>40</v>
      </c>
    </row>
    <row r="360" spans="1:14" ht="12.75" customHeight="1" x14ac:dyDescent="0.2">
      <c r="A360" s="5"/>
      <c r="B360" s="27"/>
    </row>
    <row r="361" spans="1:14" x14ac:dyDescent="0.2">
      <c r="A361" s="5"/>
      <c r="B361" s="27"/>
    </row>
    <row r="362" spans="1:14" x14ac:dyDescent="0.2">
      <c r="A362" s="5"/>
      <c r="B362" s="27"/>
    </row>
    <row r="363" spans="1:14" x14ac:dyDescent="0.2">
      <c r="A363" s="5"/>
      <c r="B363" s="27"/>
    </row>
    <row r="364" spans="1:14" ht="12.75" customHeight="1" x14ac:dyDescent="0.2">
      <c r="A364" s="471" t="s">
        <v>0</v>
      </c>
      <c r="B364" s="471"/>
    </row>
    <row r="365" spans="1:14" ht="12.75" customHeight="1" x14ac:dyDescent="0.2">
      <c r="A365" s="471" t="s">
        <v>1</v>
      </c>
      <c r="B365" s="471"/>
    </row>
    <row r="366" spans="1:14" ht="13.5" customHeight="1" x14ac:dyDescent="0.2">
      <c r="A366" s="471" t="s">
        <v>46</v>
      </c>
      <c r="B366" s="471"/>
    </row>
    <row r="367" spans="1:14" ht="22.5" x14ac:dyDescent="0.3">
      <c r="C367" s="107"/>
    </row>
    <row r="368" spans="1:14" ht="12.75" customHeight="1" x14ac:dyDescent="0.2">
      <c r="C368" s="103"/>
    </row>
    <row r="369" spans="1:14" ht="12.75" customHeight="1" x14ac:dyDescent="0.2">
      <c r="A369" s="1" t="s">
        <v>47</v>
      </c>
    </row>
    <row r="370" spans="1:14" ht="12.75" customHeight="1" x14ac:dyDescent="0.2">
      <c r="A370" s="1" t="s">
        <v>69</v>
      </c>
    </row>
    <row r="371" spans="1:14" ht="12.75" customHeight="1" thickBot="1" x14ac:dyDescent="0.25">
      <c r="A371" s="45" t="s">
        <v>83</v>
      </c>
      <c r="B371" s="45"/>
      <c r="H371" s="45"/>
      <c r="I371" s="45"/>
      <c r="J371" s="45"/>
      <c r="K371" s="45"/>
      <c r="L371" s="45"/>
      <c r="M371" s="45"/>
      <c r="N371" s="45"/>
    </row>
    <row r="372" spans="1:14" ht="16.5" thickTop="1" x14ac:dyDescent="0.2">
      <c r="A372" s="472" t="s">
        <v>4</v>
      </c>
      <c r="B372" s="472" t="s">
        <v>5</v>
      </c>
      <c r="C372" s="109"/>
    </row>
    <row r="373" spans="1:14" x14ac:dyDescent="0.2">
      <c r="A373" s="473"/>
      <c r="B373" s="473"/>
      <c r="C373" s="105"/>
      <c r="D373" s="137"/>
      <c r="E373" s="163"/>
      <c r="F373" s="191"/>
      <c r="G373" s="219"/>
      <c r="H373" s="253"/>
      <c r="I373" s="284"/>
      <c r="J373" s="315"/>
      <c r="K373" s="339"/>
      <c r="L373" s="399"/>
      <c r="M373" s="423"/>
      <c r="N373" s="449"/>
    </row>
    <row r="374" spans="1:14" x14ac:dyDescent="0.2">
      <c r="A374" s="473"/>
      <c r="B374" s="473"/>
      <c r="C374" s="106" t="s">
        <v>37</v>
      </c>
      <c r="D374" s="134" t="s">
        <v>37</v>
      </c>
      <c r="E374" s="160" t="s">
        <v>37</v>
      </c>
      <c r="F374" s="188" t="s">
        <v>37</v>
      </c>
      <c r="G374" s="216" t="s">
        <v>37</v>
      </c>
      <c r="H374" s="250" t="s">
        <v>37</v>
      </c>
      <c r="I374" s="281" t="s">
        <v>37</v>
      </c>
      <c r="J374" s="312" t="s">
        <v>37</v>
      </c>
      <c r="K374" s="336" t="s">
        <v>37</v>
      </c>
      <c r="L374" s="396" t="s">
        <v>37</v>
      </c>
      <c r="M374" s="424" t="s">
        <v>37</v>
      </c>
      <c r="N374" s="450" t="s">
        <v>37</v>
      </c>
    </row>
    <row r="375" spans="1:14" x14ac:dyDescent="0.2">
      <c r="A375" s="473"/>
      <c r="B375" s="473"/>
      <c r="C375" s="110"/>
      <c r="D375" s="136"/>
      <c r="E375" s="162"/>
      <c r="F375" s="190"/>
      <c r="G375" s="218"/>
      <c r="H375" s="252"/>
      <c r="I375" s="283"/>
      <c r="J375" s="314"/>
      <c r="K375" s="338"/>
      <c r="L375" s="398"/>
      <c r="M375" s="425"/>
      <c r="N375" s="451"/>
    </row>
    <row r="376" spans="1:14" x14ac:dyDescent="0.2">
      <c r="A376" s="474"/>
      <c r="B376" s="474"/>
      <c r="C376" s="106"/>
      <c r="D376" s="134"/>
      <c r="E376" s="160"/>
      <c r="F376" s="188"/>
      <c r="G376" s="216"/>
      <c r="H376" s="250"/>
      <c r="I376" s="281"/>
      <c r="J376" s="312"/>
      <c r="K376" s="336"/>
      <c r="L376" s="396"/>
      <c r="M376" s="424"/>
      <c r="N376" s="450"/>
    </row>
    <row r="377" spans="1:14" s="8" customFormat="1" ht="11.25" x14ac:dyDescent="0.2">
      <c r="A377" s="111" t="s">
        <v>10</v>
      </c>
      <c r="B377" s="111" t="s">
        <v>11</v>
      </c>
      <c r="C377" s="111" t="s">
        <v>16</v>
      </c>
      <c r="D377" s="135" t="s">
        <v>16</v>
      </c>
      <c r="E377" s="161" t="s">
        <v>16</v>
      </c>
      <c r="F377" s="189" t="s">
        <v>16</v>
      </c>
      <c r="G377" s="217" t="s">
        <v>16</v>
      </c>
      <c r="H377" s="251" t="s">
        <v>16</v>
      </c>
      <c r="I377" s="282" t="s">
        <v>16</v>
      </c>
      <c r="J377" s="313" t="s">
        <v>16</v>
      </c>
      <c r="K377" s="337" t="s">
        <v>16</v>
      </c>
      <c r="L377" s="397" t="s">
        <v>16</v>
      </c>
      <c r="M377" s="426" t="s">
        <v>16</v>
      </c>
      <c r="N377" s="452" t="s">
        <v>16</v>
      </c>
    </row>
    <row r="378" spans="1:14" s="16" customFormat="1" ht="15.75" x14ac:dyDescent="0.2">
      <c r="A378" s="18">
        <v>1</v>
      </c>
      <c r="B378" s="19" t="s">
        <v>22</v>
      </c>
      <c r="C378" s="113">
        <f t="shared" ref="C378:N378" si="67">SUM(C379,C382,C383)</f>
        <v>0</v>
      </c>
      <c r="D378" s="131">
        <f t="shared" si="67"/>
        <v>0</v>
      </c>
      <c r="E378" s="157">
        <f t="shared" si="67"/>
        <v>0</v>
      </c>
      <c r="F378" s="185">
        <f t="shared" si="67"/>
        <v>0</v>
      </c>
      <c r="G378" s="213">
        <f t="shared" si="67"/>
        <v>0</v>
      </c>
      <c r="H378" s="247">
        <f t="shared" si="67"/>
        <v>0</v>
      </c>
      <c r="I378" s="278">
        <f t="shared" si="67"/>
        <v>0</v>
      </c>
      <c r="J378" s="309">
        <f t="shared" si="67"/>
        <v>0</v>
      </c>
      <c r="K378" s="333">
        <f t="shared" si="67"/>
        <v>0</v>
      </c>
      <c r="L378" s="393">
        <f t="shared" si="67"/>
        <v>0</v>
      </c>
      <c r="M378" s="428">
        <f t="shared" si="67"/>
        <v>0</v>
      </c>
      <c r="N378" s="454">
        <f t="shared" si="67"/>
        <v>0</v>
      </c>
    </row>
    <row r="379" spans="1:14" s="23" customFormat="1" x14ac:dyDescent="0.2">
      <c r="A379" s="14"/>
      <c r="B379" s="22" t="s">
        <v>50</v>
      </c>
      <c r="C379" s="90">
        <f t="shared" ref="C379:H379" si="68">SUM(C380:C381)</f>
        <v>0</v>
      </c>
      <c r="D379" s="90">
        <f t="shared" si="68"/>
        <v>0</v>
      </c>
      <c r="E379" s="90">
        <f t="shared" si="68"/>
        <v>0</v>
      </c>
      <c r="F379" s="90">
        <f t="shared" si="68"/>
        <v>0</v>
      </c>
      <c r="G379" s="90">
        <f t="shared" si="68"/>
        <v>0</v>
      </c>
      <c r="H379" s="90">
        <f t="shared" si="68"/>
        <v>0</v>
      </c>
      <c r="I379" s="90">
        <f t="shared" ref="I379:N379" si="69">SUM(I380:I381)</f>
        <v>0</v>
      </c>
      <c r="J379" s="90">
        <f t="shared" si="69"/>
        <v>0</v>
      </c>
      <c r="K379" s="90">
        <f t="shared" si="69"/>
        <v>0</v>
      </c>
      <c r="L379" s="90">
        <f t="shared" si="69"/>
        <v>0</v>
      </c>
      <c r="M379" s="90">
        <f t="shared" si="69"/>
        <v>0</v>
      </c>
      <c r="N379" s="90">
        <f t="shared" si="69"/>
        <v>0</v>
      </c>
    </row>
    <row r="380" spans="1:14" x14ac:dyDescent="0.2">
      <c r="A380" s="12"/>
      <c r="B380" s="13" t="s">
        <v>84</v>
      </c>
      <c r="C380" s="69">
        <v>0</v>
      </c>
      <c r="D380" s="69">
        <v>0</v>
      </c>
      <c r="E380" s="69">
        <v>0</v>
      </c>
      <c r="F380" s="69">
        <v>0</v>
      </c>
      <c r="G380" s="69">
        <v>0</v>
      </c>
      <c r="H380" s="69">
        <v>0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</row>
    <row r="381" spans="1:14" x14ac:dyDescent="0.2">
      <c r="A381" s="12"/>
      <c r="B381" s="13" t="s">
        <v>85</v>
      </c>
      <c r="C381" s="69">
        <v>0</v>
      </c>
      <c r="D381" s="69">
        <v>0</v>
      </c>
      <c r="E381" s="69">
        <v>0</v>
      </c>
      <c r="F381" s="69">
        <v>0</v>
      </c>
      <c r="G381" s="69">
        <v>0</v>
      </c>
      <c r="H381" s="69">
        <v>0</v>
      </c>
      <c r="I381" s="69">
        <v>0</v>
      </c>
      <c r="J381" s="69">
        <v>0</v>
      </c>
      <c r="K381" s="69">
        <v>0</v>
      </c>
      <c r="L381" s="69">
        <v>0</v>
      </c>
      <c r="M381" s="69">
        <v>0</v>
      </c>
      <c r="N381" s="69">
        <v>0</v>
      </c>
    </row>
    <row r="382" spans="1:14" x14ac:dyDescent="0.2">
      <c r="A382" s="12"/>
      <c r="B382" s="11" t="s">
        <v>51</v>
      </c>
      <c r="C382" s="70">
        <v>0</v>
      </c>
      <c r="D382" s="70">
        <v>0</v>
      </c>
      <c r="E382" s="70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70">
        <v>0</v>
      </c>
      <c r="L382" s="70">
        <v>0</v>
      </c>
      <c r="M382" s="70">
        <v>0</v>
      </c>
      <c r="N382" s="70">
        <v>0</v>
      </c>
    </row>
    <row r="383" spans="1:14" x14ac:dyDescent="0.2">
      <c r="A383" s="12"/>
      <c r="B383" s="11" t="s">
        <v>52</v>
      </c>
      <c r="C383" s="70">
        <v>0</v>
      </c>
      <c r="D383" s="70">
        <v>0</v>
      </c>
      <c r="E383" s="70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70">
        <v>0</v>
      </c>
      <c r="L383" s="70">
        <v>0</v>
      </c>
      <c r="M383" s="70">
        <v>0</v>
      </c>
      <c r="N383" s="70">
        <v>0</v>
      </c>
    </row>
    <row r="384" spans="1:14" ht="15.75" x14ac:dyDescent="0.2">
      <c r="A384" s="14">
        <v>2</v>
      </c>
      <c r="B384" s="10" t="s">
        <v>23</v>
      </c>
      <c r="C384" s="114">
        <f t="shared" ref="C384:N384" si="70">SUM(C385:C386)</f>
        <v>0</v>
      </c>
      <c r="D384" s="129">
        <f t="shared" si="70"/>
        <v>0</v>
      </c>
      <c r="E384" s="155">
        <f t="shared" si="70"/>
        <v>0</v>
      </c>
      <c r="F384" s="183">
        <f t="shared" si="70"/>
        <v>0</v>
      </c>
      <c r="G384" s="211">
        <f t="shared" si="70"/>
        <v>0</v>
      </c>
      <c r="H384" s="245">
        <f t="shared" si="70"/>
        <v>0</v>
      </c>
      <c r="I384" s="276">
        <f t="shared" si="70"/>
        <v>0</v>
      </c>
      <c r="J384" s="307">
        <f t="shared" si="70"/>
        <v>0</v>
      </c>
      <c r="K384" s="331">
        <f t="shared" si="70"/>
        <v>0</v>
      </c>
      <c r="L384" s="391">
        <f t="shared" si="70"/>
        <v>0</v>
      </c>
      <c r="M384" s="429">
        <f t="shared" si="70"/>
        <v>0</v>
      </c>
      <c r="N384" s="455">
        <f t="shared" si="70"/>
        <v>0</v>
      </c>
    </row>
    <row r="385" spans="1:14" x14ac:dyDescent="0.2">
      <c r="A385" s="12"/>
      <c r="B385" s="13" t="s">
        <v>84</v>
      </c>
      <c r="C385" s="69">
        <v>0</v>
      </c>
      <c r="D385" s="69">
        <v>0</v>
      </c>
      <c r="E385" s="69">
        <v>0</v>
      </c>
      <c r="F385" s="69">
        <v>0</v>
      </c>
      <c r="G385" s="69">
        <v>0</v>
      </c>
      <c r="H385" s="69">
        <v>0</v>
      </c>
      <c r="I385" s="69">
        <v>0</v>
      </c>
      <c r="J385" s="69">
        <v>0</v>
      </c>
      <c r="K385" s="69">
        <v>0</v>
      </c>
      <c r="L385" s="69">
        <v>0</v>
      </c>
      <c r="M385" s="69">
        <v>0</v>
      </c>
      <c r="N385" s="69">
        <v>0</v>
      </c>
    </row>
    <row r="386" spans="1:14" x14ac:dyDescent="0.2">
      <c r="A386" s="12"/>
      <c r="B386" s="13" t="s">
        <v>85</v>
      </c>
      <c r="C386" s="69">
        <v>0</v>
      </c>
      <c r="D386" s="69">
        <v>0</v>
      </c>
      <c r="E386" s="69">
        <v>0</v>
      </c>
      <c r="F386" s="69">
        <v>0</v>
      </c>
      <c r="G386" s="69">
        <v>0</v>
      </c>
      <c r="H386" s="69">
        <v>0</v>
      </c>
      <c r="I386" s="69">
        <v>0</v>
      </c>
      <c r="J386" s="69">
        <v>0</v>
      </c>
      <c r="K386" s="69">
        <v>0</v>
      </c>
      <c r="L386" s="69">
        <v>0</v>
      </c>
      <c r="M386" s="69">
        <v>0</v>
      </c>
      <c r="N386" s="69">
        <v>0</v>
      </c>
    </row>
    <row r="387" spans="1:14" ht="15.75" x14ac:dyDescent="0.2">
      <c r="A387" s="9">
        <v>3</v>
      </c>
      <c r="B387" s="10" t="s">
        <v>54</v>
      </c>
      <c r="C387" s="114">
        <v>0</v>
      </c>
      <c r="D387" s="129">
        <v>0</v>
      </c>
      <c r="E387" s="155">
        <v>0</v>
      </c>
      <c r="F387" s="183">
        <v>0</v>
      </c>
      <c r="G387" s="211">
        <v>0</v>
      </c>
      <c r="H387" s="245">
        <v>0</v>
      </c>
      <c r="I387" s="276">
        <v>0</v>
      </c>
      <c r="J387" s="307">
        <v>0</v>
      </c>
      <c r="K387" s="331">
        <v>0</v>
      </c>
      <c r="L387" s="391">
        <v>0</v>
      </c>
      <c r="M387" s="429">
        <v>0</v>
      </c>
      <c r="N387" s="455">
        <v>0</v>
      </c>
    </row>
    <row r="388" spans="1:14" ht="15.75" x14ac:dyDescent="0.2">
      <c r="A388" s="14">
        <v>4</v>
      </c>
      <c r="B388" s="10" t="s">
        <v>53</v>
      </c>
      <c r="C388" s="90">
        <f t="shared" ref="C388:N388" si="71">SUM(C389:C390)</f>
        <v>0</v>
      </c>
      <c r="D388" s="90">
        <f t="shared" si="71"/>
        <v>0</v>
      </c>
      <c r="E388" s="90">
        <f t="shared" si="71"/>
        <v>0</v>
      </c>
      <c r="F388" s="90">
        <f t="shared" si="71"/>
        <v>0</v>
      </c>
      <c r="G388" s="90">
        <f t="shared" si="71"/>
        <v>0</v>
      </c>
      <c r="H388" s="90">
        <f t="shared" si="71"/>
        <v>0</v>
      </c>
      <c r="I388" s="90">
        <f t="shared" si="71"/>
        <v>0</v>
      </c>
      <c r="J388" s="90">
        <f t="shared" si="71"/>
        <v>0</v>
      </c>
      <c r="K388" s="90">
        <f t="shared" si="71"/>
        <v>0</v>
      </c>
      <c r="L388" s="90">
        <f t="shared" si="71"/>
        <v>0</v>
      </c>
      <c r="M388" s="90">
        <f t="shared" si="71"/>
        <v>0</v>
      </c>
      <c r="N388" s="90">
        <f t="shared" si="71"/>
        <v>0</v>
      </c>
    </row>
    <row r="389" spans="1:14" x14ac:dyDescent="0.2">
      <c r="A389" s="14"/>
      <c r="B389" s="13" t="s">
        <v>84</v>
      </c>
      <c r="C389" s="90">
        <v>0</v>
      </c>
      <c r="D389" s="90">
        <v>0</v>
      </c>
      <c r="E389" s="90">
        <v>0</v>
      </c>
      <c r="F389" s="90">
        <v>0</v>
      </c>
      <c r="G389" s="90">
        <v>0</v>
      </c>
      <c r="H389" s="90">
        <v>0</v>
      </c>
      <c r="I389" s="90">
        <v>0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</row>
    <row r="390" spans="1:14" x14ac:dyDescent="0.2">
      <c r="A390" s="14"/>
      <c r="B390" s="13" t="s">
        <v>85</v>
      </c>
      <c r="C390" s="90">
        <v>0</v>
      </c>
      <c r="D390" s="90">
        <v>0</v>
      </c>
      <c r="E390" s="90">
        <v>0</v>
      </c>
      <c r="F390" s="90">
        <v>0</v>
      </c>
      <c r="G390" s="90">
        <v>0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</row>
    <row r="391" spans="1:14" x14ac:dyDescent="0.2">
      <c r="A391" s="14">
        <v>5</v>
      </c>
      <c r="B391" s="11" t="s">
        <v>55</v>
      </c>
      <c r="C391" s="114">
        <v>0</v>
      </c>
      <c r="D391" s="129">
        <v>0</v>
      </c>
      <c r="E391" s="155">
        <v>0</v>
      </c>
      <c r="F391" s="183">
        <v>0</v>
      </c>
      <c r="G391" s="211">
        <v>0</v>
      </c>
      <c r="H391" s="245">
        <v>0</v>
      </c>
      <c r="I391" s="276">
        <v>0</v>
      </c>
      <c r="J391" s="307">
        <v>0</v>
      </c>
      <c r="K391" s="331">
        <v>0</v>
      </c>
      <c r="L391" s="391">
        <v>0</v>
      </c>
      <c r="M391" s="429">
        <v>0</v>
      </c>
      <c r="N391" s="455">
        <v>0</v>
      </c>
    </row>
    <row r="392" spans="1:14" ht="15.75" x14ac:dyDescent="0.2">
      <c r="A392" s="14">
        <v>6</v>
      </c>
      <c r="B392" s="10" t="s">
        <v>56</v>
      </c>
      <c r="C392" s="114">
        <v>0</v>
      </c>
      <c r="D392" s="129">
        <v>0</v>
      </c>
      <c r="E392" s="155">
        <v>0</v>
      </c>
      <c r="F392" s="183">
        <v>0</v>
      </c>
      <c r="G392" s="211">
        <v>0</v>
      </c>
      <c r="H392" s="245">
        <v>0</v>
      </c>
      <c r="I392" s="276">
        <v>0</v>
      </c>
      <c r="J392" s="307">
        <v>0</v>
      </c>
      <c r="K392" s="331">
        <v>0</v>
      </c>
      <c r="L392" s="391">
        <v>0</v>
      </c>
      <c r="M392" s="429">
        <v>0</v>
      </c>
      <c r="N392" s="455">
        <v>0</v>
      </c>
    </row>
    <row r="393" spans="1:14" ht="15.75" x14ac:dyDescent="0.2">
      <c r="A393" s="14">
        <v>7</v>
      </c>
      <c r="B393" s="10" t="s">
        <v>57</v>
      </c>
      <c r="C393" s="114">
        <v>0</v>
      </c>
      <c r="D393" s="129">
        <v>0</v>
      </c>
      <c r="E393" s="155">
        <v>0</v>
      </c>
      <c r="F393" s="183">
        <v>0</v>
      </c>
      <c r="G393" s="211">
        <v>0</v>
      </c>
      <c r="H393" s="245">
        <v>0</v>
      </c>
      <c r="I393" s="276">
        <v>0</v>
      </c>
      <c r="J393" s="307">
        <v>0</v>
      </c>
      <c r="K393" s="331">
        <v>0</v>
      </c>
      <c r="L393" s="391">
        <v>0</v>
      </c>
      <c r="M393" s="429">
        <v>0</v>
      </c>
      <c r="N393" s="455">
        <v>0</v>
      </c>
    </row>
    <row r="394" spans="1:14" ht="15.75" x14ac:dyDescent="0.2">
      <c r="A394" s="14">
        <v>8</v>
      </c>
      <c r="B394" s="10" t="s">
        <v>58</v>
      </c>
      <c r="C394" s="114">
        <v>0</v>
      </c>
      <c r="D394" s="129">
        <v>0</v>
      </c>
      <c r="E394" s="155">
        <v>0</v>
      </c>
      <c r="F394" s="183">
        <v>0</v>
      </c>
      <c r="G394" s="211">
        <v>0</v>
      </c>
      <c r="H394" s="245">
        <v>0</v>
      </c>
      <c r="I394" s="276">
        <v>0</v>
      </c>
      <c r="J394" s="307">
        <v>0</v>
      </c>
      <c r="K394" s="331">
        <v>0</v>
      </c>
      <c r="L394" s="391">
        <v>0</v>
      </c>
      <c r="M394" s="429">
        <v>0</v>
      </c>
      <c r="N394" s="455">
        <v>0</v>
      </c>
    </row>
    <row r="395" spans="1:14" ht="15.75" x14ac:dyDescent="0.2">
      <c r="A395" s="14">
        <v>9</v>
      </c>
      <c r="B395" s="10" t="s">
        <v>24</v>
      </c>
      <c r="C395" s="70">
        <v>0</v>
      </c>
      <c r="D395" s="70">
        <v>0</v>
      </c>
      <c r="E395" s="70">
        <v>0</v>
      </c>
      <c r="F395" s="70">
        <v>0</v>
      </c>
      <c r="G395" s="70">
        <v>0</v>
      </c>
      <c r="H395" s="70">
        <v>0</v>
      </c>
      <c r="I395" s="70">
        <v>0</v>
      </c>
      <c r="J395" s="70">
        <v>0</v>
      </c>
      <c r="K395" s="70">
        <v>0</v>
      </c>
      <c r="L395" s="70">
        <v>0</v>
      </c>
      <c r="M395" s="70">
        <v>0</v>
      </c>
      <c r="N395" s="70">
        <v>0</v>
      </c>
    </row>
    <row r="396" spans="1:14" ht="15.75" x14ac:dyDescent="0.2">
      <c r="A396" s="14">
        <v>10</v>
      </c>
      <c r="B396" s="10" t="s">
        <v>25</v>
      </c>
      <c r="C396" s="70">
        <v>0</v>
      </c>
      <c r="D396" s="70">
        <v>0</v>
      </c>
      <c r="E396" s="70">
        <v>0</v>
      </c>
      <c r="F396" s="70">
        <v>0</v>
      </c>
      <c r="G396" s="70">
        <v>0</v>
      </c>
      <c r="H396" s="70">
        <v>0</v>
      </c>
      <c r="I396" s="70">
        <v>0</v>
      </c>
      <c r="J396" s="70">
        <v>0</v>
      </c>
      <c r="K396" s="70">
        <v>0</v>
      </c>
      <c r="L396" s="70">
        <v>0</v>
      </c>
      <c r="M396" s="70">
        <v>0</v>
      </c>
      <c r="N396" s="70">
        <v>0</v>
      </c>
    </row>
    <row r="397" spans="1:14" ht="16.5" thickBot="1" x14ac:dyDescent="0.25">
      <c r="A397" s="40">
        <v>11</v>
      </c>
      <c r="B397" s="41" t="s">
        <v>59</v>
      </c>
      <c r="C397" s="71">
        <v>0</v>
      </c>
      <c r="D397" s="71">
        <v>0</v>
      </c>
      <c r="E397" s="71">
        <v>0</v>
      </c>
      <c r="F397" s="71">
        <v>0</v>
      </c>
      <c r="G397" s="71">
        <v>0</v>
      </c>
      <c r="H397" s="71">
        <v>0</v>
      </c>
      <c r="I397" s="71">
        <v>0</v>
      </c>
      <c r="J397" s="71">
        <v>0</v>
      </c>
      <c r="K397" s="71">
        <v>0</v>
      </c>
      <c r="L397" s="71">
        <v>0</v>
      </c>
      <c r="M397" s="71">
        <v>0</v>
      </c>
      <c r="N397" s="71">
        <v>0</v>
      </c>
    </row>
    <row r="398" spans="1:14" ht="13.5" thickTop="1" x14ac:dyDescent="0.2">
      <c r="A398" s="5"/>
      <c r="B398" s="17" t="s">
        <v>39</v>
      </c>
    </row>
    <row r="399" spans="1:14" ht="12.75" customHeight="1" x14ac:dyDescent="0.2">
      <c r="A399" s="5"/>
      <c r="B399" s="15" t="s">
        <v>61</v>
      </c>
    </row>
    <row r="400" spans="1:14" ht="12.75" customHeight="1" x14ac:dyDescent="0.2">
      <c r="A400" s="5"/>
      <c r="B400" s="15" t="s">
        <v>60</v>
      </c>
    </row>
    <row r="401" spans="1:14" x14ac:dyDescent="0.2">
      <c r="A401" s="5"/>
      <c r="B401" s="15" t="s">
        <v>40</v>
      </c>
    </row>
    <row r="402" spans="1:14" x14ac:dyDescent="0.2">
      <c r="A402" s="5"/>
      <c r="B402" s="27"/>
    </row>
    <row r="403" spans="1:14" x14ac:dyDescent="0.2">
      <c r="A403" s="5"/>
      <c r="B403" s="27"/>
    </row>
    <row r="404" spans="1:14" ht="12.75" customHeight="1" x14ac:dyDescent="0.2">
      <c r="A404" s="471" t="s">
        <v>0</v>
      </c>
      <c r="B404" s="471"/>
    </row>
    <row r="405" spans="1:14" ht="12.75" customHeight="1" x14ac:dyDescent="0.2">
      <c r="A405" s="471" t="s">
        <v>1</v>
      </c>
      <c r="B405" s="471"/>
    </row>
    <row r="406" spans="1:14" ht="13.5" customHeight="1" x14ac:dyDescent="0.2">
      <c r="A406" s="471" t="s">
        <v>46</v>
      </c>
      <c r="B406" s="471"/>
    </row>
    <row r="407" spans="1:14" ht="22.5" x14ac:dyDescent="0.3">
      <c r="C407" s="107"/>
    </row>
    <row r="408" spans="1:14" ht="12.75" customHeight="1" x14ac:dyDescent="0.2">
      <c r="C408" s="103"/>
    </row>
    <row r="409" spans="1:14" ht="12.75" customHeight="1" x14ac:dyDescent="0.2">
      <c r="A409" s="1" t="s">
        <v>47</v>
      </c>
    </row>
    <row r="410" spans="1:14" ht="12.75" customHeight="1" x14ac:dyDescent="0.2">
      <c r="A410" s="1" t="s">
        <v>69</v>
      </c>
    </row>
    <row r="411" spans="1:14" ht="12.75" customHeight="1" thickBot="1" x14ac:dyDescent="0.25">
      <c r="A411" s="101" t="s">
        <v>77</v>
      </c>
      <c r="B411" s="101"/>
    </row>
    <row r="412" spans="1:14" ht="16.5" thickTop="1" x14ac:dyDescent="0.2">
      <c r="A412" s="472" t="s">
        <v>4</v>
      </c>
      <c r="B412" s="472" t="s">
        <v>5</v>
      </c>
      <c r="C412" s="109"/>
    </row>
    <row r="413" spans="1:14" x14ac:dyDescent="0.2">
      <c r="A413" s="473"/>
      <c r="B413" s="473"/>
      <c r="C413" s="105"/>
      <c r="D413" s="137"/>
      <c r="E413" s="163"/>
      <c r="F413" s="191"/>
      <c r="G413" s="219"/>
      <c r="H413" s="253"/>
      <c r="I413" s="284"/>
      <c r="J413" s="315"/>
      <c r="K413" s="339"/>
      <c r="L413" s="399"/>
      <c r="M413" s="423"/>
      <c r="N413" s="449"/>
    </row>
    <row r="414" spans="1:14" x14ac:dyDescent="0.2">
      <c r="A414" s="473"/>
      <c r="B414" s="473"/>
      <c r="C414" s="106" t="s">
        <v>37</v>
      </c>
      <c r="D414" s="134" t="s">
        <v>37</v>
      </c>
      <c r="E414" s="160" t="s">
        <v>37</v>
      </c>
      <c r="F414" s="188" t="s">
        <v>37</v>
      </c>
      <c r="G414" s="216" t="s">
        <v>37</v>
      </c>
      <c r="H414" s="250" t="s">
        <v>37</v>
      </c>
      <c r="I414" s="281" t="s">
        <v>37</v>
      </c>
      <c r="J414" s="312" t="s">
        <v>37</v>
      </c>
      <c r="K414" s="336" t="s">
        <v>37</v>
      </c>
      <c r="L414" s="396" t="s">
        <v>37</v>
      </c>
      <c r="M414" s="424" t="s">
        <v>37</v>
      </c>
      <c r="N414" s="450" t="s">
        <v>37</v>
      </c>
    </row>
    <row r="415" spans="1:14" x14ac:dyDescent="0.2">
      <c r="A415" s="473"/>
      <c r="B415" s="473"/>
      <c r="C415" s="110"/>
      <c r="D415" s="136"/>
      <c r="E415" s="162"/>
      <c r="F415" s="190"/>
      <c r="G415" s="218"/>
      <c r="H415" s="252"/>
      <c r="I415" s="283"/>
      <c r="J415" s="314"/>
      <c r="K415" s="338"/>
      <c r="L415" s="398"/>
      <c r="M415" s="425"/>
      <c r="N415" s="451"/>
    </row>
    <row r="416" spans="1:14" x14ac:dyDescent="0.2">
      <c r="A416" s="474"/>
      <c r="B416" s="474"/>
      <c r="C416" s="106"/>
      <c r="D416" s="134"/>
      <c r="E416" s="160"/>
      <c r="F416" s="188"/>
      <c r="G416" s="216"/>
      <c r="H416" s="250"/>
      <c r="I416" s="281"/>
      <c r="J416" s="312"/>
      <c r="K416" s="336"/>
      <c r="L416" s="396"/>
      <c r="M416" s="424"/>
      <c r="N416" s="450"/>
    </row>
    <row r="417" spans="1:14" s="8" customFormat="1" ht="11.25" x14ac:dyDescent="0.2">
      <c r="A417" s="111" t="s">
        <v>10</v>
      </c>
      <c r="B417" s="111" t="s">
        <v>11</v>
      </c>
      <c r="C417" s="111" t="s">
        <v>16</v>
      </c>
      <c r="D417" s="135" t="s">
        <v>16</v>
      </c>
      <c r="E417" s="161" t="s">
        <v>16</v>
      </c>
      <c r="F417" s="189" t="s">
        <v>16</v>
      </c>
      <c r="G417" s="217" t="s">
        <v>16</v>
      </c>
      <c r="H417" s="251" t="s">
        <v>16</v>
      </c>
      <c r="I417" s="282" t="s">
        <v>16</v>
      </c>
      <c r="J417" s="313" t="s">
        <v>16</v>
      </c>
      <c r="K417" s="337" t="s">
        <v>16</v>
      </c>
      <c r="L417" s="397" t="s">
        <v>16</v>
      </c>
      <c r="M417" s="426" t="s">
        <v>16</v>
      </c>
      <c r="N417" s="452" t="s">
        <v>16</v>
      </c>
    </row>
    <row r="418" spans="1:14" s="16" customFormat="1" ht="15.75" x14ac:dyDescent="0.2">
      <c r="A418" s="18">
        <v>1</v>
      </c>
      <c r="B418" s="19" t="s">
        <v>22</v>
      </c>
      <c r="C418" s="113">
        <f t="shared" ref="C418:H418" si="72">SUM(C419,C422,C423)</f>
        <v>0</v>
      </c>
      <c r="D418" s="131">
        <f t="shared" si="72"/>
        <v>1</v>
      </c>
      <c r="E418" s="157">
        <f t="shared" si="72"/>
        <v>0</v>
      </c>
      <c r="F418" s="185">
        <f t="shared" si="72"/>
        <v>0</v>
      </c>
      <c r="G418" s="213">
        <f t="shared" si="72"/>
        <v>0</v>
      </c>
      <c r="H418" s="247">
        <f t="shared" si="72"/>
        <v>3</v>
      </c>
      <c r="I418" s="278">
        <f t="shared" ref="I418:N418" si="73">SUM(I419,I422,I423)</f>
        <v>8</v>
      </c>
      <c r="J418" s="309">
        <f t="shared" si="73"/>
        <v>0</v>
      </c>
      <c r="K418" s="209">
        <f t="shared" si="73"/>
        <v>33</v>
      </c>
      <c r="L418" s="363">
        <f t="shared" si="73"/>
        <v>0</v>
      </c>
      <c r="M418" s="61">
        <f t="shared" si="73"/>
        <v>0</v>
      </c>
      <c r="N418" s="61">
        <f t="shared" si="73"/>
        <v>20</v>
      </c>
    </row>
    <row r="419" spans="1:14" s="23" customFormat="1" ht="14.25" x14ac:dyDescent="0.2">
      <c r="A419" s="14"/>
      <c r="B419" s="22" t="s">
        <v>50</v>
      </c>
      <c r="C419" s="90">
        <f t="shared" ref="C419:H419" si="74">SUM(C420:C421)</f>
        <v>0</v>
      </c>
      <c r="D419" s="90">
        <f t="shared" si="74"/>
        <v>1</v>
      </c>
      <c r="E419" s="90">
        <f t="shared" si="74"/>
        <v>0</v>
      </c>
      <c r="F419" s="90">
        <f t="shared" si="74"/>
        <v>0</v>
      </c>
      <c r="G419" s="90">
        <f t="shared" si="74"/>
        <v>0</v>
      </c>
      <c r="H419" s="90">
        <f t="shared" si="74"/>
        <v>3</v>
      </c>
      <c r="I419" s="90">
        <f t="shared" ref="I419:N419" si="75">SUM(I420:I421)</f>
        <v>8</v>
      </c>
      <c r="J419" s="90">
        <f t="shared" si="75"/>
        <v>0</v>
      </c>
      <c r="K419" s="301">
        <f t="shared" si="75"/>
        <v>33</v>
      </c>
      <c r="L419" s="364">
        <f t="shared" si="75"/>
        <v>0</v>
      </c>
      <c r="M419" s="63">
        <f t="shared" si="75"/>
        <v>0</v>
      </c>
      <c r="N419" s="63">
        <f t="shared" si="75"/>
        <v>20</v>
      </c>
    </row>
    <row r="420" spans="1:14" ht="15" x14ac:dyDescent="0.2">
      <c r="A420" s="12"/>
      <c r="B420" s="13" t="s">
        <v>84</v>
      </c>
      <c r="C420" s="69">
        <v>0</v>
      </c>
      <c r="D420" s="69">
        <v>0</v>
      </c>
      <c r="E420" s="69">
        <v>0</v>
      </c>
      <c r="F420" s="69">
        <v>0</v>
      </c>
      <c r="G420" s="69">
        <v>0</v>
      </c>
      <c r="H420" s="69">
        <v>3</v>
      </c>
      <c r="I420" s="69">
        <v>8</v>
      </c>
      <c r="J420" s="69">
        <v>0</v>
      </c>
      <c r="K420" s="342">
        <v>33</v>
      </c>
      <c r="L420" s="385">
        <v>0</v>
      </c>
      <c r="M420" s="420">
        <v>0</v>
      </c>
      <c r="N420" s="420">
        <v>20</v>
      </c>
    </row>
    <row r="421" spans="1:14" ht="15" x14ac:dyDescent="0.2">
      <c r="A421" s="12"/>
      <c r="B421" s="13" t="s">
        <v>85</v>
      </c>
      <c r="C421" s="69">
        <v>0</v>
      </c>
      <c r="D421" s="69">
        <v>1</v>
      </c>
      <c r="E421" s="69">
        <v>0</v>
      </c>
      <c r="F421" s="69">
        <v>0</v>
      </c>
      <c r="G421" s="69">
        <v>0</v>
      </c>
      <c r="H421" s="69">
        <v>0</v>
      </c>
      <c r="I421" s="69">
        <v>0</v>
      </c>
      <c r="J421" s="69">
        <v>0</v>
      </c>
      <c r="K421" s="69">
        <v>0</v>
      </c>
      <c r="L421" s="385">
        <v>0</v>
      </c>
      <c r="M421" s="420">
        <v>0</v>
      </c>
      <c r="N421" s="420">
        <v>0</v>
      </c>
    </row>
    <row r="422" spans="1:14" ht="14.25" x14ac:dyDescent="0.2">
      <c r="A422" s="12"/>
      <c r="B422" s="11" t="s">
        <v>51</v>
      </c>
      <c r="C422" s="70">
        <v>0</v>
      </c>
      <c r="D422" s="70">
        <v>0</v>
      </c>
      <c r="E422" s="70">
        <v>0</v>
      </c>
      <c r="F422" s="70">
        <v>0</v>
      </c>
      <c r="G422" s="70">
        <v>0</v>
      </c>
      <c r="H422" s="70">
        <v>0</v>
      </c>
      <c r="I422" s="70">
        <v>0</v>
      </c>
      <c r="J422" s="70">
        <v>0</v>
      </c>
      <c r="K422" s="70">
        <v>0</v>
      </c>
      <c r="L422" s="386">
        <v>0</v>
      </c>
      <c r="M422" s="421">
        <v>0</v>
      </c>
      <c r="N422" s="421">
        <v>0</v>
      </c>
    </row>
    <row r="423" spans="1:14" ht="14.25" x14ac:dyDescent="0.2">
      <c r="A423" s="12"/>
      <c r="B423" s="11" t="s">
        <v>52</v>
      </c>
      <c r="C423" s="70">
        <v>0</v>
      </c>
      <c r="D423" s="70">
        <v>0</v>
      </c>
      <c r="E423" s="70">
        <v>0</v>
      </c>
      <c r="F423" s="70">
        <v>0</v>
      </c>
      <c r="G423" s="70">
        <v>0</v>
      </c>
      <c r="H423" s="70">
        <v>0</v>
      </c>
      <c r="I423" s="70">
        <v>0</v>
      </c>
      <c r="J423" s="70">
        <v>0</v>
      </c>
      <c r="K423" s="70">
        <v>0</v>
      </c>
      <c r="L423" s="386">
        <v>0</v>
      </c>
      <c r="M423" s="421">
        <v>0</v>
      </c>
      <c r="N423" s="421">
        <v>0</v>
      </c>
    </row>
    <row r="424" spans="1:14" ht="15.75" x14ac:dyDescent="0.2">
      <c r="A424" s="14">
        <v>2</v>
      </c>
      <c r="B424" s="10" t="s">
        <v>23</v>
      </c>
      <c r="C424" s="64">
        <f t="shared" ref="C424:N424" si="76">SUM(C425:C426)</f>
        <v>0</v>
      </c>
      <c r="D424" s="64">
        <f t="shared" si="76"/>
        <v>0</v>
      </c>
      <c r="E424" s="64">
        <f t="shared" si="76"/>
        <v>0</v>
      </c>
      <c r="F424" s="64">
        <f t="shared" si="76"/>
        <v>0</v>
      </c>
      <c r="G424" s="64">
        <f t="shared" si="76"/>
        <v>0</v>
      </c>
      <c r="H424" s="64">
        <f t="shared" si="76"/>
        <v>0</v>
      </c>
      <c r="I424" s="64">
        <f t="shared" si="76"/>
        <v>0</v>
      </c>
      <c r="J424" s="64">
        <f t="shared" si="76"/>
        <v>0</v>
      </c>
      <c r="K424" s="64">
        <f t="shared" si="76"/>
        <v>0</v>
      </c>
      <c r="L424" s="365">
        <f t="shared" si="76"/>
        <v>0</v>
      </c>
      <c r="M424" s="64">
        <f t="shared" si="76"/>
        <v>0</v>
      </c>
      <c r="N424" s="64">
        <f t="shared" si="76"/>
        <v>10</v>
      </c>
    </row>
    <row r="425" spans="1:14" ht="15" x14ac:dyDescent="0.2">
      <c r="A425" s="12"/>
      <c r="B425" s="13" t="s">
        <v>84</v>
      </c>
      <c r="C425" s="69">
        <v>0</v>
      </c>
      <c r="D425" s="69">
        <v>0</v>
      </c>
      <c r="E425" s="69">
        <v>0</v>
      </c>
      <c r="F425" s="69">
        <v>0</v>
      </c>
      <c r="G425" s="69">
        <v>0</v>
      </c>
      <c r="H425" s="69">
        <v>0</v>
      </c>
      <c r="I425" s="69">
        <v>0</v>
      </c>
      <c r="J425" s="69">
        <v>0</v>
      </c>
      <c r="K425" s="69">
        <v>0</v>
      </c>
      <c r="L425" s="385">
        <v>0</v>
      </c>
      <c r="M425" s="420">
        <v>0</v>
      </c>
      <c r="N425" s="420">
        <v>10</v>
      </c>
    </row>
    <row r="426" spans="1:14" ht="15" x14ac:dyDescent="0.2">
      <c r="A426" s="12"/>
      <c r="B426" s="13" t="s">
        <v>85</v>
      </c>
      <c r="C426" s="69">
        <v>0</v>
      </c>
      <c r="D426" s="69">
        <v>0</v>
      </c>
      <c r="E426" s="69">
        <v>0</v>
      </c>
      <c r="F426" s="69">
        <v>0</v>
      </c>
      <c r="G426" s="69">
        <v>0</v>
      </c>
      <c r="H426" s="69">
        <v>0</v>
      </c>
      <c r="I426" s="69">
        <v>0</v>
      </c>
      <c r="J426" s="69">
        <v>0</v>
      </c>
      <c r="K426" s="69">
        <v>0</v>
      </c>
      <c r="L426" s="385">
        <v>0</v>
      </c>
      <c r="M426" s="420">
        <v>0</v>
      </c>
      <c r="N426" s="420">
        <v>0</v>
      </c>
    </row>
    <row r="427" spans="1:14" ht="15.75" x14ac:dyDescent="0.2">
      <c r="A427" s="9">
        <v>3</v>
      </c>
      <c r="B427" s="10" t="s">
        <v>54</v>
      </c>
      <c r="C427" s="114">
        <v>0</v>
      </c>
      <c r="D427" s="129">
        <v>0</v>
      </c>
      <c r="E427" s="155">
        <v>9</v>
      </c>
      <c r="F427" s="183">
        <v>0</v>
      </c>
      <c r="G427" s="211">
        <v>0</v>
      </c>
      <c r="H427" s="245">
        <v>0</v>
      </c>
      <c r="I427" s="276">
        <v>0</v>
      </c>
      <c r="J427" s="307">
        <v>0</v>
      </c>
      <c r="K427" s="331">
        <v>0</v>
      </c>
      <c r="L427" s="365">
        <v>0</v>
      </c>
      <c r="M427" s="64">
        <v>0</v>
      </c>
      <c r="N427" s="64">
        <v>0</v>
      </c>
    </row>
    <row r="428" spans="1:14" ht="15.75" x14ac:dyDescent="0.2">
      <c r="A428" s="14">
        <v>4</v>
      </c>
      <c r="B428" s="10" t="s">
        <v>53</v>
      </c>
      <c r="C428" s="90">
        <v>0</v>
      </c>
      <c r="D428" s="90">
        <v>0</v>
      </c>
      <c r="E428" s="90">
        <v>0</v>
      </c>
      <c r="F428" s="90">
        <v>0</v>
      </c>
      <c r="G428" s="90">
        <v>0</v>
      </c>
      <c r="H428" s="90">
        <v>0</v>
      </c>
      <c r="I428" s="90">
        <v>0</v>
      </c>
      <c r="J428" s="90">
        <v>0</v>
      </c>
      <c r="K428" s="90">
        <v>0</v>
      </c>
      <c r="L428" s="364">
        <v>0</v>
      </c>
      <c r="M428" s="63">
        <v>0</v>
      </c>
      <c r="N428" s="63">
        <v>0</v>
      </c>
    </row>
    <row r="429" spans="1:14" ht="14.25" x14ac:dyDescent="0.2">
      <c r="A429" s="14"/>
      <c r="B429" s="13" t="s">
        <v>84</v>
      </c>
      <c r="C429" s="90">
        <v>0</v>
      </c>
      <c r="D429" s="90">
        <v>0</v>
      </c>
      <c r="E429" s="90">
        <v>0</v>
      </c>
      <c r="F429" s="90">
        <v>0</v>
      </c>
      <c r="G429" s="90">
        <v>0</v>
      </c>
      <c r="H429" s="90">
        <v>0</v>
      </c>
      <c r="I429" s="90">
        <v>0</v>
      </c>
      <c r="J429" s="90">
        <v>0</v>
      </c>
      <c r="K429" s="90">
        <v>0</v>
      </c>
      <c r="L429" s="364">
        <v>0</v>
      </c>
      <c r="M429" s="63">
        <v>0</v>
      </c>
      <c r="N429" s="63">
        <v>0</v>
      </c>
    </row>
    <row r="430" spans="1:14" ht="14.25" x14ac:dyDescent="0.2">
      <c r="A430" s="14"/>
      <c r="B430" s="13" t="s">
        <v>85</v>
      </c>
      <c r="C430" s="90">
        <v>0</v>
      </c>
      <c r="D430" s="90">
        <v>0</v>
      </c>
      <c r="E430" s="90">
        <v>0</v>
      </c>
      <c r="F430" s="90">
        <v>0</v>
      </c>
      <c r="G430" s="90">
        <v>0</v>
      </c>
      <c r="H430" s="90">
        <v>0</v>
      </c>
      <c r="I430" s="90">
        <v>0</v>
      </c>
      <c r="J430" s="90">
        <v>0</v>
      </c>
      <c r="K430" s="90">
        <v>0</v>
      </c>
      <c r="L430" s="364">
        <v>0</v>
      </c>
      <c r="M430" s="63">
        <v>0</v>
      </c>
      <c r="N430" s="63">
        <v>0</v>
      </c>
    </row>
    <row r="431" spans="1:14" ht="14.25" x14ac:dyDescent="0.2">
      <c r="A431" s="14">
        <v>5</v>
      </c>
      <c r="B431" s="11" t="s">
        <v>55</v>
      </c>
      <c r="C431" s="114">
        <v>0</v>
      </c>
      <c r="D431" s="129">
        <v>0</v>
      </c>
      <c r="E431" s="155">
        <v>0</v>
      </c>
      <c r="F431" s="183">
        <v>0</v>
      </c>
      <c r="G431" s="211">
        <v>0</v>
      </c>
      <c r="H431" s="245">
        <v>0</v>
      </c>
      <c r="I431" s="276">
        <v>0</v>
      </c>
      <c r="J431" s="307">
        <v>0</v>
      </c>
      <c r="K431" s="331">
        <v>0</v>
      </c>
      <c r="L431" s="365">
        <v>0</v>
      </c>
      <c r="M431" s="64">
        <v>0</v>
      </c>
      <c r="N431" s="64">
        <v>0</v>
      </c>
    </row>
    <row r="432" spans="1:14" ht="15.75" x14ac:dyDescent="0.2">
      <c r="A432" s="14">
        <v>6</v>
      </c>
      <c r="B432" s="10" t="s">
        <v>56</v>
      </c>
      <c r="C432" s="114">
        <v>0</v>
      </c>
      <c r="D432" s="129">
        <v>0</v>
      </c>
      <c r="E432" s="155">
        <v>0</v>
      </c>
      <c r="F432" s="183">
        <v>0</v>
      </c>
      <c r="G432" s="211">
        <v>0</v>
      </c>
      <c r="H432" s="245">
        <v>0</v>
      </c>
      <c r="I432" s="276">
        <v>0</v>
      </c>
      <c r="J432" s="307">
        <v>0</v>
      </c>
      <c r="K432" s="331">
        <v>0</v>
      </c>
      <c r="L432" s="365">
        <v>0</v>
      </c>
      <c r="M432" s="64">
        <v>0</v>
      </c>
      <c r="N432" s="64">
        <v>0</v>
      </c>
    </row>
    <row r="433" spans="1:14" ht="15.75" x14ac:dyDescent="0.2">
      <c r="A433" s="14">
        <v>7</v>
      </c>
      <c r="B433" s="10" t="s">
        <v>57</v>
      </c>
      <c r="C433" s="114">
        <v>0</v>
      </c>
      <c r="D433" s="129">
        <v>0</v>
      </c>
      <c r="E433" s="155">
        <v>0</v>
      </c>
      <c r="F433" s="183">
        <v>0</v>
      </c>
      <c r="G433" s="211">
        <v>0</v>
      </c>
      <c r="H433" s="245">
        <v>0</v>
      </c>
      <c r="I433" s="276">
        <v>0</v>
      </c>
      <c r="J433" s="307">
        <v>0</v>
      </c>
      <c r="K433" s="331">
        <v>0</v>
      </c>
      <c r="L433" s="358">
        <v>0</v>
      </c>
      <c r="M433" s="429">
        <v>0</v>
      </c>
      <c r="N433" s="455">
        <v>0</v>
      </c>
    </row>
    <row r="434" spans="1:14" ht="15.75" x14ac:dyDescent="0.2">
      <c r="A434" s="14">
        <v>8</v>
      </c>
      <c r="B434" s="10" t="s">
        <v>58</v>
      </c>
      <c r="C434" s="114">
        <v>0</v>
      </c>
      <c r="D434" s="129">
        <v>0</v>
      </c>
      <c r="E434" s="155">
        <v>0</v>
      </c>
      <c r="F434" s="183">
        <v>0</v>
      </c>
      <c r="G434" s="211">
        <v>0</v>
      </c>
      <c r="H434" s="245">
        <v>0</v>
      </c>
      <c r="I434" s="276">
        <v>0</v>
      </c>
      <c r="J434" s="307">
        <v>0</v>
      </c>
      <c r="K434" s="331">
        <v>0</v>
      </c>
      <c r="L434" s="358">
        <v>0</v>
      </c>
      <c r="M434" s="429">
        <v>0</v>
      </c>
      <c r="N434" s="455">
        <v>0</v>
      </c>
    </row>
    <row r="435" spans="1:14" ht="15.75" x14ac:dyDescent="0.2">
      <c r="A435" s="14">
        <v>9</v>
      </c>
      <c r="B435" s="10" t="s">
        <v>24</v>
      </c>
      <c r="C435" s="70">
        <v>0</v>
      </c>
      <c r="D435" s="70">
        <v>0</v>
      </c>
      <c r="E435" s="70">
        <v>0</v>
      </c>
      <c r="F435" s="70">
        <v>0</v>
      </c>
      <c r="G435" s="70">
        <v>0</v>
      </c>
      <c r="H435" s="70">
        <v>0</v>
      </c>
      <c r="I435" s="70">
        <v>0</v>
      </c>
      <c r="J435" s="70">
        <v>0</v>
      </c>
      <c r="K435" s="70">
        <v>0</v>
      </c>
      <c r="L435" s="387">
        <v>0</v>
      </c>
      <c r="M435" s="70">
        <v>0</v>
      </c>
      <c r="N435" s="70">
        <v>0</v>
      </c>
    </row>
    <row r="436" spans="1:14" ht="15.75" x14ac:dyDescent="0.2">
      <c r="A436" s="14">
        <v>10</v>
      </c>
      <c r="B436" s="10" t="s">
        <v>25</v>
      </c>
      <c r="C436" s="70">
        <v>0</v>
      </c>
      <c r="D436" s="70">
        <v>0</v>
      </c>
      <c r="E436" s="70">
        <v>0</v>
      </c>
      <c r="F436" s="70">
        <v>0</v>
      </c>
      <c r="G436" s="70">
        <v>0</v>
      </c>
      <c r="H436" s="70">
        <v>0</v>
      </c>
      <c r="I436" s="70">
        <v>0</v>
      </c>
      <c r="J436" s="70">
        <v>0</v>
      </c>
      <c r="K436" s="70">
        <v>0</v>
      </c>
      <c r="L436" s="387">
        <v>0</v>
      </c>
      <c r="M436" s="70">
        <v>0</v>
      </c>
      <c r="N436" s="70">
        <v>0</v>
      </c>
    </row>
    <row r="437" spans="1:14" ht="16.5" thickBot="1" x14ac:dyDescent="0.25">
      <c r="A437" s="40">
        <v>11</v>
      </c>
      <c r="B437" s="41" t="s">
        <v>59</v>
      </c>
      <c r="C437" s="71">
        <v>0</v>
      </c>
      <c r="D437" s="71">
        <v>0</v>
      </c>
      <c r="E437" s="71">
        <v>0</v>
      </c>
      <c r="F437" s="71">
        <v>0</v>
      </c>
      <c r="G437" s="71">
        <v>0</v>
      </c>
      <c r="H437" s="71">
        <v>0</v>
      </c>
      <c r="I437" s="71">
        <v>0</v>
      </c>
      <c r="J437" s="71">
        <v>0</v>
      </c>
      <c r="K437" s="71">
        <v>0</v>
      </c>
      <c r="L437" s="388">
        <v>0</v>
      </c>
      <c r="M437" s="71">
        <v>0</v>
      </c>
      <c r="N437" s="71">
        <v>0</v>
      </c>
    </row>
    <row r="438" spans="1:14" ht="13.5" thickTop="1" x14ac:dyDescent="0.2">
      <c r="A438" s="5"/>
      <c r="B438" s="17" t="s">
        <v>39</v>
      </c>
    </row>
    <row r="439" spans="1:14" ht="12.75" customHeight="1" x14ac:dyDescent="0.2">
      <c r="A439" s="5"/>
      <c r="B439" s="15" t="s">
        <v>61</v>
      </c>
    </row>
    <row r="440" spans="1:14" ht="12.75" customHeight="1" x14ac:dyDescent="0.2">
      <c r="A440" s="5"/>
      <c r="B440" s="15" t="s">
        <v>60</v>
      </c>
    </row>
    <row r="441" spans="1:14" x14ac:dyDescent="0.2">
      <c r="A441" s="5"/>
      <c r="B441" s="15" t="s">
        <v>40</v>
      </c>
    </row>
    <row r="442" spans="1:14" x14ac:dyDescent="0.2">
      <c r="A442" s="5"/>
      <c r="B442" s="27"/>
    </row>
    <row r="443" spans="1:14" x14ac:dyDescent="0.2">
      <c r="A443" s="5"/>
      <c r="B443" s="27"/>
    </row>
    <row r="444" spans="1:14" x14ac:dyDescent="0.2">
      <c r="A444" s="5"/>
      <c r="B444" s="27"/>
    </row>
    <row r="445" spans="1:14" ht="12.75" customHeight="1" x14ac:dyDescent="0.2">
      <c r="A445" s="5"/>
      <c r="B445" s="27"/>
    </row>
    <row r="446" spans="1:14" ht="13.5" customHeight="1" x14ac:dyDescent="0.2">
      <c r="A446" s="5"/>
      <c r="B446" s="27"/>
    </row>
    <row r="447" spans="1:14" x14ac:dyDescent="0.2">
      <c r="A447" s="5"/>
      <c r="B447" s="27"/>
    </row>
    <row r="448" spans="1:14" ht="12.75" customHeight="1" x14ac:dyDescent="0.2">
      <c r="A448" s="471" t="s">
        <v>0</v>
      </c>
      <c r="B448" s="471"/>
    </row>
    <row r="449" spans="1:14" ht="12.75" customHeight="1" x14ac:dyDescent="0.2">
      <c r="A449" s="471" t="s">
        <v>1</v>
      </c>
      <c r="B449" s="471"/>
    </row>
    <row r="450" spans="1:14" ht="12.75" customHeight="1" x14ac:dyDescent="0.2">
      <c r="A450" s="471" t="s">
        <v>46</v>
      </c>
      <c r="B450" s="471"/>
    </row>
    <row r="451" spans="1:14" ht="12.75" customHeight="1" x14ac:dyDescent="0.3">
      <c r="C451" s="107"/>
    </row>
    <row r="452" spans="1:14" x14ac:dyDescent="0.2">
      <c r="C452" s="103"/>
    </row>
    <row r="453" spans="1:14" x14ac:dyDescent="0.2">
      <c r="A453" s="1" t="s">
        <v>47</v>
      </c>
    </row>
    <row r="454" spans="1:14" ht="12.75" customHeight="1" x14ac:dyDescent="0.2">
      <c r="A454" s="1" t="s">
        <v>69</v>
      </c>
    </row>
    <row r="455" spans="1:14" ht="13.5" customHeight="1" thickBot="1" x14ac:dyDescent="0.25">
      <c r="A455" s="45" t="s">
        <v>76</v>
      </c>
      <c r="B455" s="45"/>
      <c r="H455" s="45"/>
      <c r="I455" s="45"/>
      <c r="J455" s="45"/>
      <c r="K455" s="45"/>
      <c r="L455" s="45"/>
      <c r="M455" s="45"/>
      <c r="N455" s="45"/>
    </row>
    <row r="456" spans="1:14" ht="16.5" thickTop="1" x14ac:dyDescent="0.2">
      <c r="A456" s="472" t="s">
        <v>4</v>
      </c>
      <c r="B456" s="472" t="s">
        <v>5</v>
      </c>
      <c r="C456" s="109"/>
    </row>
    <row r="457" spans="1:14" x14ac:dyDescent="0.2">
      <c r="A457" s="473"/>
      <c r="B457" s="473"/>
      <c r="C457" s="105"/>
      <c r="D457" s="137"/>
      <c r="E457" s="163"/>
      <c r="F457" s="191"/>
      <c r="G457" s="219"/>
      <c r="H457" s="253"/>
      <c r="I457" s="284"/>
      <c r="J457" s="315"/>
      <c r="K457" s="339"/>
      <c r="L457" s="399"/>
      <c r="M457" s="423"/>
      <c r="N457" s="449"/>
    </row>
    <row r="458" spans="1:14" x14ac:dyDescent="0.2">
      <c r="A458" s="473"/>
      <c r="B458" s="473"/>
      <c r="C458" s="106" t="s">
        <v>37</v>
      </c>
      <c r="D458" s="134" t="s">
        <v>37</v>
      </c>
      <c r="E458" s="160" t="s">
        <v>37</v>
      </c>
      <c r="F458" s="188" t="s">
        <v>37</v>
      </c>
      <c r="G458" s="216" t="s">
        <v>37</v>
      </c>
      <c r="H458" s="250" t="s">
        <v>37</v>
      </c>
      <c r="I458" s="281" t="s">
        <v>37</v>
      </c>
      <c r="J458" s="312" t="s">
        <v>37</v>
      </c>
      <c r="K458" s="336" t="s">
        <v>37</v>
      </c>
      <c r="L458" s="396" t="s">
        <v>37</v>
      </c>
      <c r="M458" s="424" t="s">
        <v>37</v>
      </c>
      <c r="N458" s="450" t="s">
        <v>37</v>
      </c>
    </row>
    <row r="459" spans="1:14" x14ac:dyDescent="0.2">
      <c r="A459" s="473"/>
      <c r="B459" s="473"/>
      <c r="C459" s="110"/>
      <c r="D459" s="136"/>
      <c r="E459" s="162"/>
      <c r="F459" s="190"/>
      <c r="G459" s="218"/>
      <c r="H459" s="252"/>
      <c r="I459" s="283"/>
      <c r="J459" s="314"/>
      <c r="K459" s="338"/>
      <c r="L459" s="398"/>
      <c r="M459" s="425"/>
      <c r="N459" s="451"/>
    </row>
    <row r="460" spans="1:14" x14ac:dyDescent="0.2">
      <c r="A460" s="474"/>
      <c r="B460" s="474"/>
      <c r="C460" s="106"/>
      <c r="D460" s="134"/>
      <c r="E460" s="160"/>
      <c r="F460" s="188"/>
      <c r="G460" s="216"/>
      <c r="H460" s="250"/>
      <c r="I460" s="281"/>
      <c r="J460" s="312"/>
      <c r="K460" s="336"/>
      <c r="L460" s="396"/>
      <c r="M460" s="424"/>
      <c r="N460" s="450"/>
    </row>
    <row r="461" spans="1:14" s="8" customFormat="1" ht="11.25" x14ac:dyDescent="0.2">
      <c r="A461" s="111" t="s">
        <v>10</v>
      </c>
      <c r="B461" s="111" t="s">
        <v>11</v>
      </c>
      <c r="C461" s="111" t="s">
        <v>16</v>
      </c>
      <c r="D461" s="135" t="s">
        <v>16</v>
      </c>
      <c r="E461" s="161" t="s">
        <v>16</v>
      </c>
      <c r="F461" s="189" t="s">
        <v>16</v>
      </c>
      <c r="G461" s="217" t="s">
        <v>16</v>
      </c>
      <c r="H461" s="251" t="s">
        <v>16</v>
      </c>
      <c r="I461" s="282" t="s">
        <v>16</v>
      </c>
      <c r="J461" s="313" t="s">
        <v>16</v>
      </c>
      <c r="K461" s="337" t="s">
        <v>16</v>
      </c>
      <c r="L461" s="397" t="s">
        <v>16</v>
      </c>
      <c r="M461" s="426" t="s">
        <v>16</v>
      </c>
      <c r="N461" s="452" t="s">
        <v>16</v>
      </c>
    </row>
    <row r="462" spans="1:14" s="16" customFormat="1" ht="15.75" x14ac:dyDescent="0.2">
      <c r="A462" s="18">
        <v>1</v>
      </c>
      <c r="B462" s="19" t="s">
        <v>22</v>
      </c>
      <c r="C462" s="113">
        <f t="shared" ref="C462:N462" si="77">SUM(C463,C466,C467)</f>
        <v>0</v>
      </c>
      <c r="D462" s="131">
        <f t="shared" si="77"/>
        <v>0</v>
      </c>
      <c r="E462" s="157">
        <f t="shared" si="77"/>
        <v>0</v>
      </c>
      <c r="F462" s="185">
        <f t="shared" si="77"/>
        <v>0</v>
      </c>
      <c r="G462" s="213">
        <f t="shared" si="77"/>
        <v>0</v>
      </c>
      <c r="H462" s="247">
        <f t="shared" si="77"/>
        <v>0</v>
      </c>
      <c r="I462" s="278">
        <f t="shared" si="77"/>
        <v>0</v>
      </c>
      <c r="J462" s="309">
        <f t="shared" si="77"/>
        <v>0</v>
      </c>
      <c r="K462" s="333">
        <f t="shared" si="77"/>
        <v>0</v>
      </c>
      <c r="L462" s="393">
        <f t="shared" si="77"/>
        <v>0</v>
      </c>
      <c r="M462" s="428">
        <f t="shared" si="77"/>
        <v>0</v>
      </c>
      <c r="N462" s="454">
        <f t="shared" si="77"/>
        <v>0</v>
      </c>
    </row>
    <row r="463" spans="1:14" s="23" customFormat="1" x14ac:dyDescent="0.2">
      <c r="A463" s="14"/>
      <c r="B463" s="22" t="s">
        <v>50</v>
      </c>
      <c r="C463" s="90">
        <f t="shared" ref="C463:H463" si="78">SUM(C464:C465)</f>
        <v>0</v>
      </c>
      <c r="D463" s="90">
        <f t="shared" si="78"/>
        <v>0</v>
      </c>
      <c r="E463" s="90">
        <f t="shared" si="78"/>
        <v>0</v>
      </c>
      <c r="F463" s="90">
        <f t="shared" si="78"/>
        <v>0</v>
      </c>
      <c r="G463" s="90">
        <f t="shared" si="78"/>
        <v>0</v>
      </c>
      <c r="H463" s="90">
        <f t="shared" si="78"/>
        <v>0</v>
      </c>
      <c r="I463" s="90">
        <f t="shared" ref="I463:N463" si="79">SUM(I464:I465)</f>
        <v>0</v>
      </c>
      <c r="J463" s="90">
        <f t="shared" si="79"/>
        <v>0</v>
      </c>
      <c r="K463" s="90">
        <f t="shared" si="79"/>
        <v>0</v>
      </c>
      <c r="L463" s="90">
        <f t="shared" si="79"/>
        <v>0</v>
      </c>
      <c r="M463" s="90">
        <f t="shared" si="79"/>
        <v>0</v>
      </c>
      <c r="N463" s="90">
        <f t="shared" si="79"/>
        <v>0</v>
      </c>
    </row>
    <row r="464" spans="1:14" x14ac:dyDescent="0.2">
      <c r="A464" s="12"/>
      <c r="B464" s="13" t="s">
        <v>84</v>
      </c>
      <c r="C464" s="69">
        <v>0</v>
      </c>
      <c r="D464" s="69">
        <v>0</v>
      </c>
      <c r="E464" s="69">
        <v>0</v>
      </c>
      <c r="F464" s="69">
        <v>0</v>
      </c>
      <c r="G464" s="69">
        <v>0</v>
      </c>
      <c r="H464" s="69">
        <v>0</v>
      </c>
      <c r="I464" s="69">
        <v>0</v>
      </c>
      <c r="J464" s="69">
        <v>0</v>
      </c>
      <c r="K464" s="69">
        <v>0</v>
      </c>
      <c r="L464" s="69">
        <v>0</v>
      </c>
      <c r="M464" s="69">
        <v>0</v>
      </c>
      <c r="N464" s="69">
        <v>0</v>
      </c>
    </row>
    <row r="465" spans="1:14" x14ac:dyDescent="0.2">
      <c r="A465" s="12"/>
      <c r="B465" s="13" t="s">
        <v>85</v>
      </c>
      <c r="C465" s="69">
        <v>0</v>
      </c>
      <c r="D465" s="69">
        <v>0</v>
      </c>
      <c r="E465" s="69">
        <v>0</v>
      </c>
      <c r="F465" s="69">
        <v>0</v>
      </c>
      <c r="G465" s="69">
        <v>0</v>
      </c>
      <c r="H465" s="69">
        <v>0</v>
      </c>
      <c r="I465" s="69">
        <v>0</v>
      </c>
      <c r="J465" s="69">
        <v>0</v>
      </c>
      <c r="K465" s="69">
        <v>0</v>
      </c>
      <c r="L465" s="69">
        <v>0</v>
      </c>
      <c r="M465" s="69">
        <v>0</v>
      </c>
      <c r="N465" s="69">
        <v>0</v>
      </c>
    </row>
    <row r="466" spans="1:14" x14ac:dyDescent="0.2">
      <c r="A466" s="12"/>
      <c r="B466" s="11" t="s">
        <v>51</v>
      </c>
      <c r="C466" s="70">
        <v>0</v>
      </c>
      <c r="D466" s="70">
        <v>0</v>
      </c>
      <c r="E466" s="70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</row>
    <row r="467" spans="1:14" x14ac:dyDescent="0.2">
      <c r="A467" s="12"/>
      <c r="B467" s="11" t="s">
        <v>52</v>
      </c>
      <c r="C467" s="70">
        <v>0</v>
      </c>
      <c r="D467" s="70">
        <v>0</v>
      </c>
      <c r="E467" s="70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</row>
    <row r="468" spans="1:14" ht="15.75" x14ac:dyDescent="0.2">
      <c r="A468" s="14">
        <v>2</v>
      </c>
      <c r="B468" s="10" t="s">
        <v>23</v>
      </c>
      <c r="C468" s="114">
        <f t="shared" ref="C468:E468" si="80">SUM(C469:C470)</f>
        <v>0</v>
      </c>
      <c r="D468" s="129">
        <f t="shared" si="80"/>
        <v>0</v>
      </c>
      <c r="E468" s="155">
        <f t="shared" si="80"/>
        <v>0</v>
      </c>
      <c r="F468" s="183">
        <f t="shared" ref="F468:G468" si="81">SUM(F469:F470)</f>
        <v>0</v>
      </c>
      <c r="G468" s="211">
        <f t="shared" si="81"/>
        <v>0</v>
      </c>
      <c r="H468" s="245">
        <f t="shared" ref="H468:N468" si="82">SUM(H469:H470)</f>
        <v>0</v>
      </c>
      <c r="I468" s="276">
        <f t="shared" si="82"/>
        <v>0</v>
      </c>
      <c r="J468" s="307">
        <f t="shared" si="82"/>
        <v>0</v>
      </c>
      <c r="K468" s="331">
        <f t="shared" si="82"/>
        <v>0</v>
      </c>
      <c r="L468" s="391">
        <f t="shared" si="82"/>
        <v>0</v>
      </c>
      <c r="M468" s="429">
        <f t="shared" si="82"/>
        <v>0</v>
      </c>
      <c r="N468" s="455">
        <f t="shared" si="82"/>
        <v>0</v>
      </c>
    </row>
    <row r="469" spans="1:14" x14ac:dyDescent="0.2">
      <c r="A469" s="12"/>
      <c r="B469" s="13" t="s">
        <v>84</v>
      </c>
      <c r="C469" s="69">
        <v>0</v>
      </c>
      <c r="D469" s="69">
        <v>0</v>
      </c>
      <c r="E469" s="69">
        <v>0</v>
      </c>
      <c r="F469" s="69">
        <v>0</v>
      </c>
      <c r="G469" s="69">
        <v>0</v>
      </c>
      <c r="H469" s="69">
        <v>0</v>
      </c>
      <c r="I469" s="69">
        <v>0</v>
      </c>
      <c r="J469" s="69">
        <v>0</v>
      </c>
      <c r="K469" s="69">
        <v>0</v>
      </c>
      <c r="L469" s="69">
        <v>0</v>
      </c>
      <c r="M469" s="69">
        <v>0</v>
      </c>
      <c r="N469" s="69">
        <v>0</v>
      </c>
    </row>
    <row r="470" spans="1:14" ht="12.75" customHeight="1" x14ac:dyDescent="0.2">
      <c r="A470" s="12"/>
      <c r="B470" s="13" t="s">
        <v>85</v>
      </c>
      <c r="C470" s="69">
        <v>0</v>
      </c>
      <c r="D470" s="69">
        <v>0</v>
      </c>
      <c r="E470" s="69">
        <v>0</v>
      </c>
      <c r="F470" s="69">
        <v>0</v>
      </c>
      <c r="G470" s="69">
        <v>0</v>
      </c>
      <c r="H470" s="69">
        <v>0</v>
      </c>
      <c r="I470" s="69">
        <v>0</v>
      </c>
      <c r="J470" s="69">
        <v>0</v>
      </c>
      <c r="K470" s="69">
        <v>0</v>
      </c>
      <c r="L470" s="69">
        <v>0</v>
      </c>
      <c r="M470" s="69">
        <v>0</v>
      </c>
      <c r="N470" s="69">
        <v>0</v>
      </c>
    </row>
    <row r="471" spans="1:14" ht="12.75" customHeight="1" x14ac:dyDescent="0.2">
      <c r="A471" s="9">
        <v>3</v>
      </c>
      <c r="B471" s="10" t="s">
        <v>54</v>
      </c>
      <c r="C471" s="114">
        <v>0</v>
      </c>
      <c r="D471" s="129">
        <v>0</v>
      </c>
      <c r="E471" s="155">
        <v>0</v>
      </c>
      <c r="F471" s="183">
        <v>0</v>
      </c>
      <c r="G471" s="211">
        <v>0</v>
      </c>
      <c r="H471" s="245">
        <v>0</v>
      </c>
      <c r="I471" s="276">
        <v>0</v>
      </c>
      <c r="J471" s="307">
        <v>0</v>
      </c>
      <c r="K471" s="331">
        <v>0</v>
      </c>
      <c r="L471" s="391">
        <v>0</v>
      </c>
      <c r="M471" s="429">
        <v>0</v>
      </c>
      <c r="N471" s="455">
        <v>0</v>
      </c>
    </row>
    <row r="472" spans="1:14" ht="15.75" x14ac:dyDescent="0.2">
      <c r="A472" s="14">
        <v>4</v>
      </c>
      <c r="B472" s="10" t="s">
        <v>53</v>
      </c>
      <c r="C472" s="90">
        <f t="shared" ref="C472" si="83">SUM(C473:C474)</f>
        <v>0</v>
      </c>
      <c r="D472" s="90">
        <f t="shared" ref="D472" si="84">SUM(D473:D474)</f>
        <v>0</v>
      </c>
      <c r="E472" s="90">
        <f t="shared" ref="E472" si="85">SUM(E473:E474)</f>
        <v>0</v>
      </c>
      <c r="F472" s="90">
        <f t="shared" ref="F472" si="86">SUM(F473:F474)</f>
        <v>0</v>
      </c>
      <c r="G472" s="90">
        <f t="shared" ref="G472" si="87">SUM(G473:G474)</f>
        <v>0</v>
      </c>
      <c r="H472" s="90">
        <f t="shared" ref="H472" si="88">SUM(H473:H474)</f>
        <v>0</v>
      </c>
      <c r="I472" s="90">
        <f t="shared" ref="I472" si="89">SUM(I473:I474)</f>
        <v>0</v>
      </c>
      <c r="J472" s="90">
        <f t="shared" ref="J472" si="90">SUM(J473:J474)</f>
        <v>0</v>
      </c>
      <c r="K472" s="90">
        <f t="shared" ref="K472" si="91">SUM(K473:K474)</f>
        <v>0</v>
      </c>
      <c r="L472" s="90">
        <f t="shared" ref="L472" si="92">SUM(L473:L474)</f>
        <v>0</v>
      </c>
      <c r="M472" s="90">
        <f t="shared" ref="M472" si="93">SUM(M473:M474)</f>
        <v>0</v>
      </c>
      <c r="N472" s="90">
        <f t="shared" ref="N472" si="94">SUM(N473:N474)</f>
        <v>0</v>
      </c>
    </row>
    <row r="473" spans="1:14" ht="15.75" customHeight="1" x14ac:dyDescent="0.2">
      <c r="A473" s="14"/>
      <c r="B473" s="13" t="s">
        <v>84</v>
      </c>
      <c r="C473" s="90">
        <v>0</v>
      </c>
      <c r="D473" s="90">
        <v>0</v>
      </c>
      <c r="E473" s="90">
        <v>0</v>
      </c>
      <c r="F473" s="90">
        <v>0</v>
      </c>
      <c r="G473" s="90">
        <v>0</v>
      </c>
      <c r="H473" s="90">
        <v>0</v>
      </c>
      <c r="I473" s="90">
        <v>0</v>
      </c>
      <c r="J473" s="90">
        <v>0</v>
      </c>
      <c r="K473" s="90">
        <v>0</v>
      </c>
      <c r="L473" s="90">
        <v>0</v>
      </c>
      <c r="M473" s="90">
        <v>0</v>
      </c>
      <c r="N473" s="90">
        <v>0</v>
      </c>
    </row>
    <row r="474" spans="1:14" x14ac:dyDescent="0.2">
      <c r="A474" s="14"/>
      <c r="B474" s="13" t="s">
        <v>85</v>
      </c>
      <c r="C474" s="90">
        <v>0</v>
      </c>
      <c r="D474" s="90">
        <v>0</v>
      </c>
      <c r="E474" s="90">
        <v>0</v>
      </c>
      <c r="F474" s="90">
        <v>0</v>
      </c>
      <c r="G474" s="90">
        <v>0</v>
      </c>
      <c r="H474" s="90">
        <v>0</v>
      </c>
      <c r="I474" s="90">
        <v>0</v>
      </c>
      <c r="J474" s="90">
        <v>0</v>
      </c>
      <c r="K474" s="90">
        <v>0</v>
      </c>
      <c r="L474" s="90">
        <v>0</v>
      </c>
      <c r="M474" s="90">
        <v>0</v>
      </c>
      <c r="N474" s="90">
        <v>0</v>
      </c>
    </row>
    <row r="475" spans="1:14" x14ac:dyDescent="0.2">
      <c r="A475" s="14">
        <v>5</v>
      </c>
      <c r="B475" s="11" t="s">
        <v>55</v>
      </c>
      <c r="C475" s="114">
        <v>0</v>
      </c>
      <c r="D475" s="129">
        <v>0</v>
      </c>
      <c r="E475" s="155">
        <v>0</v>
      </c>
      <c r="F475" s="183">
        <v>0</v>
      </c>
      <c r="G475" s="211">
        <v>0</v>
      </c>
      <c r="H475" s="245">
        <v>0</v>
      </c>
      <c r="I475" s="276">
        <v>0</v>
      </c>
      <c r="J475" s="307">
        <v>0</v>
      </c>
      <c r="K475" s="331">
        <v>0</v>
      </c>
      <c r="L475" s="391">
        <v>0</v>
      </c>
      <c r="M475" s="429">
        <v>0</v>
      </c>
      <c r="N475" s="455">
        <v>0</v>
      </c>
    </row>
    <row r="476" spans="1:14" ht="12.75" customHeight="1" x14ac:dyDescent="0.2">
      <c r="A476" s="14">
        <v>6</v>
      </c>
      <c r="B476" s="10" t="s">
        <v>56</v>
      </c>
      <c r="C476" s="114">
        <v>0</v>
      </c>
      <c r="D476" s="129">
        <v>0</v>
      </c>
      <c r="E476" s="155">
        <v>0</v>
      </c>
      <c r="F476" s="183">
        <v>0</v>
      </c>
      <c r="G476" s="211">
        <v>0</v>
      </c>
      <c r="H476" s="245">
        <v>0</v>
      </c>
      <c r="I476" s="276">
        <v>0</v>
      </c>
      <c r="J476" s="307">
        <v>0</v>
      </c>
      <c r="K476" s="331">
        <v>0</v>
      </c>
      <c r="L476" s="391">
        <v>0</v>
      </c>
      <c r="M476" s="429">
        <v>0</v>
      </c>
      <c r="N476" s="455">
        <v>0</v>
      </c>
    </row>
    <row r="477" spans="1:14" ht="13.5" customHeight="1" x14ac:dyDescent="0.2">
      <c r="A477" s="14">
        <v>7</v>
      </c>
      <c r="B477" s="10" t="s">
        <v>57</v>
      </c>
      <c r="C477" s="114">
        <v>0</v>
      </c>
      <c r="D477" s="129">
        <v>0</v>
      </c>
      <c r="E477" s="155">
        <v>0</v>
      </c>
      <c r="F477" s="183">
        <v>0</v>
      </c>
      <c r="G477" s="211">
        <v>0</v>
      </c>
      <c r="H477" s="245">
        <v>0</v>
      </c>
      <c r="I477" s="276">
        <v>0</v>
      </c>
      <c r="J477" s="307">
        <v>0</v>
      </c>
      <c r="K477" s="331">
        <v>0</v>
      </c>
      <c r="L477" s="391">
        <v>0</v>
      </c>
      <c r="M477" s="429">
        <v>0</v>
      </c>
      <c r="N477" s="455">
        <v>0</v>
      </c>
    </row>
    <row r="478" spans="1:14" ht="15" customHeight="1" x14ac:dyDescent="0.2">
      <c r="A478" s="14">
        <v>8</v>
      </c>
      <c r="B478" s="10" t="s">
        <v>58</v>
      </c>
      <c r="C478" s="114">
        <v>0</v>
      </c>
      <c r="D478" s="129">
        <v>0</v>
      </c>
      <c r="E478" s="155">
        <v>0</v>
      </c>
      <c r="F478" s="183">
        <v>0</v>
      </c>
      <c r="G478" s="211">
        <v>0</v>
      </c>
      <c r="H478" s="245">
        <v>0</v>
      </c>
      <c r="I478" s="276">
        <v>0</v>
      </c>
      <c r="J478" s="307">
        <v>0</v>
      </c>
      <c r="K478" s="331">
        <v>0</v>
      </c>
      <c r="L478" s="391">
        <v>0</v>
      </c>
      <c r="M478" s="429">
        <v>0</v>
      </c>
      <c r="N478" s="455">
        <v>0</v>
      </c>
    </row>
    <row r="479" spans="1:14" ht="12.75" customHeight="1" x14ac:dyDescent="0.2">
      <c r="A479" s="14">
        <v>9</v>
      </c>
      <c r="B479" s="10" t="s">
        <v>24</v>
      </c>
      <c r="C479" s="70">
        <v>0</v>
      </c>
      <c r="D479" s="70">
        <v>0</v>
      </c>
      <c r="E479" s="70">
        <v>0</v>
      </c>
      <c r="F479" s="70">
        <v>0</v>
      </c>
      <c r="G479" s="70">
        <v>0</v>
      </c>
      <c r="H479" s="70">
        <v>0</v>
      </c>
      <c r="I479" s="70">
        <v>0</v>
      </c>
      <c r="J479" s="70">
        <v>0</v>
      </c>
      <c r="K479" s="70">
        <v>0</v>
      </c>
      <c r="L479" s="70">
        <v>0</v>
      </c>
      <c r="M479" s="70">
        <v>0</v>
      </c>
      <c r="N479" s="70">
        <v>0</v>
      </c>
    </row>
    <row r="480" spans="1:14" ht="12.75" customHeight="1" x14ac:dyDescent="0.2">
      <c r="A480" s="14">
        <v>10</v>
      </c>
      <c r="B480" s="10" t="s">
        <v>25</v>
      </c>
      <c r="C480" s="70">
        <v>0</v>
      </c>
      <c r="D480" s="70">
        <v>0</v>
      </c>
      <c r="E480" s="70">
        <v>0</v>
      </c>
      <c r="F480" s="70">
        <v>0</v>
      </c>
      <c r="G480" s="70">
        <v>0</v>
      </c>
      <c r="H480" s="70">
        <v>0</v>
      </c>
      <c r="I480" s="70">
        <v>0</v>
      </c>
      <c r="J480" s="70">
        <v>0</v>
      </c>
      <c r="K480" s="70">
        <v>0</v>
      </c>
      <c r="L480" s="70">
        <v>0</v>
      </c>
      <c r="M480" s="70">
        <v>0</v>
      </c>
      <c r="N480" s="70">
        <v>0</v>
      </c>
    </row>
    <row r="481" spans="1:14" ht="16.5" thickBot="1" x14ac:dyDescent="0.25">
      <c r="A481" s="40">
        <v>11</v>
      </c>
      <c r="B481" s="41" t="s">
        <v>59</v>
      </c>
      <c r="C481" s="71">
        <v>0</v>
      </c>
      <c r="D481" s="71">
        <v>0</v>
      </c>
      <c r="E481" s="71">
        <v>0</v>
      </c>
      <c r="F481" s="71">
        <v>0</v>
      </c>
      <c r="G481" s="71">
        <v>0</v>
      </c>
      <c r="H481" s="71">
        <v>0</v>
      </c>
      <c r="I481" s="71">
        <v>0</v>
      </c>
      <c r="J481" s="71">
        <v>0</v>
      </c>
      <c r="K481" s="71">
        <v>0</v>
      </c>
      <c r="L481" s="71">
        <v>0</v>
      </c>
      <c r="M481" s="71">
        <v>0</v>
      </c>
      <c r="N481" s="71">
        <v>0</v>
      </c>
    </row>
    <row r="482" spans="1:14" ht="13.5" thickTop="1" x14ac:dyDescent="0.2">
      <c r="A482" s="5"/>
      <c r="B482" s="17" t="s">
        <v>39</v>
      </c>
    </row>
    <row r="483" spans="1:14" x14ac:dyDescent="0.2">
      <c r="A483" s="5"/>
      <c r="B483" s="15" t="s">
        <v>61</v>
      </c>
    </row>
    <row r="484" spans="1:14" ht="12.75" customHeight="1" x14ac:dyDescent="0.2">
      <c r="A484" s="5"/>
      <c r="B484" s="15" t="s">
        <v>60</v>
      </c>
    </row>
    <row r="485" spans="1:14" ht="13.5" customHeight="1" x14ac:dyDescent="0.2">
      <c r="A485" s="5"/>
      <c r="B485" s="15" t="s">
        <v>40</v>
      </c>
    </row>
    <row r="486" spans="1:14" x14ac:dyDescent="0.2">
      <c r="A486" s="5"/>
      <c r="B486" s="27"/>
    </row>
    <row r="487" spans="1:14" ht="12.75" customHeight="1" x14ac:dyDescent="0.2">
      <c r="A487" s="5"/>
      <c r="B487" s="27"/>
    </row>
    <row r="488" spans="1:14" ht="12.75" customHeight="1" x14ac:dyDescent="0.2"/>
    <row r="489" spans="1:14" ht="12.75" customHeight="1" x14ac:dyDescent="0.2"/>
    <row r="490" spans="1:14" ht="12.75" customHeight="1" x14ac:dyDescent="0.2">
      <c r="A490" s="471" t="s">
        <v>0</v>
      </c>
      <c r="B490" s="471"/>
    </row>
    <row r="491" spans="1:14" ht="12.75" customHeight="1" x14ac:dyDescent="0.2">
      <c r="A491" s="471" t="s">
        <v>1</v>
      </c>
      <c r="B491" s="471"/>
    </row>
    <row r="492" spans="1:14" x14ac:dyDescent="0.2">
      <c r="A492" s="471" t="s">
        <v>46</v>
      </c>
      <c r="B492" s="471"/>
    </row>
    <row r="493" spans="1:14" ht="22.5" x14ac:dyDescent="0.3">
      <c r="C493" s="107"/>
    </row>
    <row r="494" spans="1:14" x14ac:dyDescent="0.2">
      <c r="C494" s="103"/>
    </row>
    <row r="495" spans="1:14" ht="12.75" customHeight="1" x14ac:dyDescent="0.2">
      <c r="A495" s="1" t="s">
        <v>47</v>
      </c>
    </row>
    <row r="496" spans="1:14" ht="13.5" customHeight="1" thickBot="1" x14ac:dyDescent="0.25">
      <c r="A496" s="1" t="s">
        <v>69</v>
      </c>
    </row>
    <row r="497" spans="1:17" ht="16.5" thickTop="1" x14ac:dyDescent="0.2">
      <c r="A497" s="535" t="s">
        <v>4</v>
      </c>
      <c r="B497" s="472" t="s">
        <v>5</v>
      </c>
      <c r="C497" s="109"/>
    </row>
    <row r="498" spans="1:17" x14ac:dyDescent="0.2">
      <c r="A498" s="536"/>
      <c r="B498" s="473"/>
      <c r="C498" s="105"/>
      <c r="D498" s="137"/>
      <c r="E498" s="163"/>
      <c r="F498" s="191"/>
      <c r="G498" s="219"/>
      <c r="H498" s="253"/>
      <c r="I498" s="284"/>
      <c r="J498" s="315"/>
      <c r="K498" s="339"/>
      <c r="L498" s="399"/>
      <c r="M498" s="423"/>
      <c r="N498" s="449"/>
    </row>
    <row r="499" spans="1:17" x14ac:dyDescent="0.2">
      <c r="A499" s="536"/>
      <c r="B499" s="473"/>
      <c r="C499" s="106" t="s">
        <v>37</v>
      </c>
      <c r="D499" s="134" t="s">
        <v>37</v>
      </c>
      <c r="E499" s="160" t="s">
        <v>37</v>
      </c>
      <c r="F499" s="188" t="s">
        <v>37</v>
      </c>
      <c r="G499" s="216" t="s">
        <v>37</v>
      </c>
      <c r="H499" s="250" t="s">
        <v>37</v>
      </c>
      <c r="I499" s="281" t="s">
        <v>37</v>
      </c>
      <c r="J499" s="312" t="s">
        <v>37</v>
      </c>
      <c r="K499" s="336" t="s">
        <v>37</v>
      </c>
      <c r="L499" s="396" t="s">
        <v>37</v>
      </c>
      <c r="M499" s="424" t="s">
        <v>37</v>
      </c>
      <c r="N499" s="450" t="s">
        <v>37</v>
      </c>
    </row>
    <row r="500" spans="1:17" x14ac:dyDescent="0.2">
      <c r="A500" s="536"/>
      <c r="B500" s="473"/>
      <c r="C500" s="110"/>
      <c r="D500" s="136"/>
      <c r="E500" s="162"/>
      <c r="F500" s="190"/>
      <c r="G500" s="218"/>
      <c r="H500" s="252"/>
      <c r="I500" s="283"/>
      <c r="J500" s="314"/>
      <c r="K500" s="338"/>
      <c r="L500" s="398"/>
      <c r="M500" s="425"/>
      <c r="N500" s="451"/>
    </row>
    <row r="501" spans="1:17" x14ac:dyDescent="0.2">
      <c r="A501" s="537"/>
      <c r="B501" s="474"/>
      <c r="C501" s="106"/>
      <c r="D501" s="134"/>
      <c r="E501" s="160"/>
      <c r="F501" s="188"/>
      <c r="G501" s="216"/>
      <c r="H501" s="250"/>
      <c r="I501" s="281"/>
      <c r="J501" s="312"/>
      <c r="K501" s="336"/>
      <c r="L501" s="396"/>
      <c r="M501" s="424"/>
      <c r="N501" s="450"/>
    </row>
    <row r="502" spans="1:17" s="8" customFormat="1" ht="11.25" x14ac:dyDescent="0.2">
      <c r="A502" s="28" t="s">
        <v>10</v>
      </c>
      <c r="B502" s="111" t="s">
        <v>11</v>
      </c>
      <c r="C502" s="111" t="s">
        <v>16</v>
      </c>
      <c r="D502" s="135" t="s">
        <v>16</v>
      </c>
      <c r="E502" s="161" t="s">
        <v>16</v>
      </c>
      <c r="F502" s="189" t="s">
        <v>16</v>
      </c>
      <c r="G502" s="217" t="s">
        <v>16</v>
      </c>
      <c r="H502" s="251" t="s">
        <v>16</v>
      </c>
      <c r="I502" s="282" t="s">
        <v>16</v>
      </c>
      <c r="J502" s="313" t="s">
        <v>16</v>
      </c>
      <c r="K502" s="337" t="s">
        <v>16</v>
      </c>
      <c r="L502" s="397" t="s">
        <v>16</v>
      </c>
      <c r="M502" s="426" t="s">
        <v>16</v>
      </c>
      <c r="N502" s="452" t="s">
        <v>16</v>
      </c>
    </row>
    <row r="503" spans="1:17" s="16" customFormat="1" ht="15.75" x14ac:dyDescent="0.2">
      <c r="A503" s="18">
        <v>1</v>
      </c>
      <c r="B503" s="19" t="s">
        <v>22</v>
      </c>
      <c r="C503" s="95">
        <f t="shared" ref="C503:N518" si="95">SUM(C15,C55,C95,C135,C175,C215,C255,C295,C336,C378,C418,C462)</f>
        <v>0</v>
      </c>
      <c r="D503" s="95">
        <f t="shared" si="95"/>
        <v>1</v>
      </c>
      <c r="E503" s="95">
        <f t="shared" si="95"/>
        <v>0</v>
      </c>
      <c r="F503" s="95">
        <f t="shared" si="95"/>
        <v>0</v>
      </c>
      <c r="G503" s="95">
        <f t="shared" si="95"/>
        <v>0</v>
      </c>
      <c r="H503" s="242">
        <f t="shared" si="95"/>
        <v>3</v>
      </c>
      <c r="I503" s="242">
        <f t="shared" si="95"/>
        <v>8</v>
      </c>
      <c r="J503" s="242">
        <f t="shared" si="95"/>
        <v>0</v>
      </c>
      <c r="K503" s="341">
        <f t="shared" si="95"/>
        <v>33</v>
      </c>
      <c r="L503" s="390">
        <f t="shared" si="95"/>
        <v>0</v>
      </c>
      <c r="M503" s="390">
        <f t="shared" si="95"/>
        <v>0</v>
      </c>
      <c r="N503" s="390">
        <f t="shared" si="95"/>
        <v>20</v>
      </c>
      <c r="O503" s="467">
        <f>SUM(C503:N503)</f>
        <v>65</v>
      </c>
    </row>
    <row r="504" spans="1:17" s="23" customFormat="1" x14ac:dyDescent="0.2">
      <c r="A504" s="14"/>
      <c r="B504" s="22" t="s">
        <v>50</v>
      </c>
      <c r="C504" s="96">
        <f t="shared" si="95"/>
        <v>0</v>
      </c>
      <c r="D504" s="96">
        <f t="shared" si="95"/>
        <v>1</v>
      </c>
      <c r="E504" s="96">
        <f t="shared" si="95"/>
        <v>0</v>
      </c>
      <c r="F504" s="96">
        <f t="shared" si="95"/>
        <v>0</v>
      </c>
      <c r="G504" s="96">
        <f t="shared" si="95"/>
        <v>0</v>
      </c>
      <c r="H504" s="96">
        <f t="shared" si="95"/>
        <v>3</v>
      </c>
      <c r="I504" s="96">
        <f t="shared" si="95"/>
        <v>8</v>
      </c>
      <c r="J504" s="96">
        <f t="shared" si="95"/>
        <v>0</v>
      </c>
      <c r="K504" s="96">
        <f t="shared" si="95"/>
        <v>33</v>
      </c>
      <c r="L504" s="96">
        <f t="shared" si="95"/>
        <v>0</v>
      </c>
      <c r="M504" s="96">
        <f t="shared" si="95"/>
        <v>0</v>
      </c>
      <c r="N504" s="96">
        <f t="shared" si="95"/>
        <v>20</v>
      </c>
      <c r="O504" s="467">
        <f t="shared" ref="O504:O522" si="96">SUM(C504:N504)</f>
        <v>65</v>
      </c>
    </row>
    <row r="505" spans="1:17" x14ac:dyDescent="0.2">
      <c r="A505" s="12"/>
      <c r="B505" s="13" t="s">
        <v>84</v>
      </c>
      <c r="C505" s="96">
        <f t="shared" si="95"/>
        <v>0</v>
      </c>
      <c r="D505" s="96">
        <f t="shared" si="95"/>
        <v>0</v>
      </c>
      <c r="E505" s="96">
        <f t="shared" si="95"/>
        <v>0</v>
      </c>
      <c r="F505" s="96">
        <f t="shared" si="95"/>
        <v>0</v>
      </c>
      <c r="G505" s="96">
        <f t="shared" si="95"/>
        <v>0</v>
      </c>
      <c r="H505" s="96">
        <f t="shared" si="95"/>
        <v>3</v>
      </c>
      <c r="I505" s="96">
        <f t="shared" si="95"/>
        <v>8</v>
      </c>
      <c r="J505" s="96">
        <f t="shared" si="95"/>
        <v>0</v>
      </c>
      <c r="K505" s="96">
        <f t="shared" si="95"/>
        <v>33</v>
      </c>
      <c r="L505" s="96">
        <f t="shared" si="95"/>
        <v>0</v>
      </c>
      <c r="M505" s="96">
        <f t="shared" si="95"/>
        <v>0</v>
      </c>
      <c r="N505" s="96">
        <f t="shared" si="95"/>
        <v>20</v>
      </c>
      <c r="O505" s="467">
        <f t="shared" si="96"/>
        <v>64</v>
      </c>
    </row>
    <row r="506" spans="1:17" x14ac:dyDescent="0.2">
      <c r="A506" s="12"/>
      <c r="B506" s="13" t="s">
        <v>85</v>
      </c>
      <c r="C506" s="96">
        <f t="shared" si="95"/>
        <v>0</v>
      </c>
      <c r="D506" s="96">
        <f t="shared" si="95"/>
        <v>1</v>
      </c>
      <c r="E506" s="96">
        <f t="shared" si="95"/>
        <v>0</v>
      </c>
      <c r="F506" s="96">
        <f t="shared" si="95"/>
        <v>0</v>
      </c>
      <c r="G506" s="96">
        <f t="shared" si="95"/>
        <v>0</v>
      </c>
      <c r="H506" s="96">
        <f t="shared" si="95"/>
        <v>0</v>
      </c>
      <c r="I506" s="96">
        <f t="shared" si="95"/>
        <v>0</v>
      </c>
      <c r="J506" s="96">
        <f t="shared" si="95"/>
        <v>0</v>
      </c>
      <c r="K506" s="96">
        <f t="shared" si="95"/>
        <v>0</v>
      </c>
      <c r="L506" s="96">
        <f t="shared" si="95"/>
        <v>0</v>
      </c>
      <c r="M506" s="96">
        <f t="shared" si="95"/>
        <v>0</v>
      </c>
      <c r="N506" s="96">
        <f t="shared" si="95"/>
        <v>0</v>
      </c>
      <c r="O506" s="467">
        <f t="shared" si="96"/>
        <v>1</v>
      </c>
    </row>
    <row r="507" spans="1:17" x14ac:dyDescent="0.2">
      <c r="A507" s="12"/>
      <c r="B507" s="11" t="s">
        <v>51</v>
      </c>
      <c r="C507" s="96">
        <f t="shared" si="95"/>
        <v>0</v>
      </c>
      <c r="D507" s="96">
        <f t="shared" si="95"/>
        <v>0</v>
      </c>
      <c r="E507" s="96">
        <f t="shared" si="95"/>
        <v>0</v>
      </c>
      <c r="F507" s="96">
        <f t="shared" si="95"/>
        <v>0</v>
      </c>
      <c r="G507" s="96">
        <f t="shared" si="95"/>
        <v>0</v>
      </c>
      <c r="H507" s="96">
        <f t="shared" si="95"/>
        <v>0</v>
      </c>
      <c r="I507" s="96">
        <f t="shared" si="95"/>
        <v>0</v>
      </c>
      <c r="J507" s="96">
        <f t="shared" si="95"/>
        <v>0</v>
      </c>
      <c r="K507" s="96">
        <f t="shared" si="95"/>
        <v>0</v>
      </c>
      <c r="L507" s="96">
        <f t="shared" si="95"/>
        <v>0</v>
      </c>
      <c r="M507" s="96">
        <f t="shared" si="95"/>
        <v>0</v>
      </c>
      <c r="N507" s="96">
        <f t="shared" si="95"/>
        <v>0</v>
      </c>
      <c r="O507" s="467">
        <f t="shared" si="96"/>
        <v>0</v>
      </c>
    </row>
    <row r="508" spans="1:17" x14ac:dyDescent="0.2">
      <c r="A508" s="12"/>
      <c r="B508" s="11" t="s">
        <v>52</v>
      </c>
      <c r="C508" s="96">
        <f t="shared" si="95"/>
        <v>0</v>
      </c>
      <c r="D508" s="96">
        <f t="shared" si="95"/>
        <v>0</v>
      </c>
      <c r="E508" s="96">
        <f t="shared" si="95"/>
        <v>0</v>
      </c>
      <c r="F508" s="96">
        <f t="shared" si="95"/>
        <v>0</v>
      </c>
      <c r="G508" s="96">
        <f t="shared" si="95"/>
        <v>0</v>
      </c>
      <c r="H508" s="96">
        <f t="shared" si="95"/>
        <v>0</v>
      </c>
      <c r="I508" s="96">
        <f t="shared" si="95"/>
        <v>0</v>
      </c>
      <c r="J508" s="96">
        <f t="shared" si="95"/>
        <v>0</v>
      </c>
      <c r="K508" s="96">
        <f t="shared" si="95"/>
        <v>0</v>
      </c>
      <c r="L508" s="96">
        <f t="shared" si="95"/>
        <v>0</v>
      </c>
      <c r="M508" s="96">
        <f t="shared" si="95"/>
        <v>0</v>
      </c>
      <c r="N508" s="96">
        <f t="shared" si="95"/>
        <v>0</v>
      </c>
      <c r="O508" s="467">
        <f t="shared" si="96"/>
        <v>0</v>
      </c>
    </row>
    <row r="509" spans="1:17" ht="15.75" x14ac:dyDescent="0.2">
      <c r="A509" s="14">
        <v>2</v>
      </c>
      <c r="B509" s="10" t="s">
        <v>23</v>
      </c>
      <c r="C509" s="96">
        <f t="shared" si="95"/>
        <v>0</v>
      </c>
      <c r="D509" s="96">
        <f t="shared" si="95"/>
        <v>0</v>
      </c>
      <c r="E509" s="96">
        <f t="shared" si="95"/>
        <v>0</v>
      </c>
      <c r="F509" s="96">
        <f t="shared" si="95"/>
        <v>0</v>
      </c>
      <c r="G509" s="96">
        <f t="shared" si="95"/>
        <v>0</v>
      </c>
      <c r="H509" s="243">
        <f t="shared" si="95"/>
        <v>0</v>
      </c>
      <c r="I509" s="243">
        <f t="shared" si="95"/>
        <v>0</v>
      </c>
      <c r="J509" s="243">
        <f t="shared" si="95"/>
        <v>0</v>
      </c>
      <c r="K509" s="243">
        <f t="shared" si="95"/>
        <v>0</v>
      </c>
      <c r="L509" s="243">
        <f t="shared" si="95"/>
        <v>4</v>
      </c>
      <c r="M509" s="243">
        <f t="shared" si="95"/>
        <v>13</v>
      </c>
      <c r="N509" s="243">
        <f t="shared" si="95"/>
        <v>10</v>
      </c>
      <c r="O509" s="467">
        <f t="shared" si="96"/>
        <v>27</v>
      </c>
      <c r="P509" s="470"/>
    </row>
    <row r="510" spans="1:17" x14ac:dyDescent="0.2">
      <c r="A510" s="12"/>
      <c r="B510" s="13" t="s">
        <v>84</v>
      </c>
      <c r="C510" s="96">
        <f t="shared" si="95"/>
        <v>0</v>
      </c>
      <c r="D510" s="96">
        <f t="shared" si="95"/>
        <v>0</v>
      </c>
      <c r="E510" s="96">
        <f t="shared" si="95"/>
        <v>0</v>
      </c>
      <c r="F510" s="96">
        <f t="shared" si="95"/>
        <v>0</v>
      </c>
      <c r="G510" s="96">
        <f t="shared" si="95"/>
        <v>0</v>
      </c>
      <c r="H510" s="96">
        <f t="shared" si="95"/>
        <v>0</v>
      </c>
      <c r="I510" s="96">
        <f t="shared" si="95"/>
        <v>0</v>
      </c>
      <c r="J510" s="96">
        <f t="shared" si="95"/>
        <v>0</v>
      </c>
      <c r="K510" s="96">
        <f t="shared" si="95"/>
        <v>0</v>
      </c>
      <c r="L510" s="96">
        <f t="shared" si="95"/>
        <v>4</v>
      </c>
      <c r="M510" s="96">
        <f t="shared" si="95"/>
        <v>13</v>
      </c>
      <c r="N510" s="96">
        <f t="shared" si="95"/>
        <v>10</v>
      </c>
      <c r="O510" s="467">
        <f t="shared" si="96"/>
        <v>27</v>
      </c>
    </row>
    <row r="511" spans="1:17" x14ac:dyDescent="0.2">
      <c r="A511" s="12"/>
      <c r="B511" s="13" t="s">
        <v>85</v>
      </c>
      <c r="C511" s="96">
        <f t="shared" si="95"/>
        <v>0</v>
      </c>
      <c r="D511" s="96">
        <f t="shared" si="95"/>
        <v>0</v>
      </c>
      <c r="E511" s="96">
        <f t="shared" si="95"/>
        <v>0</v>
      </c>
      <c r="F511" s="96">
        <f t="shared" si="95"/>
        <v>0</v>
      </c>
      <c r="G511" s="96">
        <f t="shared" si="95"/>
        <v>0</v>
      </c>
      <c r="H511" s="96">
        <f t="shared" si="95"/>
        <v>0</v>
      </c>
      <c r="I511" s="96">
        <f t="shared" si="95"/>
        <v>0</v>
      </c>
      <c r="J511" s="96">
        <f t="shared" si="95"/>
        <v>0</v>
      </c>
      <c r="K511" s="96">
        <f t="shared" si="95"/>
        <v>0</v>
      </c>
      <c r="L511" s="96">
        <f t="shared" si="95"/>
        <v>0</v>
      </c>
      <c r="M511" s="96">
        <f t="shared" si="95"/>
        <v>0</v>
      </c>
      <c r="N511" s="96">
        <f t="shared" si="95"/>
        <v>0</v>
      </c>
      <c r="O511" s="467">
        <f t="shared" si="96"/>
        <v>0</v>
      </c>
    </row>
    <row r="512" spans="1:17" ht="15.75" x14ac:dyDescent="0.2">
      <c r="A512" s="9">
        <v>3</v>
      </c>
      <c r="B512" s="10" t="s">
        <v>54</v>
      </c>
      <c r="C512" s="96">
        <f t="shared" si="95"/>
        <v>0</v>
      </c>
      <c r="D512" s="96">
        <f t="shared" si="95"/>
        <v>0</v>
      </c>
      <c r="E512" s="96">
        <f t="shared" si="95"/>
        <v>9</v>
      </c>
      <c r="F512" s="96">
        <f t="shared" si="95"/>
        <v>0</v>
      </c>
      <c r="G512" s="96">
        <f t="shared" si="95"/>
        <v>0</v>
      </c>
      <c r="H512" s="96">
        <f t="shared" si="95"/>
        <v>0</v>
      </c>
      <c r="I512" s="96">
        <f t="shared" si="95"/>
        <v>0</v>
      </c>
      <c r="J512" s="96">
        <f t="shared" si="95"/>
        <v>0</v>
      </c>
      <c r="K512" s="96">
        <f t="shared" si="95"/>
        <v>0</v>
      </c>
      <c r="L512" s="96">
        <f t="shared" si="95"/>
        <v>0</v>
      </c>
      <c r="M512" s="96">
        <f t="shared" si="95"/>
        <v>0</v>
      </c>
      <c r="N512" s="96">
        <f t="shared" si="95"/>
        <v>0</v>
      </c>
      <c r="O512" s="467">
        <f t="shared" si="96"/>
        <v>9</v>
      </c>
      <c r="Q512" s="470"/>
    </row>
    <row r="513" spans="1:15" ht="15.75" x14ac:dyDescent="0.2">
      <c r="A513" s="14">
        <v>4</v>
      </c>
      <c r="B513" s="10" t="s">
        <v>53</v>
      </c>
      <c r="C513" s="96">
        <f t="shared" si="95"/>
        <v>0</v>
      </c>
      <c r="D513" s="96">
        <f t="shared" si="95"/>
        <v>0</v>
      </c>
      <c r="E513" s="96">
        <f t="shared" si="95"/>
        <v>0</v>
      </c>
      <c r="F513" s="96">
        <f t="shared" si="95"/>
        <v>0</v>
      </c>
      <c r="G513" s="96">
        <f t="shared" si="95"/>
        <v>0</v>
      </c>
      <c r="H513" s="96">
        <f t="shared" si="95"/>
        <v>0</v>
      </c>
      <c r="I513" s="96">
        <f t="shared" si="95"/>
        <v>0</v>
      </c>
      <c r="J513" s="96">
        <f t="shared" si="95"/>
        <v>0</v>
      </c>
      <c r="K513" s="96">
        <f t="shared" si="95"/>
        <v>0</v>
      </c>
      <c r="L513" s="96">
        <f t="shared" si="95"/>
        <v>0</v>
      </c>
      <c r="M513" s="96">
        <f t="shared" si="95"/>
        <v>0</v>
      </c>
      <c r="N513" s="96">
        <f t="shared" si="95"/>
        <v>0</v>
      </c>
      <c r="O513" s="467">
        <f t="shared" si="96"/>
        <v>0</v>
      </c>
    </row>
    <row r="514" spans="1:15" x14ac:dyDescent="0.2">
      <c r="A514" s="14"/>
      <c r="B514" s="13" t="s">
        <v>84</v>
      </c>
      <c r="C514" s="96">
        <f t="shared" si="95"/>
        <v>0</v>
      </c>
      <c r="D514" s="96">
        <f t="shared" si="95"/>
        <v>0</v>
      </c>
      <c r="E514" s="96">
        <f t="shared" si="95"/>
        <v>0</v>
      </c>
      <c r="F514" s="96">
        <f t="shared" si="95"/>
        <v>0</v>
      </c>
      <c r="G514" s="96">
        <f t="shared" si="95"/>
        <v>0</v>
      </c>
      <c r="H514" s="96">
        <f t="shared" si="95"/>
        <v>0</v>
      </c>
      <c r="I514" s="96">
        <f t="shared" si="95"/>
        <v>0</v>
      </c>
      <c r="J514" s="96">
        <f t="shared" si="95"/>
        <v>0</v>
      </c>
      <c r="K514" s="96">
        <f t="shared" si="95"/>
        <v>0</v>
      </c>
      <c r="L514" s="96">
        <f t="shared" si="95"/>
        <v>0</v>
      </c>
      <c r="M514" s="96">
        <f t="shared" si="95"/>
        <v>0</v>
      </c>
      <c r="N514" s="96">
        <f t="shared" si="95"/>
        <v>0</v>
      </c>
      <c r="O514" s="467">
        <f t="shared" si="96"/>
        <v>0</v>
      </c>
    </row>
    <row r="515" spans="1:15" x14ac:dyDescent="0.2">
      <c r="A515" s="14"/>
      <c r="B515" s="13" t="s">
        <v>85</v>
      </c>
      <c r="C515" s="96">
        <f t="shared" si="95"/>
        <v>0</v>
      </c>
      <c r="D515" s="96">
        <f t="shared" si="95"/>
        <v>0</v>
      </c>
      <c r="E515" s="96">
        <f t="shared" si="95"/>
        <v>0</v>
      </c>
      <c r="F515" s="96">
        <f t="shared" si="95"/>
        <v>0</v>
      </c>
      <c r="G515" s="96">
        <f t="shared" si="95"/>
        <v>0</v>
      </c>
      <c r="H515" s="96">
        <f t="shared" si="95"/>
        <v>0</v>
      </c>
      <c r="I515" s="96">
        <f t="shared" si="95"/>
        <v>0</v>
      </c>
      <c r="J515" s="96">
        <f t="shared" si="95"/>
        <v>0</v>
      </c>
      <c r="K515" s="96">
        <f t="shared" si="95"/>
        <v>0</v>
      </c>
      <c r="L515" s="96">
        <f t="shared" si="95"/>
        <v>0</v>
      </c>
      <c r="M515" s="96">
        <f t="shared" si="95"/>
        <v>0</v>
      </c>
      <c r="N515" s="96">
        <f t="shared" si="95"/>
        <v>0</v>
      </c>
      <c r="O515" s="467">
        <f t="shared" si="96"/>
        <v>0</v>
      </c>
    </row>
    <row r="516" spans="1:15" x14ac:dyDescent="0.2">
      <c r="A516" s="14">
        <v>5</v>
      </c>
      <c r="B516" s="11" t="s">
        <v>55</v>
      </c>
      <c r="C516" s="96">
        <f t="shared" si="95"/>
        <v>0</v>
      </c>
      <c r="D516" s="96">
        <f t="shared" si="95"/>
        <v>0</v>
      </c>
      <c r="E516" s="96">
        <f t="shared" si="95"/>
        <v>0</v>
      </c>
      <c r="F516" s="96">
        <f t="shared" si="95"/>
        <v>0</v>
      </c>
      <c r="G516" s="96">
        <f t="shared" si="95"/>
        <v>0</v>
      </c>
      <c r="H516" s="96">
        <f t="shared" si="95"/>
        <v>0</v>
      </c>
      <c r="I516" s="96">
        <f t="shared" si="95"/>
        <v>0</v>
      </c>
      <c r="J516" s="96">
        <f t="shared" si="95"/>
        <v>0</v>
      </c>
      <c r="K516" s="96">
        <f t="shared" si="95"/>
        <v>0</v>
      </c>
      <c r="L516" s="96">
        <f t="shared" si="95"/>
        <v>0</v>
      </c>
      <c r="M516" s="96">
        <f t="shared" si="95"/>
        <v>0</v>
      </c>
      <c r="N516" s="96">
        <f t="shared" si="95"/>
        <v>0</v>
      </c>
      <c r="O516" s="467">
        <f t="shared" si="96"/>
        <v>0</v>
      </c>
    </row>
    <row r="517" spans="1:15" ht="15.75" x14ac:dyDescent="0.2">
      <c r="A517" s="14">
        <v>6</v>
      </c>
      <c r="B517" s="10" t="s">
        <v>56</v>
      </c>
      <c r="C517" s="96">
        <f t="shared" si="95"/>
        <v>0</v>
      </c>
      <c r="D517" s="96">
        <f t="shared" si="95"/>
        <v>0</v>
      </c>
      <c r="E517" s="96">
        <f t="shared" si="95"/>
        <v>0</v>
      </c>
      <c r="F517" s="96">
        <f t="shared" si="95"/>
        <v>0</v>
      </c>
      <c r="G517" s="96">
        <f t="shared" si="95"/>
        <v>0</v>
      </c>
      <c r="H517" s="96">
        <f t="shared" si="95"/>
        <v>0</v>
      </c>
      <c r="I517" s="96">
        <f t="shared" si="95"/>
        <v>0</v>
      </c>
      <c r="J517" s="96">
        <f t="shared" si="95"/>
        <v>0</v>
      </c>
      <c r="K517" s="96">
        <f t="shared" si="95"/>
        <v>0</v>
      </c>
      <c r="L517" s="96">
        <f t="shared" si="95"/>
        <v>0</v>
      </c>
      <c r="M517" s="96">
        <f t="shared" si="95"/>
        <v>0</v>
      </c>
      <c r="N517" s="96">
        <f t="shared" si="95"/>
        <v>0</v>
      </c>
      <c r="O517" s="467">
        <f t="shared" si="96"/>
        <v>0</v>
      </c>
    </row>
    <row r="518" spans="1:15" ht="15.75" x14ac:dyDescent="0.2">
      <c r="A518" s="14">
        <v>7</v>
      </c>
      <c r="B518" s="10" t="s">
        <v>57</v>
      </c>
      <c r="C518" s="96">
        <f t="shared" si="95"/>
        <v>0</v>
      </c>
      <c r="D518" s="96">
        <f t="shared" si="95"/>
        <v>0</v>
      </c>
      <c r="E518" s="96">
        <f t="shared" si="95"/>
        <v>0</v>
      </c>
      <c r="F518" s="96">
        <f t="shared" si="95"/>
        <v>0</v>
      </c>
      <c r="G518" s="96">
        <f t="shared" si="95"/>
        <v>0</v>
      </c>
      <c r="H518" s="96">
        <f t="shared" si="95"/>
        <v>0</v>
      </c>
      <c r="I518" s="96">
        <f t="shared" si="95"/>
        <v>0</v>
      </c>
      <c r="J518" s="96">
        <f t="shared" si="95"/>
        <v>0</v>
      </c>
      <c r="K518" s="96">
        <f t="shared" si="95"/>
        <v>0</v>
      </c>
      <c r="L518" s="96">
        <f t="shared" si="95"/>
        <v>0</v>
      </c>
      <c r="M518" s="96">
        <f t="shared" si="95"/>
        <v>0</v>
      </c>
      <c r="N518" s="96">
        <f t="shared" si="95"/>
        <v>0</v>
      </c>
      <c r="O518" s="467">
        <f t="shared" si="96"/>
        <v>0</v>
      </c>
    </row>
    <row r="519" spans="1:15" ht="15.75" x14ac:dyDescent="0.2">
      <c r="A519" s="14">
        <v>8</v>
      </c>
      <c r="B519" s="10" t="s">
        <v>58</v>
      </c>
      <c r="C519" s="96">
        <f t="shared" ref="C519:N522" si="97">SUM(C31,C71,C111,C151,C191,C231,C271,C311,C352,C394,C434,C478)</f>
        <v>0</v>
      </c>
      <c r="D519" s="96">
        <f t="shared" si="97"/>
        <v>0</v>
      </c>
      <c r="E519" s="96">
        <f t="shared" si="97"/>
        <v>0</v>
      </c>
      <c r="F519" s="96">
        <f t="shared" si="97"/>
        <v>0</v>
      </c>
      <c r="G519" s="96">
        <f t="shared" si="97"/>
        <v>0</v>
      </c>
      <c r="H519" s="96">
        <f t="shared" si="97"/>
        <v>0</v>
      </c>
      <c r="I519" s="96">
        <f t="shared" si="97"/>
        <v>0</v>
      </c>
      <c r="J519" s="96">
        <f t="shared" si="97"/>
        <v>0</v>
      </c>
      <c r="K519" s="96">
        <f t="shared" si="97"/>
        <v>0</v>
      </c>
      <c r="L519" s="96">
        <f t="shared" si="97"/>
        <v>0</v>
      </c>
      <c r="M519" s="96">
        <f t="shared" si="97"/>
        <v>0</v>
      </c>
      <c r="N519" s="96">
        <f t="shared" si="97"/>
        <v>0</v>
      </c>
      <c r="O519" s="467">
        <f t="shared" si="96"/>
        <v>0</v>
      </c>
    </row>
    <row r="520" spans="1:15" ht="15.75" x14ac:dyDescent="0.2">
      <c r="A520" s="14">
        <v>9</v>
      </c>
      <c r="B520" s="10" t="s">
        <v>24</v>
      </c>
      <c r="C520" s="96">
        <f t="shared" si="97"/>
        <v>0</v>
      </c>
      <c r="D520" s="96">
        <f t="shared" si="97"/>
        <v>0</v>
      </c>
      <c r="E520" s="96">
        <f t="shared" si="97"/>
        <v>0</v>
      </c>
      <c r="F520" s="96">
        <f t="shared" si="97"/>
        <v>0</v>
      </c>
      <c r="G520" s="96">
        <f t="shared" si="97"/>
        <v>0</v>
      </c>
      <c r="H520" s="96">
        <f t="shared" si="97"/>
        <v>0</v>
      </c>
      <c r="I520" s="96">
        <f t="shared" si="97"/>
        <v>0</v>
      </c>
      <c r="J520" s="96">
        <f t="shared" si="97"/>
        <v>0</v>
      </c>
      <c r="K520" s="96">
        <f t="shared" si="97"/>
        <v>0</v>
      </c>
      <c r="L520" s="96">
        <f t="shared" si="97"/>
        <v>0</v>
      </c>
      <c r="M520" s="96">
        <f t="shared" si="97"/>
        <v>0</v>
      </c>
      <c r="N520" s="96">
        <f t="shared" si="97"/>
        <v>0</v>
      </c>
      <c r="O520" s="467">
        <f t="shared" si="96"/>
        <v>0</v>
      </c>
    </row>
    <row r="521" spans="1:15" ht="15.75" x14ac:dyDescent="0.2">
      <c r="A521" s="14">
        <v>10</v>
      </c>
      <c r="B521" s="10" t="s">
        <v>25</v>
      </c>
      <c r="C521" s="96">
        <f t="shared" si="97"/>
        <v>0</v>
      </c>
      <c r="D521" s="96">
        <f t="shared" si="97"/>
        <v>0</v>
      </c>
      <c r="E521" s="96">
        <f t="shared" si="97"/>
        <v>0</v>
      </c>
      <c r="F521" s="96">
        <f t="shared" si="97"/>
        <v>0</v>
      </c>
      <c r="G521" s="96">
        <f t="shared" si="97"/>
        <v>0</v>
      </c>
      <c r="H521" s="96">
        <f t="shared" si="97"/>
        <v>0</v>
      </c>
      <c r="I521" s="96">
        <f t="shared" si="97"/>
        <v>0</v>
      </c>
      <c r="J521" s="96">
        <f t="shared" si="97"/>
        <v>0</v>
      </c>
      <c r="K521" s="96">
        <f t="shared" si="97"/>
        <v>0</v>
      </c>
      <c r="L521" s="96">
        <f t="shared" si="97"/>
        <v>0</v>
      </c>
      <c r="M521" s="96">
        <f t="shared" si="97"/>
        <v>0</v>
      </c>
      <c r="N521" s="96">
        <f t="shared" si="97"/>
        <v>0</v>
      </c>
      <c r="O521" s="467">
        <f t="shared" si="96"/>
        <v>0</v>
      </c>
    </row>
    <row r="522" spans="1:15" ht="16.5" thickBot="1" x14ac:dyDescent="0.25">
      <c r="A522" s="40">
        <v>11</v>
      </c>
      <c r="B522" s="41" t="s">
        <v>59</v>
      </c>
      <c r="C522" s="97">
        <f t="shared" si="97"/>
        <v>0</v>
      </c>
      <c r="D522" s="97">
        <f t="shared" si="97"/>
        <v>0</v>
      </c>
      <c r="E522" s="97">
        <f t="shared" si="97"/>
        <v>0</v>
      </c>
      <c r="F522" s="97">
        <f t="shared" si="97"/>
        <v>0</v>
      </c>
      <c r="G522" s="97">
        <f t="shared" si="97"/>
        <v>0</v>
      </c>
      <c r="H522" s="97">
        <f t="shared" si="97"/>
        <v>0</v>
      </c>
      <c r="I522" s="97">
        <f t="shared" si="97"/>
        <v>0</v>
      </c>
      <c r="J522" s="97">
        <f t="shared" si="97"/>
        <v>0</v>
      </c>
      <c r="K522" s="97">
        <f t="shared" si="97"/>
        <v>0</v>
      </c>
      <c r="L522" s="97">
        <f t="shared" si="97"/>
        <v>0</v>
      </c>
      <c r="M522" s="97">
        <f t="shared" si="97"/>
        <v>0</v>
      </c>
      <c r="N522" s="97">
        <f t="shared" si="97"/>
        <v>0</v>
      </c>
      <c r="O522" s="467">
        <f t="shared" si="96"/>
        <v>0</v>
      </c>
    </row>
    <row r="523" spans="1:15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5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</sheetData>
  <mergeCells count="65"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372:A376"/>
    <mergeCell ref="B372:B376"/>
    <mergeCell ref="A365:B365"/>
    <mergeCell ref="A366:B366"/>
    <mergeCell ref="A330:A334"/>
    <mergeCell ref="B330:B334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P526"/>
  <sheetViews>
    <sheetView topLeftCell="A497" zoomScale="80" zoomScaleNormal="80" workbookViewId="0">
      <pane xSplit="2" topLeftCell="F1" activePane="topRight" state="frozen"/>
      <selection pane="topRight" activeCell="K482" sqref="K1:K104857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6.42578125" style="1" customWidth="1"/>
    <col min="15" max="16384" width="9.140625" style="1"/>
  </cols>
  <sheetData>
    <row r="1" spans="1:14" ht="12.75" customHeight="1" x14ac:dyDescent="0.2">
      <c r="A1" s="471" t="s">
        <v>0</v>
      </c>
      <c r="B1" s="471"/>
    </row>
    <row r="2" spans="1:14" ht="12.75" customHeight="1" x14ac:dyDescent="0.2">
      <c r="A2" s="471" t="s">
        <v>1</v>
      </c>
      <c r="B2" s="471"/>
    </row>
    <row r="3" spans="1:14" x14ac:dyDescent="0.2">
      <c r="A3" s="471" t="s">
        <v>46</v>
      </c>
      <c r="B3" s="471"/>
    </row>
    <row r="4" spans="1:14" ht="22.5" x14ac:dyDescent="0.3">
      <c r="C4" s="107"/>
    </row>
    <row r="5" spans="1:14" x14ac:dyDescent="0.2">
      <c r="C5" s="103" t="s">
        <v>3</v>
      </c>
    </row>
    <row r="6" spans="1:14" x14ac:dyDescent="0.2">
      <c r="A6" s="1" t="s">
        <v>47</v>
      </c>
    </row>
    <row r="7" spans="1:14" ht="12.75" customHeight="1" x14ac:dyDescent="0.2">
      <c r="A7" s="45" t="s">
        <v>69</v>
      </c>
      <c r="B7" s="45"/>
    </row>
    <row r="8" spans="1:14" ht="13.5" customHeight="1" thickBot="1" x14ac:dyDescent="0.25">
      <c r="A8" s="45" t="s">
        <v>72</v>
      </c>
      <c r="B8" s="45"/>
      <c r="H8" s="45"/>
      <c r="I8" s="45"/>
      <c r="J8" s="45"/>
      <c r="K8" s="45"/>
      <c r="L8" s="45"/>
      <c r="M8" s="45"/>
      <c r="N8" s="45"/>
    </row>
    <row r="9" spans="1:14" ht="16.5" thickTop="1" x14ac:dyDescent="0.2">
      <c r="A9" s="472" t="s">
        <v>4</v>
      </c>
      <c r="B9" s="472" t="s">
        <v>5</v>
      </c>
      <c r="C9" s="109"/>
    </row>
    <row r="10" spans="1:14" ht="12.75" customHeight="1" x14ac:dyDescent="0.2">
      <c r="A10" s="473"/>
      <c r="B10" s="473"/>
      <c r="C10" s="105"/>
      <c r="D10" s="137"/>
      <c r="E10" s="163"/>
      <c r="F10" s="191"/>
      <c r="G10" s="219"/>
      <c r="H10" s="253"/>
      <c r="I10" s="284"/>
      <c r="J10" s="315"/>
      <c r="K10" s="339"/>
      <c r="L10" s="399"/>
      <c r="M10" s="423"/>
      <c r="N10" s="449"/>
    </row>
    <row r="11" spans="1:14" ht="12.75" customHeight="1" x14ac:dyDescent="0.2">
      <c r="A11" s="473"/>
      <c r="B11" s="473"/>
      <c r="C11" s="106" t="s">
        <v>29</v>
      </c>
      <c r="D11" s="134" t="s">
        <v>29</v>
      </c>
      <c r="E11" s="160" t="s">
        <v>29</v>
      </c>
      <c r="F11" s="188" t="s">
        <v>29</v>
      </c>
      <c r="G11" s="216" t="s">
        <v>29</v>
      </c>
      <c r="H11" s="250" t="s">
        <v>29</v>
      </c>
      <c r="I11" s="281" t="s">
        <v>29</v>
      </c>
      <c r="J11" s="312" t="s">
        <v>29</v>
      </c>
      <c r="K11" s="336" t="s">
        <v>29</v>
      </c>
      <c r="L11" s="396" t="s">
        <v>29</v>
      </c>
      <c r="M11" s="424" t="s">
        <v>29</v>
      </c>
      <c r="N11" s="450" t="s">
        <v>29</v>
      </c>
    </row>
    <row r="12" spans="1:14" ht="12.75" customHeight="1" x14ac:dyDescent="0.2">
      <c r="A12" s="473"/>
      <c r="B12" s="473"/>
      <c r="C12" s="110"/>
      <c r="D12" s="136"/>
      <c r="E12" s="162"/>
      <c r="F12" s="190"/>
      <c r="G12" s="218"/>
      <c r="H12" s="252"/>
      <c r="I12" s="283"/>
      <c r="J12" s="314"/>
      <c r="K12" s="338"/>
      <c r="L12" s="398"/>
      <c r="M12" s="425"/>
      <c r="N12" s="451"/>
    </row>
    <row r="13" spans="1:14" ht="12.75" customHeight="1" x14ac:dyDescent="0.2">
      <c r="A13" s="474"/>
      <c r="B13" s="474"/>
      <c r="C13" s="106"/>
      <c r="D13" s="134"/>
      <c r="E13" s="160"/>
      <c r="F13" s="188"/>
      <c r="G13" s="216"/>
      <c r="H13" s="250"/>
      <c r="I13" s="281"/>
      <c r="J13" s="312"/>
      <c r="K13" s="336"/>
      <c r="L13" s="396"/>
      <c r="M13" s="424"/>
      <c r="N13" s="450"/>
    </row>
    <row r="14" spans="1:14" s="8" customFormat="1" ht="11.25" x14ac:dyDescent="0.2">
      <c r="A14" s="111" t="s">
        <v>10</v>
      </c>
      <c r="B14" s="111" t="s">
        <v>11</v>
      </c>
      <c r="C14" s="111" t="s">
        <v>13</v>
      </c>
      <c r="D14" s="135" t="s">
        <v>13</v>
      </c>
      <c r="E14" s="161" t="s">
        <v>13</v>
      </c>
      <c r="F14" s="189" t="s">
        <v>13</v>
      </c>
      <c r="G14" s="217" t="s">
        <v>13</v>
      </c>
      <c r="H14" s="251" t="s">
        <v>13</v>
      </c>
      <c r="I14" s="282" t="s">
        <v>13</v>
      </c>
      <c r="J14" s="313" t="s">
        <v>13</v>
      </c>
      <c r="K14" s="337" t="s">
        <v>13</v>
      </c>
      <c r="L14" s="397" t="s">
        <v>13</v>
      </c>
      <c r="M14" s="426" t="s">
        <v>13</v>
      </c>
      <c r="N14" s="452" t="s">
        <v>13</v>
      </c>
    </row>
    <row r="15" spans="1:14" s="16" customFormat="1" ht="15.75" x14ac:dyDescent="0.2">
      <c r="A15" s="18">
        <v>1</v>
      </c>
      <c r="B15" s="19" t="s">
        <v>22</v>
      </c>
      <c r="C15" s="113">
        <f t="shared" ref="C15:N15" si="0">SUM(C16,C19,C20)</f>
        <v>0</v>
      </c>
      <c r="D15" s="131">
        <f t="shared" si="0"/>
        <v>0</v>
      </c>
      <c r="E15" s="157">
        <f t="shared" si="0"/>
        <v>0</v>
      </c>
      <c r="F15" s="185">
        <f t="shared" si="0"/>
        <v>0</v>
      </c>
      <c r="G15" s="213">
        <f t="shared" si="0"/>
        <v>0</v>
      </c>
      <c r="H15" s="247">
        <f t="shared" si="0"/>
        <v>0</v>
      </c>
      <c r="I15" s="278">
        <f t="shared" si="0"/>
        <v>0</v>
      </c>
      <c r="J15" s="309">
        <f t="shared" si="0"/>
        <v>0</v>
      </c>
      <c r="K15" s="333">
        <f t="shared" si="0"/>
        <v>0</v>
      </c>
      <c r="L15" s="393">
        <f t="shared" si="0"/>
        <v>0</v>
      </c>
      <c r="M15" s="428">
        <f t="shared" si="0"/>
        <v>0</v>
      </c>
      <c r="N15" s="454">
        <f t="shared" si="0"/>
        <v>0</v>
      </c>
    </row>
    <row r="16" spans="1:14" s="23" customFormat="1" x14ac:dyDescent="0.2">
      <c r="A16" s="14"/>
      <c r="B16" s="22" t="s">
        <v>50</v>
      </c>
      <c r="C16" s="90">
        <f t="shared" ref="C16" si="1">SUM(C17:C18)</f>
        <v>0</v>
      </c>
      <c r="D16" s="90">
        <f t="shared" ref="D16" si="2">SUM(D17:D18)</f>
        <v>0</v>
      </c>
      <c r="E16" s="90">
        <f t="shared" ref="E16" si="3">SUM(E17:E18)</f>
        <v>0</v>
      </c>
      <c r="F16" s="90">
        <f t="shared" ref="F16" si="4">SUM(F17:F18)</f>
        <v>0</v>
      </c>
      <c r="G16" s="90">
        <f t="shared" ref="G16" si="5">SUM(G17:G18)</f>
        <v>0</v>
      </c>
      <c r="H16" s="90">
        <f t="shared" ref="H16" si="6">SUM(H17:H18)</f>
        <v>0</v>
      </c>
      <c r="I16" s="90">
        <f t="shared" ref="I16" si="7">SUM(I17:I18)</f>
        <v>0</v>
      </c>
      <c r="J16" s="90">
        <f t="shared" ref="J16" si="8">SUM(J17:J18)</f>
        <v>0</v>
      </c>
      <c r="K16" s="90">
        <f t="shared" ref="K16" si="9">SUM(K17:K18)</f>
        <v>0</v>
      </c>
      <c r="L16" s="90">
        <f t="shared" ref="L16" si="10">SUM(L17:L18)</f>
        <v>0</v>
      </c>
      <c r="M16" s="90">
        <f t="shared" ref="M16" si="11">SUM(M17:M18)</f>
        <v>0</v>
      </c>
      <c r="N16" s="90">
        <f t="shared" ref="N16" si="12">SUM(N17:N18)</f>
        <v>0</v>
      </c>
    </row>
    <row r="17" spans="1:14" x14ac:dyDescent="0.2">
      <c r="A17" s="12"/>
      <c r="B17" s="13" t="s">
        <v>84</v>
      </c>
      <c r="C17" s="91">
        <v>0</v>
      </c>
      <c r="D17" s="91">
        <v>0</v>
      </c>
      <c r="E17" s="91">
        <v>0</v>
      </c>
      <c r="F17" s="91">
        <v>0</v>
      </c>
      <c r="G17" s="220">
        <v>0</v>
      </c>
      <c r="H17" s="254">
        <v>0</v>
      </c>
      <c r="I17" s="285">
        <v>0</v>
      </c>
      <c r="J17" s="316">
        <v>0</v>
      </c>
      <c r="K17" s="340">
        <v>0</v>
      </c>
      <c r="L17" s="400">
        <v>0</v>
      </c>
      <c r="M17" s="431">
        <v>0</v>
      </c>
      <c r="N17" s="457">
        <v>0</v>
      </c>
    </row>
    <row r="18" spans="1:14" x14ac:dyDescent="0.2">
      <c r="A18" s="12"/>
      <c r="B18" s="13" t="s">
        <v>85</v>
      </c>
      <c r="C18" s="91">
        <v>0</v>
      </c>
      <c r="D18" s="91">
        <v>0</v>
      </c>
      <c r="E18" s="91">
        <v>0</v>
      </c>
      <c r="F18" s="91">
        <v>0</v>
      </c>
      <c r="G18" s="220">
        <v>0</v>
      </c>
      <c r="H18" s="254">
        <v>0</v>
      </c>
      <c r="I18" s="285">
        <v>0</v>
      </c>
      <c r="J18" s="316">
        <v>0</v>
      </c>
      <c r="K18" s="340">
        <v>0</v>
      </c>
      <c r="L18" s="400">
        <v>0</v>
      </c>
      <c r="M18" s="431">
        <v>0</v>
      </c>
      <c r="N18" s="457">
        <v>0</v>
      </c>
    </row>
    <row r="19" spans="1:14" x14ac:dyDescent="0.2">
      <c r="A19" s="12"/>
      <c r="B19" s="11" t="s">
        <v>51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</row>
    <row r="20" spans="1:14" x14ac:dyDescent="0.2">
      <c r="A20" s="12"/>
      <c r="B20" s="11" t="s">
        <v>52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</row>
    <row r="21" spans="1:14" ht="15.75" x14ac:dyDescent="0.2">
      <c r="A21" s="14">
        <v>2</v>
      </c>
      <c r="B21" s="10" t="s">
        <v>23</v>
      </c>
      <c r="C21" s="64">
        <f t="shared" ref="C21:N21" si="13">SUM(C22:C23)</f>
        <v>22</v>
      </c>
      <c r="D21" s="64">
        <f t="shared" si="13"/>
        <v>10</v>
      </c>
      <c r="E21" s="64">
        <f t="shared" si="13"/>
        <v>0</v>
      </c>
      <c r="F21" s="64">
        <f t="shared" si="13"/>
        <v>0</v>
      </c>
      <c r="G21" s="64">
        <f t="shared" si="13"/>
        <v>0</v>
      </c>
      <c r="H21" s="64">
        <f t="shared" si="13"/>
        <v>0</v>
      </c>
      <c r="I21" s="64">
        <f t="shared" si="13"/>
        <v>0</v>
      </c>
      <c r="J21" s="64">
        <f t="shared" si="13"/>
        <v>0</v>
      </c>
      <c r="K21" s="64">
        <f t="shared" si="13"/>
        <v>0</v>
      </c>
      <c r="L21" s="64">
        <f t="shared" si="13"/>
        <v>0</v>
      </c>
      <c r="M21" s="64">
        <f t="shared" si="13"/>
        <v>0</v>
      </c>
      <c r="N21" s="64">
        <f t="shared" si="13"/>
        <v>0</v>
      </c>
    </row>
    <row r="22" spans="1:14" x14ac:dyDescent="0.2">
      <c r="A22" s="12"/>
      <c r="B22" s="13" t="s">
        <v>84</v>
      </c>
      <c r="C22" s="51">
        <v>12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</row>
    <row r="23" spans="1:14" x14ac:dyDescent="0.2">
      <c r="A23" s="12"/>
      <c r="B23" s="13" t="s">
        <v>85</v>
      </c>
      <c r="C23" s="91">
        <v>10</v>
      </c>
      <c r="D23" s="91">
        <v>10</v>
      </c>
      <c r="E23" s="91">
        <v>0</v>
      </c>
      <c r="F23" s="91">
        <v>0</v>
      </c>
      <c r="G23" s="220">
        <v>0</v>
      </c>
      <c r="H23" s="254">
        <v>0</v>
      </c>
      <c r="I23" s="285">
        <v>0</v>
      </c>
      <c r="J23" s="316">
        <v>0</v>
      </c>
      <c r="K23" s="340">
        <v>0</v>
      </c>
      <c r="L23" s="400">
        <v>0</v>
      </c>
      <c r="M23" s="431">
        <v>0</v>
      </c>
      <c r="N23" s="457">
        <v>0</v>
      </c>
    </row>
    <row r="24" spans="1:14" ht="15.75" x14ac:dyDescent="0.2">
      <c r="A24" s="9">
        <v>3</v>
      </c>
      <c r="B24" s="10" t="s">
        <v>54</v>
      </c>
      <c r="C24" s="114">
        <v>0</v>
      </c>
      <c r="D24" s="129">
        <v>0</v>
      </c>
      <c r="E24" s="155">
        <v>0</v>
      </c>
      <c r="F24" s="183">
        <v>0</v>
      </c>
      <c r="G24" s="211">
        <v>0</v>
      </c>
      <c r="H24" s="245">
        <v>0</v>
      </c>
      <c r="I24" s="276">
        <v>0</v>
      </c>
      <c r="J24" s="307">
        <v>0</v>
      </c>
      <c r="K24" s="331">
        <v>0</v>
      </c>
      <c r="L24" s="391">
        <v>0</v>
      </c>
      <c r="M24" s="429">
        <v>0</v>
      </c>
      <c r="N24" s="455">
        <v>0</v>
      </c>
    </row>
    <row r="25" spans="1:14" ht="15.75" x14ac:dyDescent="0.2">
      <c r="A25" s="14">
        <v>4</v>
      </c>
      <c r="B25" s="10" t="s">
        <v>53</v>
      </c>
      <c r="C25" s="90">
        <f t="shared" ref="C25:H25" si="14">SUM(C26:C27)</f>
        <v>0</v>
      </c>
      <c r="D25" s="90">
        <f t="shared" si="14"/>
        <v>0</v>
      </c>
      <c r="E25" s="90">
        <f t="shared" si="14"/>
        <v>0</v>
      </c>
      <c r="F25" s="90">
        <f t="shared" si="14"/>
        <v>0</v>
      </c>
      <c r="G25" s="90">
        <f t="shared" si="14"/>
        <v>0</v>
      </c>
      <c r="H25" s="90">
        <f t="shared" si="14"/>
        <v>0</v>
      </c>
      <c r="I25" s="90">
        <f t="shared" ref="I25:N25" si="15">SUM(I26:I27)</f>
        <v>0</v>
      </c>
      <c r="J25" s="90">
        <f t="shared" si="15"/>
        <v>0</v>
      </c>
      <c r="K25" s="90">
        <f t="shared" si="15"/>
        <v>0</v>
      </c>
      <c r="L25" s="90">
        <f t="shared" si="15"/>
        <v>0</v>
      </c>
      <c r="M25" s="90">
        <f t="shared" si="15"/>
        <v>0</v>
      </c>
      <c r="N25" s="90">
        <f t="shared" si="15"/>
        <v>0</v>
      </c>
    </row>
    <row r="26" spans="1:14" x14ac:dyDescent="0.2">
      <c r="A26" s="14"/>
      <c r="B26" s="13" t="s">
        <v>84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</row>
    <row r="27" spans="1:14" x14ac:dyDescent="0.2">
      <c r="A27" s="14"/>
      <c r="B27" s="13" t="s">
        <v>85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</row>
    <row r="28" spans="1:14" x14ac:dyDescent="0.2">
      <c r="A28" s="14">
        <v>5</v>
      </c>
      <c r="B28" s="11" t="s">
        <v>55</v>
      </c>
      <c r="C28" s="114">
        <v>0</v>
      </c>
      <c r="D28" s="129">
        <v>0</v>
      </c>
      <c r="E28" s="155">
        <v>0</v>
      </c>
      <c r="F28" s="183">
        <v>0</v>
      </c>
      <c r="G28" s="211">
        <v>0</v>
      </c>
      <c r="H28" s="245">
        <v>0</v>
      </c>
      <c r="I28" s="276">
        <v>0</v>
      </c>
      <c r="J28" s="307">
        <v>0</v>
      </c>
      <c r="K28" s="331">
        <v>0</v>
      </c>
      <c r="L28" s="391">
        <v>0</v>
      </c>
      <c r="M28" s="429">
        <v>0</v>
      </c>
      <c r="N28" s="455">
        <v>0</v>
      </c>
    </row>
    <row r="29" spans="1:14" ht="15.75" x14ac:dyDescent="0.2">
      <c r="A29" s="14">
        <v>6</v>
      </c>
      <c r="B29" s="10" t="s">
        <v>56</v>
      </c>
      <c r="C29" s="114">
        <v>0</v>
      </c>
      <c r="D29" s="129">
        <v>0</v>
      </c>
      <c r="E29" s="155">
        <v>0</v>
      </c>
      <c r="F29" s="183">
        <v>0</v>
      </c>
      <c r="G29" s="211">
        <v>0</v>
      </c>
      <c r="H29" s="245">
        <v>0</v>
      </c>
      <c r="I29" s="276">
        <v>0</v>
      </c>
      <c r="J29" s="307">
        <v>0</v>
      </c>
      <c r="K29" s="331">
        <v>0</v>
      </c>
      <c r="L29" s="391">
        <v>0</v>
      </c>
      <c r="M29" s="429">
        <v>0</v>
      </c>
      <c r="N29" s="455">
        <v>0</v>
      </c>
    </row>
    <row r="30" spans="1:14" ht="15.75" x14ac:dyDescent="0.2">
      <c r="A30" s="14">
        <v>7</v>
      </c>
      <c r="B30" s="10" t="s">
        <v>57</v>
      </c>
      <c r="C30" s="114">
        <v>0</v>
      </c>
      <c r="D30" s="129">
        <v>0</v>
      </c>
      <c r="E30" s="155">
        <v>0</v>
      </c>
      <c r="F30" s="183">
        <v>0</v>
      </c>
      <c r="G30" s="211">
        <v>0</v>
      </c>
      <c r="H30" s="245">
        <v>0</v>
      </c>
      <c r="I30" s="276">
        <v>0</v>
      </c>
      <c r="J30" s="307">
        <v>0</v>
      </c>
      <c r="K30" s="331">
        <v>0</v>
      </c>
      <c r="L30" s="391">
        <v>0</v>
      </c>
      <c r="M30" s="429">
        <v>0</v>
      </c>
      <c r="N30" s="455">
        <v>0</v>
      </c>
    </row>
    <row r="31" spans="1:14" ht="15.75" x14ac:dyDescent="0.2">
      <c r="A31" s="14">
        <v>8</v>
      </c>
      <c r="B31" s="10" t="s">
        <v>58</v>
      </c>
      <c r="C31" s="114">
        <v>0</v>
      </c>
      <c r="D31" s="129">
        <v>0</v>
      </c>
      <c r="E31" s="155">
        <v>0</v>
      </c>
      <c r="F31" s="183">
        <v>0</v>
      </c>
      <c r="G31" s="211">
        <v>0</v>
      </c>
      <c r="H31" s="245">
        <v>0</v>
      </c>
      <c r="I31" s="276">
        <v>0</v>
      </c>
      <c r="J31" s="307">
        <v>0</v>
      </c>
      <c r="K31" s="331">
        <v>0</v>
      </c>
      <c r="L31" s="391">
        <v>0</v>
      </c>
      <c r="M31" s="429">
        <v>0</v>
      </c>
      <c r="N31" s="455">
        <v>0</v>
      </c>
    </row>
    <row r="32" spans="1:14" ht="15.75" x14ac:dyDescent="0.2">
      <c r="A32" s="14">
        <v>9</v>
      </c>
      <c r="B32" s="10" t="s">
        <v>24</v>
      </c>
      <c r="C32" s="114">
        <v>0</v>
      </c>
      <c r="D32" s="129">
        <v>0</v>
      </c>
      <c r="E32" s="155">
        <v>0</v>
      </c>
      <c r="F32" s="183">
        <v>0</v>
      </c>
      <c r="G32" s="211">
        <v>0</v>
      </c>
      <c r="H32" s="245">
        <v>0</v>
      </c>
      <c r="I32" s="276">
        <v>0</v>
      </c>
      <c r="J32" s="307">
        <v>0</v>
      </c>
      <c r="K32" s="331">
        <v>0</v>
      </c>
      <c r="L32" s="391">
        <v>0</v>
      </c>
      <c r="M32" s="429">
        <v>0</v>
      </c>
      <c r="N32" s="455">
        <v>0</v>
      </c>
    </row>
    <row r="33" spans="1:14" ht="15.75" x14ac:dyDescent="0.2">
      <c r="A33" s="14">
        <v>10</v>
      </c>
      <c r="B33" s="10" t="s">
        <v>25</v>
      </c>
      <c r="C33" s="114">
        <v>0</v>
      </c>
      <c r="D33" s="129">
        <v>0</v>
      </c>
      <c r="E33" s="155">
        <v>0</v>
      </c>
      <c r="F33" s="183">
        <v>0</v>
      </c>
      <c r="G33" s="211">
        <v>0</v>
      </c>
      <c r="H33" s="245">
        <v>0</v>
      </c>
      <c r="I33" s="276">
        <v>0</v>
      </c>
      <c r="J33" s="307">
        <v>0</v>
      </c>
      <c r="K33" s="331">
        <v>0</v>
      </c>
      <c r="L33" s="391">
        <v>0</v>
      </c>
      <c r="M33" s="429">
        <v>0</v>
      </c>
      <c r="N33" s="455">
        <v>0</v>
      </c>
    </row>
    <row r="34" spans="1:14" ht="16.5" thickBot="1" x14ac:dyDescent="0.25">
      <c r="A34" s="40">
        <v>11</v>
      </c>
      <c r="B34" s="41" t="s">
        <v>59</v>
      </c>
      <c r="C34" s="115">
        <v>0</v>
      </c>
      <c r="D34" s="130">
        <v>0</v>
      </c>
      <c r="E34" s="156">
        <v>0</v>
      </c>
      <c r="F34" s="184">
        <v>0</v>
      </c>
      <c r="G34" s="212">
        <v>0</v>
      </c>
      <c r="H34" s="246">
        <v>0</v>
      </c>
      <c r="I34" s="277">
        <v>0</v>
      </c>
      <c r="J34" s="308">
        <v>0</v>
      </c>
      <c r="K34" s="332">
        <v>0</v>
      </c>
      <c r="L34" s="392">
        <v>0</v>
      </c>
      <c r="M34" s="430">
        <v>0</v>
      </c>
      <c r="N34" s="456">
        <v>0</v>
      </c>
    </row>
    <row r="35" spans="1:14" ht="13.5" thickTop="1" x14ac:dyDescent="0.2">
      <c r="A35" s="5"/>
      <c r="B35" s="27" t="s">
        <v>39</v>
      </c>
    </row>
    <row r="36" spans="1:14" x14ac:dyDescent="0.2">
      <c r="A36" s="5"/>
      <c r="B36" s="15" t="s">
        <v>61</v>
      </c>
    </row>
    <row r="37" spans="1:14" x14ac:dyDescent="0.2">
      <c r="A37" s="5"/>
      <c r="B37" s="15" t="s">
        <v>60</v>
      </c>
    </row>
    <row r="38" spans="1:14" x14ac:dyDescent="0.2">
      <c r="A38" s="5"/>
      <c r="B38" s="15" t="s">
        <v>40</v>
      </c>
    </row>
    <row r="39" spans="1:14" x14ac:dyDescent="0.2">
      <c r="A39" s="5"/>
      <c r="B39" s="27"/>
    </row>
    <row r="40" spans="1:14" x14ac:dyDescent="0.2">
      <c r="A40" s="5"/>
      <c r="B40" s="27"/>
    </row>
    <row r="41" spans="1:14" ht="12.75" customHeight="1" x14ac:dyDescent="0.2">
      <c r="A41" s="471" t="s">
        <v>0</v>
      </c>
      <c r="B41" s="471"/>
    </row>
    <row r="42" spans="1:14" ht="12.75" customHeight="1" x14ac:dyDescent="0.2">
      <c r="A42" s="471" t="s">
        <v>1</v>
      </c>
      <c r="B42" s="471"/>
    </row>
    <row r="43" spans="1:14" x14ac:dyDescent="0.2">
      <c r="A43" s="471" t="s">
        <v>46</v>
      </c>
      <c r="B43" s="471"/>
    </row>
    <row r="44" spans="1:14" ht="22.5" x14ac:dyDescent="0.3">
      <c r="C44" s="107"/>
    </row>
    <row r="45" spans="1:14" x14ac:dyDescent="0.2">
      <c r="C45" s="103" t="s">
        <v>3</v>
      </c>
    </row>
    <row r="46" spans="1:14" x14ac:dyDescent="0.2">
      <c r="A46" s="1" t="s">
        <v>47</v>
      </c>
    </row>
    <row r="47" spans="1:14" ht="12.75" customHeight="1" x14ac:dyDescent="0.2">
      <c r="A47" s="1" t="s">
        <v>69</v>
      </c>
      <c r="H47" s="45"/>
      <c r="I47" s="45"/>
      <c r="J47" s="45"/>
      <c r="K47" s="45"/>
      <c r="L47" s="45"/>
      <c r="M47" s="45"/>
      <c r="N47" s="45"/>
    </row>
    <row r="48" spans="1:14" ht="13.5" customHeight="1" thickBot="1" x14ac:dyDescent="0.25">
      <c r="A48" s="45" t="s">
        <v>78</v>
      </c>
      <c r="B48" s="45"/>
      <c r="H48" s="45"/>
      <c r="I48" s="45"/>
      <c r="J48" s="45"/>
      <c r="K48" s="45"/>
      <c r="L48" s="45"/>
      <c r="M48" s="45"/>
      <c r="N48" s="45"/>
    </row>
    <row r="49" spans="1:14" ht="16.5" thickTop="1" x14ac:dyDescent="0.2">
      <c r="A49" s="538" t="s">
        <v>4</v>
      </c>
      <c r="B49" s="538" t="s">
        <v>5</v>
      </c>
      <c r="C49" s="109"/>
    </row>
    <row r="50" spans="1:14" ht="12.75" customHeight="1" x14ac:dyDescent="0.2">
      <c r="A50" s="539"/>
      <c r="B50" s="539"/>
      <c r="C50" s="105"/>
      <c r="D50" s="137"/>
      <c r="E50" s="163"/>
      <c r="F50" s="191"/>
      <c r="G50" s="219"/>
      <c r="H50" s="253"/>
      <c r="I50" s="284"/>
      <c r="J50" s="315"/>
      <c r="K50" s="339"/>
      <c r="L50" s="399"/>
      <c r="M50" s="423"/>
      <c r="N50" s="449"/>
    </row>
    <row r="51" spans="1:14" ht="12.75" customHeight="1" x14ac:dyDescent="0.2">
      <c r="A51" s="539"/>
      <c r="B51" s="539"/>
      <c r="C51" s="106" t="s">
        <v>29</v>
      </c>
      <c r="D51" s="134" t="s">
        <v>29</v>
      </c>
      <c r="E51" s="160" t="s">
        <v>29</v>
      </c>
      <c r="F51" s="188" t="s">
        <v>29</v>
      </c>
      <c r="G51" s="216" t="s">
        <v>29</v>
      </c>
      <c r="H51" s="250" t="s">
        <v>29</v>
      </c>
      <c r="I51" s="281" t="s">
        <v>29</v>
      </c>
      <c r="J51" s="312" t="s">
        <v>29</v>
      </c>
      <c r="K51" s="336" t="s">
        <v>29</v>
      </c>
      <c r="L51" s="396" t="s">
        <v>29</v>
      </c>
      <c r="M51" s="424" t="s">
        <v>29</v>
      </c>
      <c r="N51" s="450" t="s">
        <v>29</v>
      </c>
    </row>
    <row r="52" spans="1:14" ht="12.75" customHeight="1" x14ac:dyDescent="0.2">
      <c r="A52" s="539"/>
      <c r="B52" s="539"/>
      <c r="C52" s="110"/>
      <c r="D52" s="136"/>
      <c r="E52" s="162"/>
      <c r="F52" s="190"/>
      <c r="G52" s="218"/>
      <c r="H52" s="252"/>
      <c r="I52" s="283"/>
      <c r="J52" s="314"/>
      <c r="K52" s="338"/>
      <c r="L52" s="398"/>
      <c r="M52" s="425"/>
      <c r="N52" s="451"/>
    </row>
    <row r="53" spans="1:14" ht="12.75" customHeight="1" x14ac:dyDescent="0.2">
      <c r="A53" s="540"/>
      <c r="B53" s="540"/>
      <c r="C53" s="106"/>
      <c r="D53" s="134"/>
      <c r="E53" s="160"/>
      <c r="F53" s="188"/>
      <c r="G53" s="216"/>
      <c r="H53" s="250"/>
      <c r="I53" s="281"/>
      <c r="J53" s="312"/>
      <c r="K53" s="336"/>
      <c r="L53" s="396"/>
      <c r="M53" s="424"/>
      <c r="N53" s="450"/>
    </row>
    <row r="54" spans="1:14" s="8" customFormat="1" ht="11.25" x14ac:dyDescent="0.2">
      <c r="A54" s="111" t="s">
        <v>10</v>
      </c>
      <c r="B54" s="111" t="s">
        <v>11</v>
      </c>
      <c r="C54" s="111" t="s">
        <v>13</v>
      </c>
      <c r="D54" s="135" t="s">
        <v>13</v>
      </c>
      <c r="E54" s="161" t="s">
        <v>13</v>
      </c>
      <c r="F54" s="189" t="s">
        <v>13</v>
      </c>
      <c r="G54" s="217" t="s">
        <v>13</v>
      </c>
      <c r="H54" s="251" t="s">
        <v>13</v>
      </c>
      <c r="I54" s="282" t="s">
        <v>13</v>
      </c>
      <c r="J54" s="313" t="s">
        <v>13</v>
      </c>
      <c r="K54" s="337" t="s">
        <v>13</v>
      </c>
      <c r="L54" s="397" t="s">
        <v>13</v>
      </c>
      <c r="M54" s="426" t="s">
        <v>13</v>
      </c>
      <c r="N54" s="452" t="s">
        <v>13</v>
      </c>
    </row>
    <row r="55" spans="1:14" s="16" customFormat="1" ht="15.75" x14ac:dyDescent="0.2">
      <c r="A55" s="18">
        <v>1</v>
      </c>
      <c r="B55" s="19" t="s">
        <v>22</v>
      </c>
      <c r="C55" s="113">
        <f t="shared" ref="C55:N55" si="16">SUM(C56,C59,C60)</f>
        <v>0</v>
      </c>
      <c r="D55" s="131">
        <f t="shared" si="16"/>
        <v>0</v>
      </c>
      <c r="E55" s="157">
        <f t="shared" si="16"/>
        <v>0</v>
      </c>
      <c r="F55" s="185">
        <f t="shared" si="16"/>
        <v>0</v>
      </c>
      <c r="G55" s="213">
        <f t="shared" si="16"/>
        <v>0</v>
      </c>
      <c r="H55" s="247">
        <f t="shared" si="16"/>
        <v>0</v>
      </c>
      <c r="I55" s="278">
        <f t="shared" si="16"/>
        <v>0</v>
      </c>
      <c r="J55" s="309">
        <f t="shared" si="16"/>
        <v>0</v>
      </c>
      <c r="K55" s="333">
        <f t="shared" si="16"/>
        <v>0</v>
      </c>
      <c r="L55" s="393">
        <f t="shared" si="16"/>
        <v>0</v>
      </c>
      <c r="M55" s="428">
        <f t="shared" si="16"/>
        <v>0</v>
      </c>
      <c r="N55" s="454">
        <f t="shared" si="16"/>
        <v>0</v>
      </c>
    </row>
    <row r="56" spans="1:14" s="23" customFormat="1" x14ac:dyDescent="0.2">
      <c r="A56" s="14"/>
      <c r="B56" s="22" t="s">
        <v>50</v>
      </c>
      <c r="C56" s="90">
        <f t="shared" ref="C56" si="17">SUM(C57:C58)</f>
        <v>0</v>
      </c>
      <c r="D56" s="90">
        <f t="shared" ref="D56" si="18">SUM(D57:D58)</f>
        <v>0</v>
      </c>
      <c r="E56" s="90">
        <f t="shared" ref="E56" si="19">SUM(E57:E58)</f>
        <v>0</v>
      </c>
      <c r="F56" s="90">
        <f t="shared" ref="F56" si="20">SUM(F57:F58)</f>
        <v>0</v>
      </c>
      <c r="G56" s="90">
        <f t="shared" ref="G56" si="21">SUM(G57:G58)</f>
        <v>0</v>
      </c>
      <c r="H56" s="90">
        <f t="shared" ref="H56" si="22">SUM(H57:H58)</f>
        <v>0</v>
      </c>
      <c r="I56" s="90">
        <f t="shared" ref="I56" si="23">SUM(I57:I58)</f>
        <v>0</v>
      </c>
      <c r="J56" s="90">
        <f t="shared" ref="J56" si="24">SUM(J57:J58)</f>
        <v>0</v>
      </c>
      <c r="K56" s="90">
        <f t="shared" ref="K56" si="25">SUM(K57:K58)</f>
        <v>0</v>
      </c>
      <c r="L56" s="90">
        <f t="shared" ref="L56" si="26">SUM(L57:L58)</f>
        <v>0</v>
      </c>
      <c r="M56" s="90">
        <f t="shared" ref="M56" si="27">SUM(M57:M58)</f>
        <v>0</v>
      </c>
      <c r="N56" s="90">
        <f t="shared" ref="N56" si="28">SUM(N57:N58)</f>
        <v>0</v>
      </c>
    </row>
    <row r="57" spans="1:14" x14ac:dyDescent="0.2">
      <c r="A57" s="12"/>
      <c r="B57" s="13" t="s">
        <v>84</v>
      </c>
      <c r="C57" s="91">
        <v>0</v>
      </c>
      <c r="D57" s="91">
        <v>0</v>
      </c>
      <c r="E57" s="91">
        <v>0</v>
      </c>
      <c r="F57" s="91">
        <v>0</v>
      </c>
      <c r="G57" s="220">
        <v>0</v>
      </c>
      <c r="H57" s="254">
        <v>0</v>
      </c>
      <c r="I57" s="285">
        <v>0</v>
      </c>
      <c r="J57" s="316">
        <v>0</v>
      </c>
      <c r="K57" s="340">
        <v>0</v>
      </c>
      <c r="L57" s="400">
        <v>0</v>
      </c>
      <c r="M57" s="431">
        <v>0</v>
      </c>
      <c r="N57" s="457">
        <v>0</v>
      </c>
    </row>
    <row r="58" spans="1:14" x14ac:dyDescent="0.2">
      <c r="A58" s="12"/>
      <c r="B58" s="13" t="s">
        <v>85</v>
      </c>
      <c r="C58" s="91">
        <v>0</v>
      </c>
      <c r="D58" s="91">
        <v>0</v>
      </c>
      <c r="E58" s="91">
        <v>0</v>
      </c>
      <c r="F58" s="91">
        <v>0</v>
      </c>
      <c r="G58" s="220">
        <v>0</v>
      </c>
      <c r="H58" s="254">
        <v>0</v>
      </c>
      <c r="I58" s="285">
        <v>0</v>
      </c>
      <c r="J58" s="316">
        <v>0</v>
      </c>
      <c r="K58" s="340">
        <v>0</v>
      </c>
      <c r="L58" s="400">
        <v>0</v>
      </c>
      <c r="M58" s="431">
        <v>0</v>
      </c>
      <c r="N58" s="457">
        <v>0</v>
      </c>
    </row>
    <row r="59" spans="1:14" x14ac:dyDescent="0.2">
      <c r="A59" s="12"/>
      <c r="B59" s="11" t="s">
        <v>51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</row>
    <row r="60" spans="1:14" x14ac:dyDescent="0.2">
      <c r="A60" s="12"/>
      <c r="B60" s="11" t="s">
        <v>52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ht="15.75" x14ac:dyDescent="0.2">
      <c r="A61" s="14">
        <v>2</v>
      </c>
      <c r="B61" s="10" t="s">
        <v>23</v>
      </c>
      <c r="C61" s="114">
        <f t="shared" ref="C61:N61" si="29">SUM(C62:C63)</f>
        <v>0</v>
      </c>
      <c r="D61" s="129">
        <f t="shared" si="29"/>
        <v>0</v>
      </c>
      <c r="E61" s="155">
        <f t="shared" si="29"/>
        <v>0</v>
      </c>
      <c r="F61" s="183">
        <f t="shared" si="29"/>
        <v>0</v>
      </c>
      <c r="G61" s="211">
        <f t="shared" si="29"/>
        <v>0</v>
      </c>
      <c r="H61" s="245">
        <f t="shared" si="29"/>
        <v>0</v>
      </c>
      <c r="I61" s="276">
        <f t="shared" si="29"/>
        <v>0</v>
      </c>
      <c r="J61" s="307">
        <f t="shared" si="29"/>
        <v>0</v>
      </c>
      <c r="K61" s="331">
        <f t="shared" si="29"/>
        <v>0</v>
      </c>
      <c r="L61" s="391">
        <f t="shared" si="29"/>
        <v>0</v>
      </c>
      <c r="M61" s="429">
        <f t="shared" si="29"/>
        <v>0</v>
      </c>
      <c r="N61" s="455">
        <f t="shared" si="29"/>
        <v>0</v>
      </c>
    </row>
    <row r="62" spans="1:14" x14ac:dyDescent="0.2">
      <c r="A62" s="12"/>
      <c r="B62" s="13" t="s">
        <v>84</v>
      </c>
      <c r="C62" s="91">
        <v>0</v>
      </c>
      <c r="D62" s="91">
        <v>0</v>
      </c>
      <c r="E62" s="91">
        <v>0</v>
      </c>
      <c r="F62" s="91">
        <v>0</v>
      </c>
      <c r="G62" s="220">
        <v>0</v>
      </c>
      <c r="H62" s="254">
        <v>0</v>
      </c>
      <c r="I62" s="285">
        <v>0</v>
      </c>
      <c r="J62" s="316">
        <v>0</v>
      </c>
      <c r="K62" s="340">
        <v>0</v>
      </c>
      <c r="L62" s="400">
        <v>0</v>
      </c>
      <c r="M62" s="431">
        <v>0</v>
      </c>
      <c r="N62" s="457">
        <v>0</v>
      </c>
    </row>
    <row r="63" spans="1:14" x14ac:dyDescent="0.2">
      <c r="A63" s="12"/>
      <c r="B63" s="13" t="s">
        <v>85</v>
      </c>
      <c r="C63" s="91">
        <v>0</v>
      </c>
      <c r="D63" s="91">
        <v>0</v>
      </c>
      <c r="E63" s="91">
        <v>0</v>
      </c>
      <c r="F63" s="91">
        <v>0</v>
      </c>
      <c r="G63" s="220">
        <v>0</v>
      </c>
      <c r="H63" s="254">
        <v>0</v>
      </c>
      <c r="I63" s="285">
        <v>0</v>
      </c>
      <c r="J63" s="316">
        <v>0</v>
      </c>
      <c r="K63" s="340">
        <v>0</v>
      </c>
      <c r="L63" s="400">
        <v>0</v>
      </c>
      <c r="M63" s="431">
        <v>0</v>
      </c>
      <c r="N63" s="457">
        <v>0</v>
      </c>
    </row>
    <row r="64" spans="1:14" ht="15.75" x14ac:dyDescent="0.2">
      <c r="A64" s="9">
        <v>3</v>
      </c>
      <c r="B64" s="10" t="s">
        <v>54</v>
      </c>
      <c r="C64" s="114">
        <v>0</v>
      </c>
      <c r="D64" s="129">
        <v>0</v>
      </c>
      <c r="E64" s="155">
        <v>0</v>
      </c>
      <c r="F64" s="183">
        <v>0</v>
      </c>
      <c r="G64" s="211">
        <v>0</v>
      </c>
      <c r="H64" s="245">
        <v>0</v>
      </c>
      <c r="I64" s="276">
        <v>0</v>
      </c>
      <c r="J64" s="307">
        <v>0</v>
      </c>
      <c r="K64" s="331">
        <v>0</v>
      </c>
      <c r="L64" s="391">
        <v>0</v>
      </c>
      <c r="M64" s="429">
        <v>0</v>
      </c>
      <c r="N64" s="455">
        <v>0</v>
      </c>
    </row>
    <row r="65" spans="1:14" ht="15.75" x14ac:dyDescent="0.2">
      <c r="A65" s="14">
        <v>4</v>
      </c>
      <c r="B65" s="10" t="s">
        <v>53</v>
      </c>
      <c r="C65" s="90">
        <f t="shared" ref="C65:H65" si="30">SUM(C66:C67)</f>
        <v>0</v>
      </c>
      <c r="D65" s="90">
        <f t="shared" si="30"/>
        <v>0</v>
      </c>
      <c r="E65" s="90">
        <f t="shared" si="30"/>
        <v>0</v>
      </c>
      <c r="F65" s="90">
        <f t="shared" si="30"/>
        <v>0</v>
      </c>
      <c r="G65" s="90">
        <f t="shared" si="30"/>
        <v>0</v>
      </c>
      <c r="H65" s="90">
        <f t="shared" si="30"/>
        <v>0</v>
      </c>
      <c r="I65" s="90">
        <f t="shared" ref="I65:N65" si="31">SUM(I66:I67)</f>
        <v>0</v>
      </c>
      <c r="J65" s="90">
        <f t="shared" si="31"/>
        <v>0</v>
      </c>
      <c r="K65" s="90">
        <f t="shared" si="31"/>
        <v>0</v>
      </c>
      <c r="L65" s="90">
        <f t="shared" si="31"/>
        <v>0</v>
      </c>
      <c r="M65" s="90">
        <f t="shared" si="31"/>
        <v>0</v>
      </c>
      <c r="N65" s="90">
        <f t="shared" si="31"/>
        <v>0</v>
      </c>
    </row>
    <row r="66" spans="1:14" x14ac:dyDescent="0.2">
      <c r="A66" s="14"/>
      <c r="B66" s="13" t="s">
        <v>84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</row>
    <row r="67" spans="1:14" x14ac:dyDescent="0.2">
      <c r="A67" s="14"/>
      <c r="B67" s="13" t="s">
        <v>85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</row>
    <row r="68" spans="1:14" x14ac:dyDescent="0.2">
      <c r="A68" s="14">
        <v>5</v>
      </c>
      <c r="B68" s="11" t="s">
        <v>55</v>
      </c>
      <c r="C68" s="114">
        <v>0</v>
      </c>
      <c r="D68" s="129">
        <v>0</v>
      </c>
      <c r="E68" s="155">
        <v>0</v>
      </c>
      <c r="F68" s="183">
        <v>0</v>
      </c>
      <c r="G68" s="211">
        <v>0</v>
      </c>
      <c r="H68" s="245">
        <v>0</v>
      </c>
      <c r="I68" s="276">
        <v>0</v>
      </c>
      <c r="J68" s="307">
        <v>0</v>
      </c>
      <c r="K68" s="331">
        <v>0</v>
      </c>
      <c r="L68" s="391">
        <v>0</v>
      </c>
      <c r="M68" s="429">
        <v>0</v>
      </c>
      <c r="N68" s="455">
        <v>0</v>
      </c>
    </row>
    <row r="69" spans="1:14" ht="15.75" x14ac:dyDescent="0.2">
      <c r="A69" s="14">
        <v>6</v>
      </c>
      <c r="B69" s="10" t="s">
        <v>56</v>
      </c>
      <c r="C69" s="114">
        <v>0</v>
      </c>
      <c r="D69" s="129">
        <v>0</v>
      </c>
      <c r="E69" s="155">
        <v>0</v>
      </c>
      <c r="F69" s="183">
        <v>0</v>
      </c>
      <c r="G69" s="211">
        <v>0</v>
      </c>
      <c r="H69" s="245">
        <v>0</v>
      </c>
      <c r="I69" s="276">
        <v>0</v>
      </c>
      <c r="J69" s="307">
        <v>0</v>
      </c>
      <c r="K69" s="331">
        <v>0</v>
      </c>
      <c r="L69" s="391">
        <v>0</v>
      </c>
      <c r="M69" s="429">
        <v>0</v>
      </c>
      <c r="N69" s="455">
        <v>0</v>
      </c>
    </row>
    <row r="70" spans="1:14" ht="15.75" x14ac:dyDescent="0.2">
      <c r="A70" s="14">
        <v>7</v>
      </c>
      <c r="B70" s="10" t="s">
        <v>57</v>
      </c>
      <c r="C70" s="114">
        <v>0</v>
      </c>
      <c r="D70" s="129">
        <v>0</v>
      </c>
      <c r="E70" s="155">
        <v>0</v>
      </c>
      <c r="F70" s="183">
        <v>0</v>
      </c>
      <c r="G70" s="211">
        <v>0</v>
      </c>
      <c r="H70" s="245">
        <v>0</v>
      </c>
      <c r="I70" s="276">
        <v>0</v>
      </c>
      <c r="J70" s="307">
        <v>0</v>
      </c>
      <c r="K70" s="331">
        <v>0</v>
      </c>
      <c r="L70" s="391">
        <v>0</v>
      </c>
      <c r="M70" s="429">
        <v>0</v>
      </c>
      <c r="N70" s="455">
        <v>0</v>
      </c>
    </row>
    <row r="71" spans="1:14" ht="15.75" x14ac:dyDescent="0.2">
      <c r="A71" s="14">
        <v>8</v>
      </c>
      <c r="B71" s="10" t="s">
        <v>58</v>
      </c>
      <c r="C71" s="114">
        <v>0</v>
      </c>
      <c r="D71" s="129">
        <v>0</v>
      </c>
      <c r="E71" s="155">
        <v>0</v>
      </c>
      <c r="F71" s="183">
        <v>0</v>
      </c>
      <c r="G71" s="211">
        <v>0</v>
      </c>
      <c r="H71" s="245">
        <v>0</v>
      </c>
      <c r="I71" s="276">
        <v>0</v>
      </c>
      <c r="J71" s="307">
        <v>0</v>
      </c>
      <c r="K71" s="331">
        <v>0</v>
      </c>
      <c r="L71" s="391">
        <v>0</v>
      </c>
      <c r="M71" s="429">
        <v>0</v>
      </c>
      <c r="N71" s="455">
        <v>0</v>
      </c>
    </row>
    <row r="72" spans="1:14" ht="15.75" x14ac:dyDescent="0.2">
      <c r="A72" s="14">
        <v>9</v>
      </c>
      <c r="B72" s="10" t="s">
        <v>24</v>
      </c>
      <c r="C72" s="114">
        <v>0</v>
      </c>
      <c r="D72" s="129">
        <v>0</v>
      </c>
      <c r="E72" s="155">
        <v>0</v>
      </c>
      <c r="F72" s="183">
        <v>0</v>
      </c>
      <c r="G72" s="211">
        <v>0</v>
      </c>
      <c r="H72" s="245">
        <v>0</v>
      </c>
      <c r="I72" s="276">
        <v>0</v>
      </c>
      <c r="J72" s="307">
        <v>0</v>
      </c>
      <c r="K72" s="331">
        <v>0</v>
      </c>
      <c r="L72" s="391">
        <v>0</v>
      </c>
      <c r="M72" s="429">
        <v>0</v>
      </c>
      <c r="N72" s="455">
        <v>0</v>
      </c>
    </row>
    <row r="73" spans="1:14" ht="15.75" x14ac:dyDescent="0.2">
      <c r="A73" s="14">
        <v>10</v>
      </c>
      <c r="B73" s="10" t="s">
        <v>25</v>
      </c>
      <c r="C73" s="114">
        <v>0</v>
      </c>
      <c r="D73" s="129">
        <v>0</v>
      </c>
      <c r="E73" s="155">
        <v>0</v>
      </c>
      <c r="F73" s="183">
        <v>0</v>
      </c>
      <c r="G73" s="211">
        <v>0</v>
      </c>
      <c r="H73" s="245">
        <v>0</v>
      </c>
      <c r="I73" s="276">
        <v>0</v>
      </c>
      <c r="J73" s="307">
        <v>0</v>
      </c>
      <c r="K73" s="331">
        <v>0</v>
      </c>
      <c r="L73" s="391">
        <v>0</v>
      </c>
      <c r="M73" s="429">
        <v>0</v>
      </c>
      <c r="N73" s="455">
        <v>0</v>
      </c>
    </row>
    <row r="74" spans="1:14" ht="16.5" thickBot="1" x14ac:dyDescent="0.25">
      <c r="A74" s="40">
        <v>11</v>
      </c>
      <c r="B74" s="41" t="s">
        <v>59</v>
      </c>
      <c r="C74" s="115">
        <v>0</v>
      </c>
      <c r="D74" s="130">
        <v>0</v>
      </c>
      <c r="E74" s="156">
        <v>0</v>
      </c>
      <c r="F74" s="184">
        <v>0</v>
      </c>
      <c r="G74" s="212">
        <v>0</v>
      </c>
      <c r="H74" s="246">
        <v>0</v>
      </c>
      <c r="I74" s="277">
        <v>0</v>
      </c>
      <c r="J74" s="308">
        <v>0</v>
      </c>
      <c r="K74" s="332">
        <v>0</v>
      </c>
      <c r="L74" s="392">
        <v>0</v>
      </c>
      <c r="M74" s="430">
        <v>0</v>
      </c>
      <c r="N74" s="456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61</v>
      </c>
    </row>
    <row r="77" spans="1:14" x14ac:dyDescent="0.2">
      <c r="A77" s="5"/>
      <c r="B77" s="15" t="s">
        <v>60</v>
      </c>
    </row>
    <row r="78" spans="1:14" x14ac:dyDescent="0.2">
      <c r="A78" s="5"/>
      <c r="B78" s="15" t="s">
        <v>40</v>
      </c>
    </row>
    <row r="81" spans="1:14" ht="12.75" customHeight="1" x14ac:dyDescent="0.2">
      <c r="A81" s="471" t="s">
        <v>0</v>
      </c>
      <c r="B81" s="471"/>
    </row>
    <row r="82" spans="1:14" ht="12.75" customHeight="1" x14ac:dyDescent="0.2">
      <c r="A82" s="471" t="s">
        <v>1</v>
      </c>
      <c r="B82" s="471"/>
    </row>
    <row r="83" spans="1:14" x14ac:dyDescent="0.2">
      <c r="A83" s="471" t="s">
        <v>46</v>
      </c>
      <c r="B83" s="471"/>
    </row>
    <row r="84" spans="1:14" ht="22.5" x14ac:dyDescent="0.3">
      <c r="C84" s="107"/>
    </row>
    <row r="85" spans="1:14" x14ac:dyDescent="0.2">
      <c r="C85" s="103" t="s">
        <v>3</v>
      </c>
    </row>
    <row r="86" spans="1:14" x14ac:dyDescent="0.2">
      <c r="A86" s="1" t="s">
        <v>47</v>
      </c>
    </row>
    <row r="87" spans="1:14" ht="12.75" customHeight="1" x14ac:dyDescent="0.2">
      <c r="A87" s="1" t="s">
        <v>69</v>
      </c>
    </row>
    <row r="88" spans="1:14" ht="13.5" customHeight="1" thickBot="1" x14ac:dyDescent="0.25">
      <c r="A88" s="45" t="s">
        <v>79</v>
      </c>
      <c r="B88" s="45"/>
      <c r="H88" s="45"/>
      <c r="I88" s="45"/>
      <c r="J88" s="45"/>
      <c r="K88" s="45"/>
      <c r="L88" s="45"/>
      <c r="M88" s="45"/>
      <c r="N88" s="45"/>
    </row>
    <row r="89" spans="1:14" ht="16.5" thickTop="1" x14ac:dyDescent="0.2">
      <c r="A89" s="475" t="s">
        <v>4</v>
      </c>
      <c r="B89" s="475" t="s">
        <v>5</v>
      </c>
      <c r="C89" s="104"/>
    </row>
    <row r="90" spans="1:14" ht="12.75" customHeight="1" x14ac:dyDescent="0.2">
      <c r="A90" s="476"/>
      <c r="B90" s="476"/>
      <c r="C90" s="105"/>
      <c r="D90" s="137"/>
      <c r="E90" s="163"/>
      <c r="F90" s="191"/>
      <c r="G90" s="219"/>
      <c r="H90" s="253"/>
      <c r="I90" s="284"/>
      <c r="J90" s="315"/>
      <c r="K90" s="339"/>
      <c r="L90" s="399"/>
      <c r="M90" s="423"/>
      <c r="N90" s="449"/>
    </row>
    <row r="91" spans="1:14" ht="12.75" customHeight="1" x14ac:dyDescent="0.2">
      <c r="A91" s="476"/>
      <c r="B91" s="476"/>
      <c r="C91" s="106" t="s">
        <v>29</v>
      </c>
      <c r="D91" s="134" t="s">
        <v>29</v>
      </c>
      <c r="E91" s="160" t="s">
        <v>29</v>
      </c>
      <c r="F91" s="188" t="s">
        <v>29</v>
      </c>
      <c r="G91" s="216" t="s">
        <v>29</v>
      </c>
      <c r="H91" s="250" t="s">
        <v>29</v>
      </c>
      <c r="I91" s="281" t="s">
        <v>29</v>
      </c>
      <c r="J91" s="312" t="s">
        <v>29</v>
      </c>
      <c r="K91" s="336" t="s">
        <v>29</v>
      </c>
      <c r="L91" s="396" t="s">
        <v>29</v>
      </c>
      <c r="M91" s="424" t="s">
        <v>29</v>
      </c>
      <c r="N91" s="450" t="s">
        <v>29</v>
      </c>
    </row>
    <row r="92" spans="1:14" ht="12.75" customHeight="1" x14ac:dyDescent="0.2">
      <c r="A92" s="476"/>
      <c r="B92" s="476"/>
      <c r="C92" s="110"/>
      <c r="D92" s="136"/>
      <c r="E92" s="162"/>
      <c r="F92" s="190"/>
      <c r="G92" s="218"/>
      <c r="H92" s="252"/>
      <c r="I92" s="283"/>
      <c r="J92" s="314"/>
      <c r="K92" s="338"/>
      <c r="L92" s="398"/>
      <c r="M92" s="425"/>
      <c r="N92" s="451"/>
    </row>
    <row r="93" spans="1:14" ht="12.75" customHeight="1" x14ac:dyDescent="0.2">
      <c r="A93" s="477"/>
      <c r="B93" s="477"/>
      <c r="C93" s="106"/>
      <c r="D93" s="134"/>
      <c r="E93" s="160"/>
      <c r="F93" s="188"/>
      <c r="G93" s="216"/>
      <c r="H93" s="250"/>
      <c r="I93" s="281"/>
      <c r="J93" s="312"/>
      <c r="K93" s="336"/>
      <c r="L93" s="396"/>
      <c r="M93" s="424"/>
      <c r="N93" s="450"/>
    </row>
    <row r="94" spans="1:14" s="8" customFormat="1" ht="11.25" x14ac:dyDescent="0.2">
      <c r="A94" s="111" t="s">
        <v>10</v>
      </c>
      <c r="B94" s="111" t="s">
        <v>11</v>
      </c>
      <c r="C94" s="111" t="s">
        <v>13</v>
      </c>
      <c r="D94" s="135" t="s">
        <v>13</v>
      </c>
      <c r="E94" s="161" t="s">
        <v>13</v>
      </c>
      <c r="F94" s="189" t="s">
        <v>13</v>
      </c>
      <c r="G94" s="217" t="s">
        <v>13</v>
      </c>
      <c r="H94" s="251" t="s">
        <v>13</v>
      </c>
      <c r="I94" s="282" t="s">
        <v>13</v>
      </c>
      <c r="J94" s="313" t="s">
        <v>13</v>
      </c>
      <c r="K94" s="337" t="s">
        <v>13</v>
      </c>
      <c r="L94" s="397" t="s">
        <v>13</v>
      </c>
      <c r="M94" s="426" t="s">
        <v>13</v>
      </c>
      <c r="N94" s="452" t="s">
        <v>13</v>
      </c>
    </row>
    <row r="95" spans="1:14" s="16" customFormat="1" ht="15.75" x14ac:dyDescent="0.2">
      <c r="A95" s="18">
        <v>1</v>
      </c>
      <c r="B95" s="19" t="s">
        <v>22</v>
      </c>
      <c r="C95" s="113">
        <f t="shared" ref="C95:N95" si="32">SUM(C96,C99,C100)</f>
        <v>0</v>
      </c>
      <c r="D95" s="131">
        <f t="shared" si="32"/>
        <v>0</v>
      </c>
      <c r="E95" s="157">
        <f t="shared" si="32"/>
        <v>0</v>
      </c>
      <c r="F95" s="185">
        <f t="shared" si="32"/>
        <v>0</v>
      </c>
      <c r="G95" s="213">
        <f t="shared" si="32"/>
        <v>0</v>
      </c>
      <c r="H95" s="247">
        <f t="shared" si="32"/>
        <v>0</v>
      </c>
      <c r="I95" s="278">
        <f t="shared" si="32"/>
        <v>0</v>
      </c>
      <c r="J95" s="309">
        <f t="shared" si="32"/>
        <v>0</v>
      </c>
      <c r="K95" s="333">
        <f t="shared" si="32"/>
        <v>0</v>
      </c>
      <c r="L95" s="393">
        <f t="shared" si="32"/>
        <v>0</v>
      </c>
      <c r="M95" s="428">
        <f t="shared" si="32"/>
        <v>0</v>
      </c>
      <c r="N95" s="454">
        <f t="shared" si="32"/>
        <v>0</v>
      </c>
    </row>
    <row r="96" spans="1:14" s="23" customFormat="1" x14ac:dyDescent="0.2">
      <c r="A96" s="14"/>
      <c r="B96" s="22" t="s">
        <v>50</v>
      </c>
      <c r="C96" s="90">
        <f t="shared" ref="C96" si="33">SUM(C97:C98)</f>
        <v>0</v>
      </c>
      <c r="D96" s="90">
        <f t="shared" ref="D96" si="34">SUM(D97:D98)</f>
        <v>0</v>
      </c>
      <c r="E96" s="90">
        <f t="shared" ref="E96" si="35">SUM(E97:E98)</f>
        <v>0</v>
      </c>
      <c r="F96" s="90">
        <f t="shared" ref="F96" si="36">SUM(F97:F98)</f>
        <v>0</v>
      </c>
      <c r="G96" s="90">
        <f t="shared" ref="G96" si="37">SUM(G97:G98)</f>
        <v>0</v>
      </c>
      <c r="H96" s="90">
        <f t="shared" ref="H96" si="38">SUM(H97:H98)</f>
        <v>0</v>
      </c>
      <c r="I96" s="90">
        <f t="shared" ref="I96" si="39">SUM(I97:I98)</f>
        <v>0</v>
      </c>
      <c r="J96" s="90">
        <f t="shared" ref="J96" si="40">SUM(J97:J98)</f>
        <v>0</v>
      </c>
      <c r="K96" s="90">
        <f t="shared" ref="K96" si="41">SUM(K97:K98)</f>
        <v>0</v>
      </c>
      <c r="L96" s="90">
        <f t="shared" ref="L96" si="42">SUM(L97:L98)</f>
        <v>0</v>
      </c>
      <c r="M96" s="90">
        <f t="shared" ref="M96" si="43">SUM(M97:M98)</f>
        <v>0</v>
      </c>
      <c r="N96" s="90">
        <f t="shared" ref="N96" si="44">SUM(N97:N98)</f>
        <v>0</v>
      </c>
    </row>
    <row r="97" spans="1:14" x14ac:dyDescent="0.2">
      <c r="A97" s="12"/>
      <c r="B97" s="13" t="s">
        <v>84</v>
      </c>
      <c r="C97" s="91">
        <v>0</v>
      </c>
      <c r="D97" s="91">
        <v>0</v>
      </c>
      <c r="E97" s="91">
        <v>0</v>
      </c>
      <c r="F97" s="91">
        <v>0</v>
      </c>
      <c r="G97" s="220">
        <v>0</v>
      </c>
      <c r="H97" s="254">
        <v>0</v>
      </c>
      <c r="I97" s="285">
        <v>0</v>
      </c>
      <c r="J97" s="316">
        <v>0</v>
      </c>
      <c r="K97" s="340">
        <v>0</v>
      </c>
      <c r="L97" s="400">
        <v>0</v>
      </c>
      <c r="M97" s="431">
        <v>0</v>
      </c>
      <c r="N97" s="457">
        <v>0</v>
      </c>
    </row>
    <row r="98" spans="1:14" x14ac:dyDescent="0.2">
      <c r="A98" s="12"/>
      <c r="B98" s="13" t="s">
        <v>85</v>
      </c>
      <c r="C98" s="91">
        <v>0</v>
      </c>
      <c r="D98" s="91">
        <v>0</v>
      </c>
      <c r="E98" s="91">
        <v>0</v>
      </c>
      <c r="F98" s="91">
        <v>0</v>
      </c>
      <c r="G98" s="220">
        <v>0</v>
      </c>
      <c r="H98" s="254">
        <v>0</v>
      </c>
      <c r="I98" s="285">
        <v>0</v>
      </c>
      <c r="J98" s="316">
        <v>0</v>
      </c>
      <c r="K98" s="340">
        <v>0</v>
      </c>
      <c r="L98" s="400">
        <v>0</v>
      </c>
      <c r="M98" s="431">
        <v>0</v>
      </c>
      <c r="N98" s="457">
        <v>0</v>
      </c>
    </row>
    <row r="99" spans="1:14" x14ac:dyDescent="0.2">
      <c r="A99" s="12"/>
      <c r="B99" s="11" t="s">
        <v>51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</row>
    <row r="100" spans="1:14" x14ac:dyDescent="0.2">
      <c r="A100" s="12"/>
      <c r="B100" s="11" t="s">
        <v>52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</row>
    <row r="101" spans="1:14" ht="15.75" x14ac:dyDescent="0.2">
      <c r="A101" s="14">
        <v>2</v>
      </c>
      <c r="B101" s="10" t="s">
        <v>23</v>
      </c>
      <c r="C101" s="114">
        <f t="shared" ref="C101:N101" si="45">SUM(C102:C103)</f>
        <v>0</v>
      </c>
      <c r="D101" s="129">
        <f t="shared" si="45"/>
        <v>0</v>
      </c>
      <c r="E101" s="155">
        <f t="shared" si="45"/>
        <v>0</v>
      </c>
      <c r="F101" s="183">
        <f t="shared" si="45"/>
        <v>0</v>
      </c>
      <c r="G101" s="211">
        <f t="shared" si="45"/>
        <v>0</v>
      </c>
      <c r="H101" s="245">
        <f t="shared" si="45"/>
        <v>0</v>
      </c>
      <c r="I101" s="276">
        <f t="shared" si="45"/>
        <v>0</v>
      </c>
      <c r="J101" s="307">
        <f t="shared" si="45"/>
        <v>0</v>
      </c>
      <c r="K101" s="331">
        <f t="shared" si="45"/>
        <v>0</v>
      </c>
      <c r="L101" s="391">
        <f t="shared" si="45"/>
        <v>0</v>
      </c>
      <c r="M101" s="429">
        <f t="shared" si="45"/>
        <v>0</v>
      </c>
      <c r="N101" s="455">
        <f t="shared" si="45"/>
        <v>0</v>
      </c>
    </row>
    <row r="102" spans="1:14" x14ac:dyDescent="0.2">
      <c r="A102" s="12"/>
      <c r="B102" s="13" t="s">
        <v>84</v>
      </c>
      <c r="C102" s="91">
        <v>0</v>
      </c>
      <c r="D102" s="91">
        <v>0</v>
      </c>
      <c r="E102" s="91">
        <v>0</v>
      </c>
      <c r="F102" s="91">
        <v>0</v>
      </c>
      <c r="G102" s="220">
        <v>0</v>
      </c>
      <c r="H102" s="254">
        <v>0</v>
      </c>
      <c r="I102" s="285">
        <v>0</v>
      </c>
      <c r="J102" s="316">
        <v>0</v>
      </c>
      <c r="K102" s="340">
        <v>0</v>
      </c>
      <c r="L102" s="400">
        <v>0</v>
      </c>
      <c r="M102" s="431">
        <v>0</v>
      </c>
      <c r="N102" s="457">
        <v>0</v>
      </c>
    </row>
    <row r="103" spans="1:14" x14ac:dyDescent="0.2">
      <c r="A103" s="12"/>
      <c r="B103" s="13" t="s">
        <v>85</v>
      </c>
      <c r="C103" s="91">
        <v>0</v>
      </c>
      <c r="D103" s="91">
        <v>0</v>
      </c>
      <c r="E103" s="91">
        <v>0</v>
      </c>
      <c r="F103" s="91">
        <v>0</v>
      </c>
      <c r="G103" s="220">
        <v>0</v>
      </c>
      <c r="H103" s="254">
        <v>0</v>
      </c>
      <c r="I103" s="285">
        <v>0</v>
      </c>
      <c r="J103" s="316">
        <v>0</v>
      </c>
      <c r="K103" s="340">
        <v>0</v>
      </c>
      <c r="L103" s="400">
        <v>0</v>
      </c>
      <c r="M103" s="431">
        <v>0</v>
      </c>
      <c r="N103" s="457">
        <v>0</v>
      </c>
    </row>
    <row r="104" spans="1:14" ht="15.75" x14ac:dyDescent="0.2">
      <c r="A104" s="9">
        <v>3</v>
      </c>
      <c r="B104" s="10" t="s">
        <v>54</v>
      </c>
      <c r="C104" s="114">
        <v>0</v>
      </c>
      <c r="D104" s="129">
        <v>0</v>
      </c>
      <c r="E104" s="155">
        <v>0</v>
      </c>
      <c r="F104" s="183">
        <v>0</v>
      </c>
      <c r="G104" s="211">
        <v>0</v>
      </c>
      <c r="H104" s="245">
        <v>0</v>
      </c>
      <c r="I104" s="276">
        <v>0</v>
      </c>
      <c r="J104" s="307">
        <v>0</v>
      </c>
      <c r="K104" s="331">
        <v>0</v>
      </c>
      <c r="L104" s="391">
        <v>0</v>
      </c>
      <c r="M104" s="429">
        <v>0</v>
      </c>
      <c r="N104" s="455">
        <v>0</v>
      </c>
    </row>
    <row r="105" spans="1:14" ht="15.75" x14ac:dyDescent="0.2">
      <c r="A105" s="14">
        <v>4</v>
      </c>
      <c r="B105" s="10" t="s">
        <v>53</v>
      </c>
      <c r="C105" s="90">
        <f t="shared" ref="C105:H105" si="46">SUM(C106:C107)</f>
        <v>0</v>
      </c>
      <c r="D105" s="90">
        <f t="shared" si="46"/>
        <v>0</v>
      </c>
      <c r="E105" s="90">
        <f t="shared" si="46"/>
        <v>0</v>
      </c>
      <c r="F105" s="90">
        <f t="shared" si="46"/>
        <v>0</v>
      </c>
      <c r="G105" s="90">
        <f t="shared" si="46"/>
        <v>0</v>
      </c>
      <c r="H105" s="90">
        <f t="shared" si="46"/>
        <v>0</v>
      </c>
      <c r="I105" s="90">
        <f t="shared" ref="I105:N105" si="47">SUM(I106:I107)</f>
        <v>0</v>
      </c>
      <c r="J105" s="90">
        <f t="shared" si="47"/>
        <v>0</v>
      </c>
      <c r="K105" s="90">
        <f t="shared" si="47"/>
        <v>0</v>
      </c>
      <c r="L105" s="90">
        <f t="shared" si="47"/>
        <v>0</v>
      </c>
      <c r="M105" s="90">
        <f t="shared" si="47"/>
        <v>0</v>
      </c>
      <c r="N105" s="90">
        <f t="shared" si="47"/>
        <v>0</v>
      </c>
    </row>
    <row r="106" spans="1:14" x14ac:dyDescent="0.2">
      <c r="A106" s="14"/>
      <c r="B106" s="13" t="s">
        <v>84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</row>
    <row r="107" spans="1:14" x14ac:dyDescent="0.2">
      <c r="A107" s="14"/>
      <c r="B107" s="13" t="s">
        <v>85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</row>
    <row r="108" spans="1:14" x14ac:dyDescent="0.2">
      <c r="A108" s="14">
        <v>5</v>
      </c>
      <c r="B108" s="11" t="s">
        <v>55</v>
      </c>
      <c r="C108" s="114">
        <v>0</v>
      </c>
      <c r="D108" s="129">
        <v>0</v>
      </c>
      <c r="E108" s="155">
        <v>0</v>
      </c>
      <c r="F108" s="183">
        <v>0</v>
      </c>
      <c r="G108" s="211">
        <v>0</v>
      </c>
      <c r="H108" s="245">
        <v>0</v>
      </c>
      <c r="I108" s="276">
        <v>0</v>
      </c>
      <c r="J108" s="307">
        <v>0</v>
      </c>
      <c r="K108" s="331">
        <v>0</v>
      </c>
      <c r="L108" s="391">
        <v>0</v>
      </c>
      <c r="M108" s="429">
        <v>0</v>
      </c>
      <c r="N108" s="455">
        <v>0</v>
      </c>
    </row>
    <row r="109" spans="1:14" ht="15.75" x14ac:dyDescent="0.2">
      <c r="A109" s="14">
        <v>6</v>
      </c>
      <c r="B109" s="10" t="s">
        <v>56</v>
      </c>
      <c r="C109" s="114">
        <v>0</v>
      </c>
      <c r="D109" s="129">
        <v>0</v>
      </c>
      <c r="E109" s="155">
        <v>0</v>
      </c>
      <c r="F109" s="183">
        <v>0</v>
      </c>
      <c r="G109" s="211">
        <v>0</v>
      </c>
      <c r="H109" s="245">
        <v>0</v>
      </c>
      <c r="I109" s="276">
        <v>0</v>
      </c>
      <c r="J109" s="307">
        <v>0</v>
      </c>
      <c r="K109" s="331">
        <v>0</v>
      </c>
      <c r="L109" s="391">
        <v>0</v>
      </c>
      <c r="M109" s="429">
        <v>0</v>
      </c>
      <c r="N109" s="455">
        <v>0</v>
      </c>
    </row>
    <row r="110" spans="1:14" ht="15.75" x14ac:dyDescent="0.2">
      <c r="A110" s="14">
        <v>7</v>
      </c>
      <c r="B110" s="10" t="s">
        <v>57</v>
      </c>
      <c r="C110" s="114">
        <v>0</v>
      </c>
      <c r="D110" s="129">
        <v>0</v>
      </c>
      <c r="E110" s="155">
        <v>0</v>
      </c>
      <c r="F110" s="183">
        <v>0</v>
      </c>
      <c r="G110" s="211">
        <v>0</v>
      </c>
      <c r="H110" s="245">
        <v>0</v>
      </c>
      <c r="I110" s="276">
        <v>0</v>
      </c>
      <c r="J110" s="307">
        <v>0</v>
      </c>
      <c r="K110" s="331">
        <v>0</v>
      </c>
      <c r="L110" s="391">
        <v>0</v>
      </c>
      <c r="M110" s="429">
        <v>0</v>
      </c>
      <c r="N110" s="455">
        <v>0</v>
      </c>
    </row>
    <row r="111" spans="1:14" ht="15.75" x14ac:dyDescent="0.2">
      <c r="A111" s="14">
        <v>8</v>
      </c>
      <c r="B111" s="10" t="s">
        <v>58</v>
      </c>
      <c r="C111" s="114">
        <v>0</v>
      </c>
      <c r="D111" s="129">
        <v>0</v>
      </c>
      <c r="E111" s="155">
        <v>0</v>
      </c>
      <c r="F111" s="183">
        <v>0</v>
      </c>
      <c r="G111" s="211">
        <v>0</v>
      </c>
      <c r="H111" s="245">
        <v>0</v>
      </c>
      <c r="I111" s="276">
        <v>0</v>
      </c>
      <c r="J111" s="307">
        <v>0</v>
      </c>
      <c r="K111" s="331">
        <v>0</v>
      </c>
      <c r="L111" s="391">
        <v>0</v>
      </c>
      <c r="M111" s="429">
        <v>0</v>
      </c>
      <c r="N111" s="455">
        <v>0</v>
      </c>
    </row>
    <row r="112" spans="1:14" ht="15.75" x14ac:dyDescent="0.2">
      <c r="A112" s="14">
        <v>9</v>
      </c>
      <c r="B112" s="10" t="s">
        <v>24</v>
      </c>
      <c r="C112" s="114">
        <v>0</v>
      </c>
      <c r="D112" s="129">
        <v>0</v>
      </c>
      <c r="E112" s="155">
        <v>0</v>
      </c>
      <c r="F112" s="183">
        <v>0</v>
      </c>
      <c r="G112" s="211">
        <v>0</v>
      </c>
      <c r="H112" s="245">
        <v>0</v>
      </c>
      <c r="I112" s="276">
        <v>0</v>
      </c>
      <c r="J112" s="307">
        <v>0</v>
      </c>
      <c r="K112" s="331">
        <v>0</v>
      </c>
      <c r="L112" s="391">
        <v>0</v>
      </c>
      <c r="M112" s="429">
        <v>0</v>
      </c>
      <c r="N112" s="455">
        <v>0</v>
      </c>
    </row>
    <row r="113" spans="1:14" ht="15.75" x14ac:dyDescent="0.2">
      <c r="A113" s="14">
        <v>10</v>
      </c>
      <c r="B113" s="10" t="s">
        <v>25</v>
      </c>
      <c r="C113" s="114">
        <v>0</v>
      </c>
      <c r="D113" s="129">
        <v>0</v>
      </c>
      <c r="E113" s="155">
        <v>0</v>
      </c>
      <c r="F113" s="183">
        <v>0</v>
      </c>
      <c r="G113" s="211">
        <v>0</v>
      </c>
      <c r="H113" s="245">
        <v>0</v>
      </c>
      <c r="I113" s="276">
        <v>0</v>
      </c>
      <c r="J113" s="307">
        <v>0</v>
      </c>
      <c r="K113" s="331">
        <v>0</v>
      </c>
      <c r="L113" s="391">
        <v>0</v>
      </c>
      <c r="M113" s="429">
        <v>0</v>
      </c>
      <c r="N113" s="455">
        <v>0</v>
      </c>
    </row>
    <row r="114" spans="1:14" ht="16.5" thickBot="1" x14ac:dyDescent="0.25">
      <c r="A114" s="40">
        <v>11</v>
      </c>
      <c r="B114" s="41" t="s">
        <v>59</v>
      </c>
      <c r="C114" s="115">
        <v>0</v>
      </c>
      <c r="D114" s="130">
        <v>0</v>
      </c>
      <c r="E114" s="156">
        <v>0</v>
      </c>
      <c r="F114" s="184">
        <v>0</v>
      </c>
      <c r="G114" s="212">
        <v>0</v>
      </c>
      <c r="H114" s="246">
        <v>0</v>
      </c>
      <c r="I114" s="277">
        <v>0</v>
      </c>
      <c r="J114" s="308">
        <v>0</v>
      </c>
      <c r="K114" s="332">
        <v>0</v>
      </c>
      <c r="L114" s="392">
        <v>0</v>
      </c>
      <c r="M114" s="430">
        <v>0</v>
      </c>
      <c r="N114" s="456">
        <v>0</v>
      </c>
    </row>
    <row r="115" spans="1:14" ht="13.5" thickTop="1" x14ac:dyDescent="0.2">
      <c r="A115" s="5"/>
      <c r="B115" s="27" t="s">
        <v>39</v>
      </c>
    </row>
    <row r="116" spans="1:14" x14ac:dyDescent="0.2">
      <c r="A116" s="5"/>
      <c r="B116" s="15" t="s">
        <v>61</v>
      </c>
    </row>
    <row r="117" spans="1:14" x14ac:dyDescent="0.2">
      <c r="A117" s="5"/>
      <c r="B117" s="15" t="s">
        <v>60</v>
      </c>
    </row>
    <row r="118" spans="1:14" x14ac:dyDescent="0.2">
      <c r="A118" s="5"/>
      <c r="B118" s="15" t="s">
        <v>40</v>
      </c>
    </row>
    <row r="121" spans="1:14" ht="12.75" customHeight="1" x14ac:dyDescent="0.2">
      <c r="A121" s="471" t="s">
        <v>0</v>
      </c>
      <c r="B121" s="471"/>
    </row>
    <row r="122" spans="1:14" ht="12.75" customHeight="1" x14ac:dyDescent="0.2">
      <c r="A122" s="471" t="s">
        <v>1</v>
      </c>
      <c r="B122" s="471"/>
    </row>
    <row r="123" spans="1:14" x14ac:dyDescent="0.2">
      <c r="A123" s="471" t="s">
        <v>46</v>
      </c>
      <c r="B123" s="471"/>
    </row>
    <row r="124" spans="1:14" ht="22.5" x14ac:dyDescent="0.3">
      <c r="C124" s="107"/>
    </row>
    <row r="125" spans="1:14" x14ac:dyDescent="0.2">
      <c r="C125" s="103" t="s">
        <v>3</v>
      </c>
    </row>
    <row r="126" spans="1:14" x14ac:dyDescent="0.2">
      <c r="A126" s="1" t="s">
        <v>47</v>
      </c>
    </row>
    <row r="127" spans="1:14" ht="12.75" customHeight="1" x14ac:dyDescent="0.2">
      <c r="A127" s="1" t="s">
        <v>69</v>
      </c>
    </row>
    <row r="128" spans="1:14" ht="13.5" customHeight="1" thickBot="1" x14ac:dyDescent="0.25">
      <c r="A128" s="45" t="s">
        <v>81</v>
      </c>
      <c r="B128" s="45"/>
      <c r="H128" s="45"/>
      <c r="I128" s="45"/>
      <c r="J128" s="45"/>
      <c r="K128" s="45"/>
      <c r="L128" s="45"/>
      <c r="M128" s="45"/>
      <c r="N128" s="45"/>
    </row>
    <row r="129" spans="1:14" ht="16.5" thickTop="1" x14ac:dyDescent="0.2">
      <c r="A129" s="472" t="s">
        <v>4</v>
      </c>
      <c r="B129" s="472" t="s">
        <v>5</v>
      </c>
      <c r="C129" s="109"/>
    </row>
    <row r="130" spans="1:14" ht="12.75" customHeight="1" x14ac:dyDescent="0.2">
      <c r="A130" s="473"/>
      <c r="B130" s="473"/>
      <c r="C130" s="105"/>
      <c r="D130" s="137"/>
      <c r="E130" s="163"/>
      <c r="F130" s="191"/>
      <c r="G130" s="219"/>
      <c r="H130" s="253"/>
      <c r="I130" s="284"/>
      <c r="J130" s="315"/>
      <c r="K130" s="339"/>
      <c r="L130" s="399"/>
      <c r="M130" s="423"/>
      <c r="N130" s="449"/>
    </row>
    <row r="131" spans="1:14" ht="12.75" customHeight="1" x14ac:dyDescent="0.2">
      <c r="A131" s="473"/>
      <c r="B131" s="473"/>
      <c r="C131" s="106" t="s">
        <v>29</v>
      </c>
      <c r="D131" s="134" t="s">
        <v>29</v>
      </c>
      <c r="E131" s="160" t="s">
        <v>29</v>
      </c>
      <c r="F131" s="188" t="s">
        <v>29</v>
      </c>
      <c r="G131" s="216" t="s">
        <v>29</v>
      </c>
      <c r="H131" s="250" t="s">
        <v>29</v>
      </c>
      <c r="I131" s="281" t="s">
        <v>29</v>
      </c>
      <c r="J131" s="312" t="s">
        <v>29</v>
      </c>
      <c r="K131" s="336" t="s">
        <v>29</v>
      </c>
      <c r="L131" s="396" t="s">
        <v>29</v>
      </c>
      <c r="M131" s="424" t="s">
        <v>29</v>
      </c>
      <c r="N131" s="450" t="s">
        <v>29</v>
      </c>
    </row>
    <row r="132" spans="1:14" ht="12.75" customHeight="1" x14ac:dyDescent="0.2">
      <c r="A132" s="473"/>
      <c r="B132" s="473"/>
      <c r="C132" s="110"/>
      <c r="D132" s="136"/>
      <c r="E132" s="162"/>
      <c r="F132" s="190"/>
      <c r="G132" s="218"/>
      <c r="H132" s="252"/>
      <c r="I132" s="283"/>
      <c r="J132" s="314"/>
      <c r="K132" s="338"/>
      <c r="L132" s="398"/>
      <c r="M132" s="425"/>
      <c r="N132" s="451"/>
    </row>
    <row r="133" spans="1:14" ht="12.75" customHeight="1" x14ac:dyDescent="0.2">
      <c r="A133" s="474"/>
      <c r="B133" s="474"/>
      <c r="C133" s="106"/>
      <c r="D133" s="134"/>
      <c r="E133" s="160"/>
      <c r="F133" s="188"/>
      <c r="G133" s="216"/>
      <c r="H133" s="250"/>
      <c r="I133" s="281"/>
      <c r="J133" s="312"/>
      <c r="K133" s="336"/>
      <c r="L133" s="396"/>
      <c r="M133" s="424"/>
      <c r="N133" s="450"/>
    </row>
    <row r="134" spans="1:14" s="8" customFormat="1" ht="11.25" x14ac:dyDescent="0.2">
      <c r="A134" s="111" t="s">
        <v>10</v>
      </c>
      <c r="B134" s="111" t="s">
        <v>11</v>
      </c>
      <c r="C134" s="111" t="s">
        <v>13</v>
      </c>
      <c r="D134" s="135" t="s">
        <v>13</v>
      </c>
      <c r="E134" s="161" t="s">
        <v>13</v>
      </c>
      <c r="F134" s="189" t="s">
        <v>13</v>
      </c>
      <c r="G134" s="217" t="s">
        <v>13</v>
      </c>
      <c r="H134" s="251" t="s">
        <v>13</v>
      </c>
      <c r="I134" s="282" t="s">
        <v>13</v>
      </c>
      <c r="J134" s="313" t="s">
        <v>13</v>
      </c>
      <c r="K134" s="337" t="s">
        <v>13</v>
      </c>
      <c r="L134" s="397" t="s">
        <v>13</v>
      </c>
      <c r="M134" s="426" t="s">
        <v>13</v>
      </c>
      <c r="N134" s="452" t="s">
        <v>13</v>
      </c>
    </row>
    <row r="135" spans="1:14" s="16" customFormat="1" ht="15.75" x14ac:dyDescent="0.2">
      <c r="A135" s="18">
        <v>1</v>
      </c>
      <c r="B135" s="19" t="s">
        <v>22</v>
      </c>
      <c r="C135" s="113">
        <f t="shared" ref="C135:N135" si="48">SUM(C136,C139,C140)</f>
        <v>0</v>
      </c>
      <c r="D135" s="131">
        <f t="shared" si="48"/>
        <v>0</v>
      </c>
      <c r="E135" s="157">
        <f t="shared" si="48"/>
        <v>0</v>
      </c>
      <c r="F135" s="185">
        <f t="shared" si="48"/>
        <v>0</v>
      </c>
      <c r="G135" s="213">
        <f t="shared" si="48"/>
        <v>0</v>
      </c>
      <c r="H135" s="247">
        <f t="shared" si="48"/>
        <v>0</v>
      </c>
      <c r="I135" s="278">
        <f t="shared" si="48"/>
        <v>0</v>
      </c>
      <c r="J135" s="309">
        <f t="shared" si="48"/>
        <v>0</v>
      </c>
      <c r="K135" s="333">
        <f t="shared" si="48"/>
        <v>0</v>
      </c>
      <c r="L135" s="393">
        <f t="shared" si="48"/>
        <v>0</v>
      </c>
      <c r="M135" s="428">
        <f t="shared" si="48"/>
        <v>0</v>
      </c>
      <c r="N135" s="454">
        <f t="shared" si="48"/>
        <v>0</v>
      </c>
    </row>
    <row r="136" spans="1:14" s="23" customFormat="1" x14ac:dyDescent="0.2">
      <c r="A136" s="14"/>
      <c r="B136" s="22" t="s">
        <v>50</v>
      </c>
      <c r="C136" s="90">
        <f t="shared" ref="C136" si="49">SUM(C137:C138)</f>
        <v>0</v>
      </c>
      <c r="D136" s="90">
        <f t="shared" ref="D136" si="50">SUM(D137:D138)</f>
        <v>0</v>
      </c>
      <c r="E136" s="90">
        <f t="shared" ref="E136" si="51">SUM(E137:E138)</f>
        <v>0</v>
      </c>
      <c r="F136" s="90">
        <f t="shared" ref="F136" si="52">SUM(F137:F138)</f>
        <v>0</v>
      </c>
      <c r="G136" s="90">
        <f t="shared" ref="G136" si="53">SUM(G137:G138)</f>
        <v>0</v>
      </c>
      <c r="H136" s="90">
        <f t="shared" ref="H136" si="54">SUM(H137:H138)</f>
        <v>0</v>
      </c>
      <c r="I136" s="90">
        <f t="shared" ref="I136" si="55">SUM(I137:I138)</f>
        <v>0</v>
      </c>
      <c r="J136" s="90">
        <f t="shared" ref="J136" si="56">SUM(J137:J138)</f>
        <v>0</v>
      </c>
      <c r="K136" s="90">
        <f t="shared" ref="K136" si="57">SUM(K137:K138)</f>
        <v>0</v>
      </c>
      <c r="L136" s="90">
        <f t="shared" ref="L136" si="58">SUM(L137:L138)</f>
        <v>0</v>
      </c>
      <c r="M136" s="90">
        <f t="shared" ref="M136" si="59">SUM(M137:M138)</f>
        <v>0</v>
      </c>
      <c r="N136" s="90">
        <f t="shared" ref="N136" si="60">SUM(N137:N138)</f>
        <v>0</v>
      </c>
    </row>
    <row r="137" spans="1:14" x14ac:dyDescent="0.2">
      <c r="A137" s="12"/>
      <c r="B137" s="13" t="s">
        <v>84</v>
      </c>
      <c r="C137" s="91">
        <v>0</v>
      </c>
      <c r="D137" s="91">
        <v>0</v>
      </c>
      <c r="E137" s="91">
        <v>0</v>
      </c>
      <c r="F137" s="91">
        <v>0</v>
      </c>
      <c r="G137" s="220">
        <v>0</v>
      </c>
      <c r="H137" s="254">
        <v>0</v>
      </c>
      <c r="I137" s="285">
        <v>0</v>
      </c>
      <c r="J137" s="316">
        <v>0</v>
      </c>
      <c r="K137" s="340">
        <v>0</v>
      </c>
      <c r="L137" s="400">
        <v>0</v>
      </c>
      <c r="M137" s="431">
        <v>0</v>
      </c>
      <c r="N137" s="457">
        <v>0</v>
      </c>
    </row>
    <row r="138" spans="1:14" x14ac:dyDescent="0.2">
      <c r="A138" s="12"/>
      <c r="B138" s="13" t="s">
        <v>85</v>
      </c>
      <c r="C138" s="91">
        <v>0</v>
      </c>
      <c r="D138" s="91">
        <v>0</v>
      </c>
      <c r="E138" s="91">
        <v>0</v>
      </c>
      <c r="F138" s="91">
        <v>0</v>
      </c>
      <c r="G138" s="220">
        <v>0</v>
      </c>
      <c r="H138" s="254">
        <v>0</v>
      </c>
      <c r="I138" s="285">
        <v>0</v>
      </c>
      <c r="J138" s="316">
        <v>0</v>
      </c>
      <c r="K138" s="340">
        <v>0</v>
      </c>
      <c r="L138" s="400">
        <v>0</v>
      </c>
      <c r="M138" s="431">
        <v>0</v>
      </c>
      <c r="N138" s="457">
        <v>0</v>
      </c>
    </row>
    <row r="139" spans="1:14" x14ac:dyDescent="0.2">
      <c r="A139" s="12"/>
      <c r="B139" s="11" t="s">
        <v>51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</row>
    <row r="140" spans="1:14" x14ac:dyDescent="0.2">
      <c r="A140" s="12"/>
      <c r="B140" s="11" t="s">
        <v>52</v>
      </c>
      <c r="C140" s="70">
        <v>0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</row>
    <row r="141" spans="1:14" ht="15.75" x14ac:dyDescent="0.2">
      <c r="A141" s="14">
        <v>2</v>
      </c>
      <c r="B141" s="10" t="s">
        <v>23</v>
      </c>
      <c r="C141" s="114">
        <f t="shared" ref="C141:N141" si="61">SUM(C142:C143)</f>
        <v>0</v>
      </c>
      <c r="D141" s="129">
        <f t="shared" si="61"/>
        <v>0</v>
      </c>
      <c r="E141" s="155">
        <f t="shared" si="61"/>
        <v>0</v>
      </c>
      <c r="F141" s="183">
        <f t="shared" si="61"/>
        <v>0</v>
      </c>
      <c r="G141" s="211">
        <f t="shared" si="61"/>
        <v>0</v>
      </c>
      <c r="H141" s="245">
        <f t="shared" si="61"/>
        <v>0</v>
      </c>
      <c r="I141" s="276">
        <f t="shared" si="61"/>
        <v>0</v>
      </c>
      <c r="J141" s="307">
        <f t="shared" si="61"/>
        <v>0</v>
      </c>
      <c r="K141" s="331">
        <f t="shared" si="61"/>
        <v>0</v>
      </c>
      <c r="L141" s="391">
        <f t="shared" si="61"/>
        <v>0</v>
      </c>
      <c r="M141" s="429">
        <f t="shared" si="61"/>
        <v>0</v>
      </c>
      <c r="N141" s="455">
        <f t="shared" si="61"/>
        <v>0</v>
      </c>
    </row>
    <row r="142" spans="1:14" x14ac:dyDescent="0.2">
      <c r="A142" s="12"/>
      <c r="B142" s="13" t="s">
        <v>84</v>
      </c>
      <c r="C142" s="91">
        <v>0</v>
      </c>
      <c r="D142" s="91">
        <v>0</v>
      </c>
      <c r="E142" s="91">
        <v>0</v>
      </c>
      <c r="F142" s="91">
        <v>0</v>
      </c>
      <c r="G142" s="220">
        <v>0</v>
      </c>
      <c r="H142" s="254">
        <v>0</v>
      </c>
      <c r="I142" s="285">
        <v>0</v>
      </c>
      <c r="J142" s="316">
        <v>0</v>
      </c>
      <c r="K142" s="340">
        <v>0</v>
      </c>
      <c r="L142" s="400">
        <v>0</v>
      </c>
      <c r="M142" s="431">
        <v>0</v>
      </c>
      <c r="N142" s="457">
        <v>0</v>
      </c>
    </row>
    <row r="143" spans="1:14" x14ac:dyDescent="0.2">
      <c r="A143" s="12"/>
      <c r="B143" s="13" t="s">
        <v>85</v>
      </c>
      <c r="C143" s="91">
        <v>0</v>
      </c>
      <c r="D143" s="91">
        <v>0</v>
      </c>
      <c r="E143" s="91">
        <v>0</v>
      </c>
      <c r="F143" s="91">
        <v>0</v>
      </c>
      <c r="G143" s="220">
        <v>0</v>
      </c>
      <c r="H143" s="254">
        <v>0</v>
      </c>
      <c r="I143" s="285">
        <v>0</v>
      </c>
      <c r="J143" s="316">
        <v>0</v>
      </c>
      <c r="K143" s="340">
        <v>0</v>
      </c>
      <c r="L143" s="400">
        <v>0</v>
      </c>
      <c r="M143" s="431">
        <v>0</v>
      </c>
      <c r="N143" s="457">
        <v>0</v>
      </c>
    </row>
    <row r="144" spans="1:14" ht="15.75" x14ac:dyDescent="0.2">
      <c r="A144" s="9">
        <v>3</v>
      </c>
      <c r="B144" s="10" t="s">
        <v>54</v>
      </c>
      <c r="C144" s="114">
        <v>0</v>
      </c>
      <c r="D144" s="129">
        <v>0</v>
      </c>
      <c r="E144" s="155">
        <v>0</v>
      </c>
      <c r="F144" s="183">
        <v>0</v>
      </c>
      <c r="G144" s="211">
        <v>0</v>
      </c>
      <c r="H144" s="245">
        <v>0</v>
      </c>
      <c r="I144" s="276">
        <v>0</v>
      </c>
      <c r="J144" s="307">
        <v>0</v>
      </c>
      <c r="K144" s="331">
        <v>0</v>
      </c>
      <c r="L144" s="391">
        <v>0</v>
      </c>
      <c r="M144" s="429">
        <v>0</v>
      </c>
      <c r="N144" s="455">
        <v>0</v>
      </c>
    </row>
    <row r="145" spans="1:14" ht="15.75" x14ac:dyDescent="0.2">
      <c r="A145" s="14">
        <v>4</v>
      </c>
      <c r="B145" s="10" t="s">
        <v>53</v>
      </c>
      <c r="C145" s="90">
        <f t="shared" ref="C145:H145" si="62">SUM(C146:C147)</f>
        <v>0</v>
      </c>
      <c r="D145" s="90">
        <f t="shared" si="62"/>
        <v>0</v>
      </c>
      <c r="E145" s="90">
        <f t="shared" si="62"/>
        <v>0</v>
      </c>
      <c r="F145" s="90">
        <f t="shared" si="62"/>
        <v>0</v>
      </c>
      <c r="G145" s="90">
        <f t="shared" si="62"/>
        <v>0</v>
      </c>
      <c r="H145" s="90">
        <f t="shared" si="62"/>
        <v>0</v>
      </c>
      <c r="I145" s="90">
        <f t="shared" ref="I145:N145" si="63">SUM(I146:I147)</f>
        <v>0</v>
      </c>
      <c r="J145" s="90">
        <f t="shared" si="63"/>
        <v>0</v>
      </c>
      <c r="K145" s="90">
        <f t="shared" si="63"/>
        <v>0</v>
      </c>
      <c r="L145" s="90">
        <f t="shared" si="63"/>
        <v>0</v>
      </c>
      <c r="M145" s="90">
        <f t="shared" si="63"/>
        <v>0</v>
      </c>
      <c r="N145" s="90">
        <f t="shared" si="63"/>
        <v>0</v>
      </c>
    </row>
    <row r="146" spans="1:14" x14ac:dyDescent="0.2">
      <c r="A146" s="14"/>
      <c r="B146" s="13" t="s">
        <v>84</v>
      </c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</row>
    <row r="147" spans="1:14" x14ac:dyDescent="0.2">
      <c r="A147" s="14"/>
      <c r="B147" s="13" t="s">
        <v>85</v>
      </c>
      <c r="C147" s="90">
        <v>0</v>
      </c>
      <c r="D147" s="90">
        <v>0</v>
      </c>
      <c r="E147" s="90">
        <v>0</v>
      </c>
      <c r="F147" s="90">
        <v>0</v>
      </c>
      <c r="G147" s="90">
        <v>0</v>
      </c>
      <c r="H147" s="90">
        <v>0</v>
      </c>
      <c r="I147" s="90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</row>
    <row r="148" spans="1:14" x14ac:dyDescent="0.2">
      <c r="A148" s="14">
        <v>5</v>
      </c>
      <c r="B148" s="11" t="s">
        <v>55</v>
      </c>
      <c r="C148" s="114">
        <v>0</v>
      </c>
      <c r="D148" s="129">
        <v>0</v>
      </c>
      <c r="E148" s="155">
        <v>0</v>
      </c>
      <c r="F148" s="183">
        <v>0</v>
      </c>
      <c r="G148" s="211">
        <v>0</v>
      </c>
      <c r="H148" s="245">
        <v>0</v>
      </c>
      <c r="I148" s="276">
        <v>0</v>
      </c>
      <c r="J148" s="307">
        <v>0</v>
      </c>
      <c r="K148" s="331">
        <v>0</v>
      </c>
      <c r="L148" s="391">
        <v>0</v>
      </c>
      <c r="M148" s="429">
        <v>0</v>
      </c>
      <c r="N148" s="455">
        <v>0</v>
      </c>
    </row>
    <row r="149" spans="1:14" ht="15.75" x14ac:dyDescent="0.2">
      <c r="A149" s="14">
        <v>6</v>
      </c>
      <c r="B149" s="10" t="s">
        <v>56</v>
      </c>
      <c r="C149" s="114">
        <v>0</v>
      </c>
      <c r="D149" s="129">
        <v>0</v>
      </c>
      <c r="E149" s="155">
        <v>0</v>
      </c>
      <c r="F149" s="183">
        <v>0</v>
      </c>
      <c r="G149" s="211">
        <v>0</v>
      </c>
      <c r="H149" s="245">
        <v>0</v>
      </c>
      <c r="I149" s="276">
        <v>0</v>
      </c>
      <c r="J149" s="307">
        <v>0</v>
      </c>
      <c r="K149" s="331">
        <v>0</v>
      </c>
      <c r="L149" s="391">
        <v>0</v>
      </c>
      <c r="M149" s="429">
        <v>0</v>
      </c>
      <c r="N149" s="455">
        <v>0</v>
      </c>
    </row>
    <row r="150" spans="1:14" ht="15.75" x14ac:dyDescent="0.2">
      <c r="A150" s="14">
        <v>7</v>
      </c>
      <c r="B150" s="10" t="s">
        <v>57</v>
      </c>
      <c r="C150" s="114">
        <v>0</v>
      </c>
      <c r="D150" s="129">
        <v>0</v>
      </c>
      <c r="E150" s="155">
        <v>0</v>
      </c>
      <c r="F150" s="183">
        <v>0</v>
      </c>
      <c r="G150" s="211">
        <v>0</v>
      </c>
      <c r="H150" s="245">
        <v>0</v>
      </c>
      <c r="I150" s="276">
        <v>0</v>
      </c>
      <c r="J150" s="307">
        <v>0</v>
      </c>
      <c r="K150" s="331">
        <v>0</v>
      </c>
      <c r="L150" s="391">
        <v>0</v>
      </c>
      <c r="M150" s="429">
        <v>0</v>
      </c>
      <c r="N150" s="455">
        <v>0</v>
      </c>
    </row>
    <row r="151" spans="1:14" ht="15.75" x14ac:dyDescent="0.2">
      <c r="A151" s="14">
        <v>8</v>
      </c>
      <c r="B151" s="10" t="s">
        <v>58</v>
      </c>
      <c r="C151" s="114">
        <v>0</v>
      </c>
      <c r="D151" s="129">
        <v>0</v>
      </c>
      <c r="E151" s="155">
        <v>0</v>
      </c>
      <c r="F151" s="183">
        <v>0</v>
      </c>
      <c r="G151" s="211">
        <v>0</v>
      </c>
      <c r="H151" s="245">
        <v>0</v>
      </c>
      <c r="I151" s="276">
        <v>0</v>
      </c>
      <c r="J151" s="307">
        <v>0</v>
      </c>
      <c r="K151" s="331">
        <v>0</v>
      </c>
      <c r="L151" s="391">
        <v>0</v>
      </c>
      <c r="M151" s="429">
        <v>0</v>
      </c>
      <c r="N151" s="455">
        <v>0</v>
      </c>
    </row>
    <row r="152" spans="1:14" ht="15.75" x14ac:dyDescent="0.2">
      <c r="A152" s="14">
        <v>9</v>
      </c>
      <c r="B152" s="10" t="s">
        <v>24</v>
      </c>
      <c r="C152" s="114">
        <v>0</v>
      </c>
      <c r="D152" s="129">
        <v>0</v>
      </c>
      <c r="E152" s="155">
        <v>0</v>
      </c>
      <c r="F152" s="183">
        <v>0</v>
      </c>
      <c r="G152" s="211">
        <v>0</v>
      </c>
      <c r="H152" s="245">
        <v>0</v>
      </c>
      <c r="I152" s="276">
        <v>0</v>
      </c>
      <c r="J152" s="307">
        <v>0</v>
      </c>
      <c r="K152" s="331">
        <v>0</v>
      </c>
      <c r="L152" s="391">
        <v>0</v>
      </c>
      <c r="M152" s="429">
        <v>0</v>
      </c>
      <c r="N152" s="455">
        <v>0</v>
      </c>
    </row>
    <row r="153" spans="1:14" ht="15.75" x14ac:dyDescent="0.2">
      <c r="A153" s="14">
        <v>10</v>
      </c>
      <c r="B153" s="10" t="s">
        <v>25</v>
      </c>
      <c r="C153" s="114">
        <v>0</v>
      </c>
      <c r="D153" s="129">
        <v>0</v>
      </c>
      <c r="E153" s="155">
        <v>0</v>
      </c>
      <c r="F153" s="183">
        <v>0</v>
      </c>
      <c r="G153" s="211">
        <v>0</v>
      </c>
      <c r="H153" s="245">
        <v>0</v>
      </c>
      <c r="I153" s="276">
        <v>0</v>
      </c>
      <c r="J153" s="307">
        <v>0</v>
      </c>
      <c r="K153" s="331">
        <v>0</v>
      </c>
      <c r="L153" s="391">
        <v>0</v>
      </c>
      <c r="M153" s="429">
        <v>0</v>
      </c>
      <c r="N153" s="455">
        <v>0</v>
      </c>
    </row>
    <row r="154" spans="1:14" ht="12.75" customHeight="1" thickBot="1" x14ac:dyDescent="0.25">
      <c r="A154" s="40">
        <v>11</v>
      </c>
      <c r="B154" s="41" t="s">
        <v>59</v>
      </c>
      <c r="C154" s="115">
        <v>0</v>
      </c>
      <c r="D154" s="130">
        <v>0</v>
      </c>
      <c r="E154" s="156">
        <v>0</v>
      </c>
      <c r="F154" s="184">
        <v>0</v>
      </c>
      <c r="G154" s="212">
        <v>0</v>
      </c>
      <c r="H154" s="246">
        <v>0</v>
      </c>
      <c r="I154" s="277">
        <v>0</v>
      </c>
      <c r="J154" s="308">
        <v>0</v>
      </c>
      <c r="K154" s="332">
        <v>0</v>
      </c>
      <c r="L154" s="392">
        <v>0</v>
      </c>
      <c r="M154" s="430">
        <v>0</v>
      </c>
      <c r="N154" s="456">
        <v>0</v>
      </c>
    </row>
    <row r="155" spans="1:14" ht="12.75" customHeight="1" thickTop="1" x14ac:dyDescent="0.2">
      <c r="A155" s="5"/>
      <c r="B155" s="27" t="s">
        <v>39</v>
      </c>
    </row>
    <row r="156" spans="1:14" x14ac:dyDescent="0.2">
      <c r="A156" s="5"/>
      <c r="B156" s="15" t="s">
        <v>61</v>
      </c>
    </row>
    <row r="157" spans="1:14" ht="21" customHeight="1" x14ac:dyDescent="0.2">
      <c r="A157" s="5"/>
      <c r="B157" s="15" t="s">
        <v>60</v>
      </c>
    </row>
    <row r="158" spans="1:14" x14ac:dyDescent="0.2">
      <c r="A158" s="5"/>
      <c r="B158" s="15" t="s">
        <v>40</v>
      </c>
    </row>
    <row r="159" spans="1:14" x14ac:dyDescent="0.2">
      <c r="A159" s="5"/>
      <c r="B159" s="27"/>
    </row>
    <row r="160" spans="1:14" ht="13.5" customHeight="1" x14ac:dyDescent="0.2">
      <c r="A160" s="5"/>
      <c r="B160" s="27"/>
    </row>
    <row r="161" spans="1:14" ht="12.75" customHeight="1" x14ac:dyDescent="0.2">
      <c r="A161" s="471" t="s">
        <v>0</v>
      </c>
      <c r="B161" s="471"/>
    </row>
    <row r="162" spans="1:14" ht="13.5" customHeight="1" x14ac:dyDescent="0.2">
      <c r="A162" s="471" t="s">
        <v>1</v>
      </c>
      <c r="B162" s="471"/>
    </row>
    <row r="163" spans="1:14" x14ac:dyDescent="0.2">
      <c r="A163" s="471" t="s">
        <v>46</v>
      </c>
      <c r="B163" s="471"/>
    </row>
    <row r="164" spans="1:14" ht="13.5" customHeight="1" x14ac:dyDescent="0.3">
      <c r="C164" s="107"/>
    </row>
    <row r="165" spans="1:14" x14ac:dyDescent="0.2">
      <c r="C165" s="103" t="s">
        <v>3</v>
      </c>
    </row>
    <row r="166" spans="1:14" ht="12.75" customHeight="1" x14ac:dyDescent="0.2">
      <c r="A166" s="1" t="s">
        <v>47</v>
      </c>
    </row>
    <row r="167" spans="1:14" ht="13.5" customHeight="1" x14ac:dyDescent="0.2">
      <c r="A167" s="1" t="s">
        <v>69</v>
      </c>
    </row>
    <row r="168" spans="1:14" ht="13.5" customHeight="1" thickBot="1" x14ac:dyDescent="0.25">
      <c r="A168" s="45" t="s">
        <v>82</v>
      </c>
      <c r="B168" s="45"/>
      <c r="H168" s="45"/>
      <c r="I168" s="45"/>
      <c r="J168" s="45"/>
      <c r="K168" s="45"/>
      <c r="L168" s="45"/>
      <c r="M168" s="45"/>
      <c r="N168" s="45"/>
    </row>
    <row r="169" spans="1:14" ht="12.75" customHeight="1" thickTop="1" x14ac:dyDescent="0.2">
      <c r="A169" s="472" t="s">
        <v>4</v>
      </c>
      <c r="B169" s="472" t="s">
        <v>5</v>
      </c>
      <c r="C169" s="109"/>
    </row>
    <row r="170" spans="1:14" ht="12.75" customHeight="1" x14ac:dyDescent="0.2">
      <c r="A170" s="473"/>
      <c r="B170" s="473"/>
      <c r="C170" s="105"/>
      <c r="D170" s="137"/>
      <c r="E170" s="163"/>
      <c r="F170" s="191"/>
      <c r="G170" s="219"/>
      <c r="H170" s="253"/>
      <c r="I170" s="284"/>
      <c r="J170" s="315"/>
      <c r="K170" s="339"/>
      <c r="L170" s="399"/>
      <c r="M170" s="423"/>
      <c r="N170" s="449"/>
    </row>
    <row r="171" spans="1:14" ht="12.75" customHeight="1" x14ac:dyDescent="0.2">
      <c r="A171" s="473"/>
      <c r="B171" s="473"/>
      <c r="C171" s="106" t="s">
        <v>29</v>
      </c>
      <c r="D171" s="134" t="s">
        <v>29</v>
      </c>
      <c r="E171" s="160" t="s">
        <v>29</v>
      </c>
      <c r="F171" s="188" t="s">
        <v>29</v>
      </c>
      <c r="G171" s="216" t="s">
        <v>29</v>
      </c>
      <c r="H171" s="250" t="s">
        <v>29</v>
      </c>
      <c r="I171" s="281" t="s">
        <v>29</v>
      </c>
      <c r="J171" s="312" t="s">
        <v>29</v>
      </c>
      <c r="K171" s="336" t="s">
        <v>29</v>
      </c>
      <c r="L171" s="396" t="s">
        <v>29</v>
      </c>
      <c r="M171" s="424" t="s">
        <v>29</v>
      </c>
      <c r="N171" s="450" t="s">
        <v>29</v>
      </c>
    </row>
    <row r="172" spans="1:14" ht="12.75" customHeight="1" x14ac:dyDescent="0.2">
      <c r="A172" s="473"/>
      <c r="B172" s="473"/>
      <c r="C172" s="110"/>
      <c r="D172" s="136"/>
      <c r="E172" s="162"/>
      <c r="F172" s="190"/>
      <c r="G172" s="218"/>
      <c r="H172" s="252"/>
      <c r="I172" s="283"/>
      <c r="J172" s="314"/>
      <c r="K172" s="338"/>
      <c r="L172" s="398"/>
      <c r="M172" s="425"/>
      <c r="N172" s="451"/>
    </row>
    <row r="173" spans="1:14" x14ac:dyDescent="0.2">
      <c r="A173" s="474"/>
      <c r="B173" s="474"/>
      <c r="C173" s="106"/>
      <c r="D173" s="134"/>
      <c r="E173" s="160"/>
      <c r="F173" s="188"/>
      <c r="G173" s="216"/>
      <c r="H173" s="250"/>
      <c r="I173" s="281"/>
      <c r="J173" s="312"/>
      <c r="K173" s="336"/>
      <c r="L173" s="396"/>
      <c r="M173" s="424"/>
      <c r="N173" s="450"/>
    </row>
    <row r="174" spans="1:14" s="8" customFormat="1" ht="11.25" x14ac:dyDescent="0.2">
      <c r="A174" s="111" t="s">
        <v>10</v>
      </c>
      <c r="B174" s="111" t="s">
        <v>11</v>
      </c>
      <c r="C174" s="111" t="s">
        <v>13</v>
      </c>
      <c r="D174" s="135" t="s">
        <v>13</v>
      </c>
      <c r="E174" s="161" t="s">
        <v>13</v>
      </c>
      <c r="F174" s="189" t="s">
        <v>13</v>
      </c>
      <c r="G174" s="217" t="s">
        <v>13</v>
      </c>
      <c r="H174" s="251" t="s">
        <v>13</v>
      </c>
      <c r="I174" s="282" t="s">
        <v>13</v>
      </c>
      <c r="J174" s="313" t="s">
        <v>13</v>
      </c>
      <c r="K174" s="337" t="s">
        <v>13</v>
      </c>
      <c r="L174" s="397" t="s">
        <v>13</v>
      </c>
      <c r="M174" s="426" t="s">
        <v>13</v>
      </c>
      <c r="N174" s="452" t="s">
        <v>13</v>
      </c>
    </row>
    <row r="175" spans="1:14" s="16" customFormat="1" ht="15.75" x14ac:dyDescent="0.2">
      <c r="A175" s="18">
        <v>1</v>
      </c>
      <c r="B175" s="19" t="s">
        <v>22</v>
      </c>
      <c r="C175" s="113">
        <f t="shared" ref="C175:N175" si="64">SUM(C176,C179,C180)</f>
        <v>0</v>
      </c>
      <c r="D175" s="131">
        <f t="shared" si="64"/>
        <v>0</v>
      </c>
      <c r="E175" s="157">
        <f t="shared" si="64"/>
        <v>0</v>
      </c>
      <c r="F175" s="185">
        <f t="shared" si="64"/>
        <v>0</v>
      </c>
      <c r="G175" s="213">
        <f t="shared" si="64"/>
        <v>0</v>
      </c>
      <c r="H175" s="247">
        <f t="shared" si="64"/>
        <v>0</v>
      </c>
      <c r="I175" s="278">
        <f t="shared" si="64"/>
        <v>0</v>
      </c>
      <c r="J175" s="309">
        <f t="shared" si="64"/>
        <v>0</v>
      </c>
      <c r="K175" s="333">
        <f t="shared" si="64"/>
        <v>0</v>
      </c>
      <c r="L175" s="393">
        <f t="shared" si="64"/>
        <v>0</v>
      </c>
      <c r="M175" s="428">
        <f t="shared" si="64"/>
        <v>0</v>
      </c>
      <c r="N175" s="454">
        <f t="shared" si="64"/>
        <v>0</v>
      </c>
    </row>
    <row r="176" spans="1:14" s="23" customFormat="1" x14ac:dyDescent="0.2">
      <c r="A176" s="14"/>
      <c r="B176" s="22" t="s">
        <v>50</v>
      </c>
      <c r="C176" s="90">
        <f t="shared" ref="C176" si="65">SUM(C177:C178)</f>
        <v>0</v>
      </c>
      <c r="D176" s="90">
        <f t="shared" ref="D176" si="66">SUM(D177:D178)</f>
        <v>0</v>
      </c>
      <c r="E176" s="90">
        <f t="shared" ref="E176" si="67">SUM(E177:E178)</f>
        <v>0</v>
      </c>
      <c r="F176" s="90">
        <f t="shared" ref="F176" si="68">SUM(F177:F178)</f>
        <v>0</v>
      </c>
      <c r="G176" s="90">
        <f t="shared" ref="G176" si="69">SUM(G177:G178)</f>
        <v>0</v>
      </c>
      <c r="H176" s="90">
        <f t="shared" ref="H176" si="70">SUM(H177:H178)</f>
        <v>0</v>
      </c>
      <c r="I176" s="90">
        <f t="shared" ref="I176" si="71">SUM(I177:I178)</f>
        <v>0</v>
      </c>
      <c r="J176" s="90">
        <f t="shared" ref="J176" si="72">SUM(J177:J178)</f>
        <v>0</v>
      </c>
      <c r="K176" s="90">
        <f t="shared" ref="K176" si="73">SUM(K177:K178)</f>
        <v>0</v>
      </c>
      <c r="L176" s="90">
        <f t="shared" ref="L176" si="74">SUM(L177:L178)</f>
        <v>0</v>
      </c>
      <c r="M176" s="90">
        <f t="shared" ref="M176" si="75">SUM(M177:M178)</f>
        <v>0</v>
      </c>
      <c r="N176" s="90">
        <f t="shared" ref="N176" si="76">SUM(N177:N178)</f>
        <v>0</v>
      </c>
    </row>
    <row r="177" spans="1:14" x14ac:dyDescent="0.2">
      <c r="A177" s="12"/>
      <c r="B177" s="13" t="s">
        <v>84</v>
      </c>
      <c r="C177" s="91">
        <v>0</v>
      </c>
      <c r="D177" s="91">
        <v>0</v>
      </c>
      <c r="E177" s="91">
        <v>0</v>
      </c>
      <c r="F177" s="91">
        <v>0</v>
      </c>
      <c r="G177" s="220">
        <v>0</v>
      </c>
      <c r="H177" s="254">
        <v>0</v>
      </c>
      <c r="I177" s="285">
        <v>0</v>
      </c>
      <c r="J177" s="316">
        <v>0</v>
      </c>
      <c r="K177" s="340">
        <v>0</v>
      </c>
      <c r="L177" s="400">
        <v>0</v>
      </c>
      <c r="M177" s="431">
        <v>0</v>
      </c>
      <c r="N177" s="457">
        <v>0</v>
      </c>
    </row>
    <row r="178" spans="1:14" x14ac:dyDescent="0.2">
      <c r="A178" s="12"/>
      <c r="B178" s="13" t="s">
        <v>85</v>
      </c>
      <c r="C178" s="91">
        <v>0</v>
      </c>
      <c r="D178" s="91">
        <v>0</v>
      </c>
      <c r="E178" s="91">
        <v>0</v>
      </c>
      <c r="F178" s="91">
        <v>0</v>
      </c>
      <c r="G178" s="220">
        <v>0</v>
      </c>
      <c r="H178" s="254">
        <v>0</v>
      </c>
      <c r="I178" s="285">
        <v>0</v>
      </c>
      <c r="J178" s="316">
        <v>0</v>
      </c>
      <c r="K178" s="340">
        <v>0</v>
      </c>
      <c r="L178" s="400">
        <v>0</v>
      </c>
      <c r="M178" s="431">
        <v>0</v>
      </c>
      <c r="N178" s="457">
        <v>0</v>
      </c>
    </row>
    <row r="179" spans="1:14" x14ac:dyDescent="0.2">
      <c r="A179" s="12"/>
      <c r="B179" s="11" t="s">
        <v>51</v>
      </c>
      <c r="C179" s="70">
        <v>0</v>
      </c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</row>
    <row r="180" spans="1:14" x14ac:dyDescent="0.2">
      <c r="A180" s="12"/>
      <c r="B180" s="11" t="s">
        <v>52</v>
      </c>
      <c r="C180" s="70">
        <v>0</v>
      </c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</row>
    <row r="181" spans="1:14" ht="15.75" x14ac:dyDescent="0.2">
      <c r="A181" s="14">
        <v>2</v>
      </c>
      <c r="B181" s="10" t="s">
        <v>23</v>
      </c>
      <c r="C181" s="114">
        <f t="shared" ref="C181:N181" si="77">SUM(C182:C183)</f>
        <v>0</v>
      </c>
      <c r="D181" s="129">
        <f t="shared" si="77"/>
        <v>0</v>
      </c>
      <c r="E181" s="155">
        <f t="shared" si="77"/>
        <v>0</v>
      </c>
      <c r="F181" s="183">
        <f t="shared" si="77"/>
        <v>0</v>
      </c>
      <c r="G181" s="211">
        <f t="shared" si="77"/>
        <v>0</v>
      </c>
      <c r="H181" s="245">
        <f t="shared" si="77"/>
        <v>0</v>
      </c>
      <c r="I181" s="276">
        <f t="shared" si="77"/>
        <v>0</v>
      </c>
      <c r="J181" s="307">
        <f t="shared" si="77"/>
        <v>0</v>
      </c>
      <c r="K181" s="331">
        <f t="shared" si="77"/>
        <v>0</v>
      </c>
      <c r="L181" s="391">
        <f t="shared" si="77"/>
        <v>0</v>
      </c>
      <c r="M181" s="429">
        <f t="shared" si="77"/>
        <v>0</v>
      </c>
      <c r="N181" s="455">
        <f t="shared" si="77"/>
        <v>0</v>
      </c>
    </row>
    <row r="182" spans="1:14" x14ac:dyDescent="0.2">
      <c r="A182" s="12"/>
      <c r="B182" s="13" t="s">
        <v>84</v>
      </c>
      <c r="C182" s="91">
        <v>0</v>
      </c>
      <c r="D182" s="91">
        <v>0</v>
      </c>
      <c r="E182" s="91">
        <v>0</v>
      </c>
      <c r="F182" s="91">
        <v>0</v>
      </c>
      <c r="G182" s="220">
        <v>0</v>
      </c>
      <c r="H182" s="254">
        <v>0</v>
      </c>
      <c r="I182" s="285">
        <v>0</v>
      </c>
      <c r="J182" s="316">
        <v>0</v>
      </c>
      <c r="K182" s="340">
        <v>0</v>
      </c>
      <c r="L182" s="400">
        <v>0</v>
      </c>
      <c r="M182" s="431">
        <v>0</v>
      </c>
      <c r="N182" s="457">
        <v>0</v>
      </c>
    </row>
    <row r="183" spans="1:14" x14ac:dyDescent="0.2">
      <c r="A183" s="12"/>
      <c r="B183" s="13" t="s">
        <v>85</v>
      </c>
      <c r="C183" s="91">
        <v>0</v>
      </c>
      <c r="D183" s="91">
        <v>0</v>
      </c>
      <c r="E183" s="91">
        <v>0</v>
      </c>
      <c r="F183" s="91">
        <v>0</v>
      </c>
      <c r="G183" s="220">
        <v>0</v>
      </c>
      <c r="H183" s="254">
        <v>0</v>
      </c>
      <c r="I183" s="285">
        <v>0</v>
      </c>
      <c r="J183" s="316">
        <v>0</v>
      </c>
      <c r="K183" s="340">
        <v>0</v>
      </c>
      <c r="L183" s="400">
        <v>0</v>
      </c>
      <c r="M183" s="431">
        <v>0</v>
      </c>
      <c r="N183" s="457">
        <v>0</v>
      </c>
    </row>
    <row r="184" spans="1:14" ht="15.75" x14ac:dyDescent="0.2">
      <c r="A184" s="9">
        <v>3</v>
      </c>
      <c r="B184" s="10" t="s">
        <v>54</v>
      </c>
      <c r="C184" s="114">
        <v>0</v>
      </c>
      <c r="D184" s="129">
        <v>0</v>
      </c>
      <c r="E184" s="155">
        <v>0</v>
      </c>
      <c r="F184" s="183">
        <v>0</v>
      </c>
      <c r="G184" s="211">
        <v>0</v>
      </c>
      <c r="H184" s="245">
        <v>0</v>
      </c>
      <c r="I184" s="276">
        <v>0</v>
      </c>
      <c r="J184" s="307">
        <v>0</v>
      </c>
      <c r="K184" s="331">
        <v>0</v>
      </c>
      <c r="L184" s="391">
        <v>0</v>
      </c>
      <c r="M184" s="429">
        <v>0</v>
      </c>
      <c r="N184" s="455">
        <v>0</v>
      </c>
    </row>
    <row r="185" spans="1:14" ht="15.75" x14ac:dyDescent="0.2">
      <c r="A185" s="14">
        <v>4</v>
      </c>
      <c r="B185" s="10" t="s">
        <v>53</v>
      </c>
      <c r="C185" s="90">
        <f t="shared" ref="C185:H185" si="78">SUM(C186:C187)</f>
        <v>0</v>
      </c>
      <c r="D185" s="90">
        <f t="shared" si="78"/>
        <v>0</v>
      </c>
      <c r="E185" s="90">
        <f t="shared" si="78"/>
        <v>0</v>
      </c>
      <c r="F185" s="90">
        <f t="shared" si="78"/>
        <v>0</v>
      </c>
      <c r="G185" s="90">
        <f t="shared" si="78"/>
        <v>0</v>
      </c>
      <c r="H185" s="90">
        <f t="shared" si="78"/>
        <v>0</v>
      </c>
      <c r="I185" s="90">
        <f t="shared" ref="I185:N185" si="79">SUM(I186:I187)</f>
        <v>0</v>
      </c>
      <c r="J185" s="90">
        <f t="shared" si="79"/>
        <v>0</v>
      </c>
      <c r="K185" s="90">
        <f t="shared" si="79"/>
        <v>0</v>
      </c>
      <c r="L185" s="90">
        <f t="shared" si="79"/>
        <v>0</v>
      </c>
      <c r="M185" s="90">
        <f t="shared" si="79"/>
        <v>0</v>
      </c>
      <c r="N185" s="90">
        <f t="shared" si="79"/>
        <v>0</v>
      </c>
    </row>
    <row r="186" spans="1:14" x14ac:dyDescent="0.2">
      <c r="A186" s="14"/>
      <c r="B186" s="13" t="s">
        <v>84</v>
      </c>
      <c r="C186" s="90">
        <v>0</v>
      </c>
      <c r="D186" s="90">
        <v>0</v>
      </c>
      <c r="E186" s="90">
        <v>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90">
        <v>0</v>
      </c>
      <c r="L186" s="90">
        <v>0</v>
      </c>
      <c r="M186" s="90">
        <v>0</v>
      </c>
      <c r="N186" s="90">
        <v>0</v>
      </c>
    </row>
    <row r="187" spans="1:14" x14ac:dyDescent="0.2">
      <c r="A187" s="14"/>
      <c r="B187" s="13" t="s">
        <v>85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90">
        <v>0</v>
      </c>
      <c r="L187" s="90">
        <v>0</v>
      </c>
      <c r="M187" s="90">
        <v>0</v>
      </c>
      <c r="N187" s="90">
        <v>0</v>
      </c>
    </row>
    <row r="188" spans="1:14" x14ac:dyDescent="0.2">
      <c r="A188" s="14">
        <v>5</v>
      </c>
      <c r="B188" s="11" t="s">
        <v>55</v>
      </c>
      <c r="C188" s="114">
        <v>0</v>
      </c>
      <c r="D188" s="129">
        <v>0</v>
      </c>
      <c r="E188" s="155">
        <v>0</v>
      </c>
      <c r="F188" s="183">
        <v>0</v>
      </c>
      <c r="G188" s="211">
        <v>0</v>
      </c>
      <c r="H188" s="245">
        <v>0</v>
      </c>
      <c r="I188" s="276">
        <v>0</v>
      </c>
      <c r="J188" s="307">
        <v>0</v>
      </c>
      <c r="K188" s="331">
        <v>0</v>
      </c>
      <c r="L188" s="391">
        <v>0</v>
      </c>
      <c r="M188" s="429">
        <v>0</v>
      </c>
      <c r="N188" s="455">
        <v>0</v>
      </c>
    </row>
    <row r="189" spans="1:14" ht="15.75" x14ac:dyDescent="0.2">
      <c r="A189" s="14">
        <v>6</v>
      </c>
      <c r="B189" s="10" t="s">
        <v>56</v>
      </c>
      <c r="C189" s="114">
        <v>0</v>
      </c>
      <c r="D189" s="129">
        <v>0</v>
      </c>
      <c r="E189" s="155">
        <v>0</v>
      </c>
      <c r="F189" s="183">
        <v>0</v>
      </c>
      <c r="G189" s="211">
        <v>0</v>
      </c>
      <c r="H189" s="245">
        <v>0</v>
      </c>
      <c r="I189" s="276">
        <v>0</v>
      </c>
      <c r="J189" s="307">
        <v>0</v>
      </c>
      <c r="K189" s="331">
        <v>0</v>
      </c>
      <c r="L189" s="391">
        <v>0</v>
      </c>
      <c r="M189" s="429">
        <v>0</v>
      </c>
      <c r="N189" s="455">
        <v>0</v>
      </c>
    </row>
    <row r="190" spans="1:14" ht="15.75" x14ac:dyDescent="0.2">
      <c r="A190" s="14">
        <v>7</v>
      </c>
      <c r="B190" s="10" t="s">
        <v>57</v>
      </c>
      <c r="C190" s="114">
        <v>0</v>
      </c>
      <c r="D190" s="129">
        <v>0</v>
      </c>
      <c r="E190" s="155">
        <v>0</v>
      </c>
      <c r="F190" s="183">
        <v>0</v>
      </c>
      <c r="G190" s="211">
        <v>0</v>
      </c>
      <c r="H190" s="245">
        <v>0</v>
      </c>
      <c r="I190" s="276">
        <v>0</v>
      </c>
      <c r="J190" s="307">
        <v>0</v>
      </c>
      <c r="K190" s="331">
        <v>0</v>
      </c>
      <c r="L190" s="391">
        <v>0</v>
      </c>
      <c r="M190" s="429">
        <v>0</v>
      </c>
      <c r="N190" s="455">
        <v>0</v>
      </c>
    </row>
    <row r="191" spans="1:14" ht="15.75" x14ac:dyDescent="0.2">
      <c r="A191" s="14">
        <v>8</v>
      </c>
      <c r="B191" s="10" t="s">
        <v>58</v>
      </c>
      <c r="C191" s="114">
        <v>0</v>
      </c>
      <c r="D191" s="129">
        <v>0</v>
      </c>
      <c r="E191" s="155">
        <v>0</v>
      </c>
      <c r="F191" s="183">
        <v>0</v>
      </c>
      <c r="G191" s="211">
        <v>0</v>
      </c>
      <c r="H191" s="245">
        <v>0</v>
      </c>
      <c r="I191" s="276">
        <v>0</v>
      </c>
      <c r="J191" s="307">
        <v>0</v>
      </c>
      <c r="K191" s="331">
        <v>0</v>
      </c>
      <c r="L191" s="391">
        <v>0</v>
      </c>
      <c r="M191" s="429">
        <v>0</v>
      </c>
      <c r="N191" s="455">
        <v>0</v>
      </c>
    </row>
    <row r="192" spans="1:14" ht="15.75" x14ac:dyDescent="0.2">
      <c r="A192" s="14">
        <v>9</v>
      </c>
      <c r="B192" s="10" t="s">
        <v>24</v>
      </c>
      <c r="C192" s="114">
        <v>0</v>
      </c>
      <c r="D192" s="129">
        <v>0</v>
      </c>
      <c r="E192" s="155">
        <v>0</v>
      </c>
      <c r="F192" s="183">
        <v>0</v>
      </c>
      <c r="G192" s="211">
        <v>0</v>
      </c>
      <c r="H192" s="245">
        <v>0</v>
      </c>
      <c r="I192" s="276">
        <v>0</v>
      </c>
      <c r="J192" s="307">
        <v>0</v>
      </c>
      <c r="K192" s="331">
        <v>0</v>
      </c>
      <c r="L192" s="391">
        <v>0</v>
      </c>
      <c r="M192" s="429">
        <v>0</v>
      </c>
      <c r="N192" s="455">
        <v>0</v>
      </c>
    </row>
    <row r="193" spans="1:14" ht="15.75" x14ac:dyDescent="0.2">
      <c r="A193" s="14">
        <v>10</v>
      </c>
      <c r="B193" s="10" t="s">
        <v>25</v>
      </c>
      <c r="C193" s="114">
        <v>0</v>
      </c>
      <c r="D193" s="129">
        <v>0</v>
      </c>
      <c r="E193" s="155">
        <v>0</v>
      </c>
      <c r="F193" s="183">
        <v>0</v>
      </c>
      <c r="G193" s="211">
        <v>0</v>
      </c>
      <c r="H193" s="245">
        <v>0</v>
      </c>
      <c r="I193" s="276">
        <v>0</v>
      </c>
      <c r="J193" s="307">
        <v>0</v>
      </c>
      <c r="K193" s="331">
        <v>0</v>
      </c>
      <c r="L193" s="391">
        <v>0</v>
      </c>
      <c r="M193" s="429">
        <v>0</v>
      </c>
      <c r="N193" s="455">
        <v>0</v>
      </c>
    </row>
    <row r="194" spans="1:14" ht="16.5" thickBot="1" x14ac:dyDescent="0.25">
      <c r="A194" s="40">
        <v>11</v>
      </c>
      <c r="B194" s="41" t="s">
        <v>59</v>
      </c>
      <c r="C194" s="115">
        <v>0</v>
      </c>
      <c r="D194" s="130">
        <v>0</v>
      </c>
      <c r="E194" s="156">
        <v>0</v>
      </c>
      <c r="F194" s="184">
        <v>0</v>
      </c>
      <c r="G194" s="212">
        <v>0</v>
      </c>
      <c r="H194" s="246">
        <v>0</v>
      </c>
      <c r="I194" s="277">
        <v>0</v>
      </c>
      <c r="J194" s="308">
        <v>0</v>
      </c>
      <c r="K194" s="332">
        <v>0</v>
      </c>
      <c r="L194" s="392">
        <v>0</v>
      </c>
      <c r="M194" s="430">
        <v>0</v>
      </c>
      <c r="N194" s="456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61</v>
      </c>
    </row>
    <row r="197" spans="1:14" x14ac:dyDescent="0.2">
      <c r="A197" s="5"/>
      <c r="B197" s="15" t="s">
        <v>60</v>
      </c>
    </row>
    <row r="198" spans="1:14" x14ac:dyDescent="0.2">
      <c r="A198" s="5"/>
      <c r="B198" s="15" t="s">
        <v>40</v>
      </c>
    </row>
    <row r="199" spans="1:14" ht="12.75" customHeight="1" x14ac:dyDescent="0.2">
      <c r="A199" s="5"/>
      <c r="B199" s="27"/>
    </row>
    <row r="200" spans="1:14" ht="12.75" customHeight="1" x14ac:dyDescent="0.2">
      <c r="A200" s="5"/>
      <c r="B200" s="27"/>
    </row>
    <row r="201" spans="1:14" ht="12.75" customHeight="1" x14ac:dyDescent="0.2">
      <c r="A201" s="471" t="s">
        <v>0</v>
      </c>
      <c r="B201" s="471"/>
    </row>
    <row r="202" spans="1:14" ht="12.75" customHeight="1" x14ac:dyDescent="0.2">
      <c r="A202" s="471" t="s">
        <v>1</v>
      </c>
      <c r="B202" s="471"/>
    </row>
    <row r="203" spans="1:14" x14ac:dyDescent="0.2">
      <c r="A203" s="471" t="s">
        <v>46</v>
      </c>
      <c r="B203" s="471"/>
    </row>
    <row r="204" spans="1:14" ht="22.5" x14ac:dyDescent="0.3">
      <c r="C204" s="107"/>
    </row>
    <row r="205" spans="1:14" ht="12.75" customHeight="1" x14ac:dyDescent="0.2">
      <c r="C205" s="103" t="s">
        <v>3</v>
      </c>
    </row>
    <row r="206" spans="1:14" ht="13.5" customHeight="1" x14ac:dyDescent="0.2">
      <c r="A206" s="1" t="s">
        <v>47</v>
      </c>
    </row>
    <row r="207" spans="1:14" ht="12.75" customHeight="1" x14ac:dyDescent="0.2">
      <c r="A207" s="1" t="s">
        <v>69</v>
      </c>
    </row>
    <row r="208" spans="1:14" ht="12.75" customHeight="1" thickBot="1" x14ac:dyDescent="0.25">
      <c r="A208" s="45" t="s">
        <v>80</v>
      </c>
      <c r="B208" s="45"/>
      <c r="H208" s="45"/>
      <c r="I208" s="45"/>
      <c r="J208" s="45"/>
      <c r="K208" s="45"/>
      <c r="L208" s="45"/>
      <c r="M208" s="45"/>
      <c r="N208" s="45"/>
    </row>
    <row r="209" spans="1:14" ht="12.75" customHeight="1" thickTop="1" x14ac:dyDescent="0.2">
      <c r="A209" s="472" t="s">
        <v>4</v>
      </c>
      <c r="B209" s="472" t="s">
        <v>5</v>
      </c>
      <c r="C209" s="109"/>
    </row>
    <row r="210" spans="1:14" ht="12.75" customHeight="1" x14ac:dyDescent="0.2">
      <c r="A210" s="473"/>
      <c r="B210" s="473"/>
      <c r="C210" s="105"/>
      <c r="D210" s="137"/>
      <c r="E210" s="163"/>
      <c r="F210" s="191"/>
      <c r="G210" s="219"/>
      <c r="H210" s="253"/>
      <c r="I210" s="284"/>
      <c r="J210" s="315"/>
      <c r="K210" s="339"/>
      <c r="L210" s="399"/>
      <c r="M210" s="423"/>
      <c r="N210" s="449"/>
    </row>
    <row r="211" spans="1:14" ht="12.75" customHeight="1" x14ac:dyDescent="0.2">
      <c r="A211" s="473"/>
      <c r="B211" s="473"/>
      <c r="C211" s="106" t="s">
        <v>29</v>
      </c>
      <c r="D211" s="134" t="s">
        <v>29</v>
      </c>
      <c r="E211" s="160" t="s">
        <v>29</v>
      </c>
      <c r="F211" s="188" t="s">
        <v>29</v>
      </c>
      <c r="G211" s="216" t="s">
        <v>29</v>
      </c>
      <c r="H211" s="250" t="s">
        <v>29</v>
      </c>
      <c r="I211" s="281" t="s">
        <v>29</v>
      </c>
      <c r="J211" s="312" t="s">
        <v>29</v>
      </c>
      <c r="K211" s="336" t="s">
        <v>29</v>
      </c>
      <c r="L211" s="396" t="s">
        <v>29</v>
      </c>
      <c r="M211" s="424" t="s">
        <v>29</v>
      </c>
      <c r="N211" s="450" t="s">
        <v>29</v>
      </c>
    </row>
    <row r="212" spans="1:14" x14ac:dyDescent="0.2">
      <c r="A212" s="473"/>
      <c r="B212" s="473"/>
      <c r="C212" s="110"/>
      <c r="D212" s="136"/>
      <c r="E212" s="162"/>
      <c r="F212" s="190"/>
      <c r="G212" s="218"/>
      <c r="H212" s="252"/>
      <c r="I212" s="283"/>
      <c r="J212" s="314"/>
      <c r="K212" s="338"/>
      <c r="L212" s="398"/>
      <c r="M212" s="425"/>
      <c r="N212" s="451"/>
    </row>
    <row r="213" spans="1:14" x14ac:dyDescent="0.2">
      <c r="A213" s="474"/>
      <c r="B213" s="474"/>
      <c r="C213" s="106"/>
      <c r="D213" s="134"/>
      <c r="E213" s="160"/>
      <c r="F213" s="188"/>
      <c r="G213" s="216"/>
      <c r="H213" s="250"/>
      <c r="I213" s="281"/>
      <c r="J213" s="312"/>
      <c r="K213" s="336"/>
      <c r="L213" s="396"/>
      <c r="M213" s="424"/>
      <c r="N213" s="450"/>
    </row>
    <row r="214" spans="1:14" s="8" customFormat="1" ht="11.25" x14ac:dyDescent="0.2">
      <c r="A214" s="111" t="s">
        <v>10</v>
      </c>
      <c r="B214" s="111" t="s">
        <v>11</v>
      </c>
      <c r="C214" s="111" t="s">
        <v>13</v>
      </c>
      <c r="D214" s="135" t="s">
        <v>13</v>
      </c>
      <c r="E214" s="161" t="s">
        <v>13</v>
      </c>
      <c r="F214" s="189" t="s">
        <v>13</v>
      </c>
      <c r="G214" s="217" t="s">
        <v>13</v>
      </c>
      <c r="H214" s="251" t="s">
        <v>13</v>
      </c>
      <c r="I214" s="282" t="s">
        <v>13</v>
      </c>
      <c r="J214" s="313" t="s">
        <v>13</v>
      </c>
      <c r="K214" s="337" t="s">
        <v>13</v>
      </c>
      <c r="L214" s="397" t="s">
        <v>13</v>
      </c>
      <c r="M214" s="426" t="s">
        <v>13</v>
      </c>
      <c r="N214" s="452" t="s">
        <v>13</v>
      </c>
    </row>
    <row r="215" spans="1:14" s="16" customFormat="1" ht="15.75" x14ac:dyDescent="0.2">
      <c r="A215" s="18">
        <v>1</v>
      </c>
      <c r="B215" s="19" t="s">
        <v>22</v>
      </c>
      <c r="C215" s="113">
        <f t="shared" ref="C215:N215" si="80">SUM(C216,C219,C220)</f>
        <v>0</v>
      </c>
      <c r="D215" s="131">
        <f t="shared" si="80"/>
        <v>0</v>
      </c>
      <c r="E215" s="157">
        <f t="shared" si="80"/>
        <v>0</v>
      </c>
      <c r="F215" s="185">
        <f t="shared" si="80"/>
        <v>0</v>
      </c>
      <c r="G215" s="213">
        <f t="shared" si="80"/>
        <v>0</v>
      </c>
      <c r="H215" s="247">
        <f t="shared" si="80"/>
        <v>0</v>
      </c>
      <c r="I215" s="278">
        <f t="shared" si="80"/>
        <v>0</v>
      </c>
      <c r="J215" s="309">
        <f t="shared" si="80"/>
        <v>0</v>
      </c>
      <c r="K215" s="333">
        <f t="shared" si="80"/>
        <v>0</v>
      </c>
      <c r="L215" s="393">
        <f t="shared" si="80"/>
        <v>0</v>
      </c>
      <c r="M215" s="428">
        <f t="shared" si="80"/>
        <v>0</v>
      </c>
      <c r="N215" s="454">
        <f t="shared" si="80"/>
        <v>0</v>
      </c>
    </row>
    <row r="216" spans="1:14" s="23" customFormat="1" x14ac:dyDescent="0.2">
      <c r="A216" s="14"/>
      <c r="B216" s="22" t="s">
        <v>50</v>
      </c>
      <c r="C216" s="90">
        <f t="shared" ref="C216" si="81">SUM(C217:C218)</f>
        <v>0</v>
      </c>
      <c r="D216" s="90">
        <f t="shared" ref="D216" si="82">SUM(D217:D218)</f>
        <v>0</v>
      </c>
      <c r="E216" s="90">
        <f t="shared" ref="E216" si="83">SUM(E217:E218)</f>
        <v>0</v>
      </c>
      <c r="F216" s="90">
        <f t="shared" ref="F216" si="84">SUM(F217:F218)</f>
        <v>0</v>
      </c>
      <c r="G216" s="90">
        <f t="shared" ref="G216" si="85">SUM(G217:G218)</f>
        <v>0</v>
      </c>
      <c r="H216" s="90">
        <f t="shared" ref="H216" si="86">SUM(H217:H218)</f>
        <v>0</v>
      </c>
      <c r="I216" s="90">
        <f t="shared" ref="I216" si="87">SUM(I217:I218)</f>
        <v>0</v>
      </c>
      <c r="J216" s="90">
        <f t="shared" ref="J216" si="88">SUM(J217:J218)</f>
        <v>0</v>
      </c>
      <c r="K216" s="90">
        <f t="shared" ref="K216" si="89">SUM(K217:K218)</f>
        <v>0</v>
      </c>
      <c r="L216" s="90">
        <f t="shared" ref="L216" si="90">SUM(L217:L218)</f>
        <v>0</v>
      </c>
      <c r="M216" s="90">
        <f t="shared" ref="M216" si="91">SUM(M217:M218)</f>
        <v>0</v>
      </c>
      <c r="N216" s="90">
        <f t="shared" ref="N216" si="92">SUM(N217:N218)</f>
        <v>0</v>
      </c>
    </row>
    <row r="217" spans="1:14" x14ac:dyDescent="0.2">
      <c r="A217" s="12"/>
      <c r="B217" s="13" t="s">
        <v>84</v>
      </c>
      <c r="C217" s="91">
        <v>0</v>
      </c>
      <c r="D217" s="91">
        <v>0</v>
      </c>
      <c r="E217" s="91">
        <v>0</v>
      </c>
      <c r="F217" s="91">
        <v>0</v>
      </c>
      <c r="G217" s="220">
        <v>0</v>
      </c>
      <c r="H217" s="254">
        <v>0</v>
      </c>
      <c r="I217" s="285">
        <v>0</v>
      </c>
      <c r="J217" s="316">
        <v>0</v>
      </c>
      <c r="K217" s="340">
        <v>0</v>
      </c>
      <c r="L217" s="400">
        <v>0</v>
      </c>
      <c r="M217" s="431">
        <v>0</v>
      </c>
      <c r="N217" s="457">
        <v>0</v>
      </c>
    </row>
    <row r="218" spans="1:14" x14ac:dyDescent="0.2">
      <c r="A218" s="12"/>
      <c r="B218" s="13" t="s">
        <v>85</v>
      </c>
      <c r="C218" s="91">
        <v>0</v>
      </c>
      <c r="D218" s="91">
        <v>0</v>
      </c>
      <c r="E218" s="91">
        <v>0</v>
      </c>
      <c r="F218" s="91">
        <v>0</v>
      </c>
      <c r="G218" s="220">
        <v>0</v>
      </c>
      <c r="H218" s="254">
        <v>0</v>
      </c>
      <c r="I218" s="285">
        <v>0</v>
      </c>
      <c r="J218" s="316">
        <v>0</v>
      </c>
      <c r="K218" s="340">
        <v>0</v>
      </c>
      <c r="L218" s="400">
        <v>0</v>
      </c>
      <c r="M218" s="431">
        <v>0</v>
      </c>
      <c r="N218" s="457">
        <v>0</v>
      </c>
    </row>
    <row r="219" spans="1:14" x14ac:dyDescent="0.2">
      <c r="A219" s="12"/>
      <c r="B219" s="11" t="s">
        <v>51</v>
      </c>
      <c r="C219" s="70">
        <v>0</v>
      </c>
      <c r="D219" s="70">
        <v>0</v>
      </c>
      <c r="E219" s="70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</row>
    <row r="220" spans="1:14" x14ac:dyDescent="0.2">
      <c r="A220" s="12"/>
      <c r="B220" s="11" t="s">
        <v>52</v>
      </c>
      <c r="C220" s="70">
        <v>0</v>
      </c>
      <c r="D220" s="70">
        <v>0</v>
      </c>
      <c r="E220" s="70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70">
        <v>0</v>
      </c>
      <c r="L220" s="70">
        <v>0</v>
      </c>
      <c r="M220" s="70">
        <v>0</v>
      </c>
      <c r="N220" s="70">
        <v>0</v>
      </c>
    </row>
    <row r="221" spans="1:14" ht="15.75" x14ac:dyDescent="0.2">
      <c r="A221" s="14">
        <v>2</v>
      </c>
      <c r="B221" s="10" t="s">
        <v>23</v>
      </c>
      <c r="C221" s="114">
        <f t="shared" ref="C221:N221" si="93">SUM(C222:C223)</f>
        <v>0</v>
      </c>
      <c r="D221" s="129">
        <f t="shared" si="93"/>
        <v>0</v>
      </c>
      <c r="E221" s="155">
        <f t="shared" si="93"/>
        <v>0</v>
      </c>
      <c r="F221" s="183">
        <f t="shared" si="93"/>
        <v>0</v>
      </c>
      <c r="G221" s="211">
        <f t="shared" si="93"/>
        <v>0</v>
      </c>
      <c r="H221" s="245">
        <f t="shared" si="93"/>
        <v>0</v>
      </c>
      <c r="I221" s="276">
        <f t="shared" si="93"/>
        <v>0</v>
      </c>
      <c r="J221" s="307">
        <f t="shared" si="93"/>
        <v>0</v>
      </c>
      <c r="K221" s="331">
        <f t="shared" si="93"/>
        <v>0</v>
      </c>
      <c r="L221" s="391">
        <f t="shared" si="93"/>
        <v>0</v>
      </c>
      <c r="M221" s="429">
        <f t="shared" si="93"/>
        <v>0</v>
      </c>
      <c r="N221" s="455">
        <f t="shared" si="93"/>
        <v>0</v>
      </c>
    </row>
    <row r="222" spans="1:14" x14ac:dyDescent="0.2">
      <c r="A222" s="12"/>
      <c r="B222" s="13" t="s">
        <v>84</v>
      </c>
      <c r="C222" s="91">
        <v>0</v>
      </c>
      <c r="D222" s="91">
        <v>0</v>
      </c>
      <c r="E222" s="91">
        <v>0</v>
      </c>
      <c r="F222" s="91">
        <v>0</v>
      </c>
      <c r="G222" s="220">
        <v>0</v>
      </c>
      <c r="H222" s="254">
        <v>0</v>
      </c>
      <c r="I222" s="285">
        <v>0</v>
      </c>
      <c r="J222" s="316">
        <v>0</v>
      </c>
      <c r="K222" s="340">
        <v>0</v>
      </c>
      <c r="L222" s="400">
        <v>0</v>
      </c>
      <c r="M222" s="431">
        <v>0</v>
      </c>
      <c r="N222" s="457">
        <v>0</v>
      </c>
    </row>
    <row r="223" spans="1:14" x14ac:dyDescent="0.2">
      <c r="A223" s="12"/>
      <c r="B223" s="13" t="s">
        <v>85</v>
      </c>
      <c r="C223" s="91">
        <v>0</v>
      </c>
      <c r="D223" s="91">
        <v>0</v>
      </c>
      <c r="E223" s="91">
        <v>0</v>
      </c>
      <c r="F223" s="91">
        <v>0</v>
      </c>
      <c r="G223" s="220">
        <v>0</v>
      </c>
      <c r="H223" s="254">
        <v>0</v>
      </c>
      <c r="I223" s="285">
        <v>0</v>
      </c>
      <c r="J223" s="316">
        <v>0</v>
      </c>
      <c r="K223" s="340">
        <v>0</v>
      </c>
      <c r="L223" s="400">
        <v>0</v>
      </c>
      <c r="M223" s="431">
        <v>0</v>
      </c>
      <c r="N223" s="457">
        <v>0</v>
      </c>
    </row>
    <row r="224" spans="1:14" ht="15.75" x14ac:dyDescent="0.2">
      <c r="A224" s="9">
        <v>3</v>
      </c>
      <c r="B224" s="10" t="s">
        <v>54</v>
      </c>
      <c r="C224" s="114">
        <v>0</v>
      </c>
      <c r="D224" s="129">
        <v>0</v>
      </c>
      <c r="E224" s="155">
        <v>0</v>
      </c>
      <c r="F224" s="183">
        <v>0</v>
      </c>
      <c r="G224" s="211">
        <v>0</v>
      </c>
      <c r="H224" s="245">
        <v>0</v>
      </c>
      <c r="I224" s="276">
        <v>0</v>
      </c>
      <c r="J224" s="307">
        <v>0</v>
      </c>
      <c r="K224" s="331">
        <v>0</v>
      </c>
      <c r="L224" s="391">
        <v>0</v>
      </c>
      <c r="M224" s="429">
        <v>0</v>
      </c>
      <c r="N224" s="455">
        <v>0</v>
      </c>
    </row>
    <row r="225" spans="1:14" ht="15.75" x14ac:dyDescent="0.2">
      <c r="A225" s="14">
        <v>4</v>
      </c>
      <c r="B225" s="10" t="s">
        <v>53</v>
      </c>
      <c r="C225" s="90">
        <f t="shared" ref="C225:H225" si="94">SUM(C226:C227)</f>
        <v>0</v>
      </c>
      <c r="D225" s="90">
        <f t="shared" si="94"/>
        <v>0</v>
      </c>
      <c r="E225" s="90">
        <f t="shared" si="94"/>
        <v>0</v>
      </c>
      <c r="F225" s="90">
        <f t="shared" si="94"/>
        <v>0</v>
      </c>
      <c r="G225" s="90">
        <f t="shared" si="94"/>
        <v>0</v>
      </c>
      <c r="H225" s="90">
        <f t="shared" si="94"/>
        <v>0</v>
      </c>
      <c r="I225" s="90">
        <f t="shared" ref="I225:N225" si="95">SUM(I226:I227)</f>
        <v>0</v>
      </c>
      <c r="J225" s="90">
        <f t="shared" si="95"/>
        <v>0</v>
      </c>
      <c r="K225" s="90">
        <f t="shared" si="95"/>
        <v>0</v>
      </c>
      <c r="L225" s="90">
        <f t="shared" si="95"/>
        <v>0</v>
      </c>
      <c r="M225" s="90">
        <f t="shared" si="95"/>
        <v>0</v>
      </c>
      <c r="N225" s="90">
        <f t="shared" si="95"/>
        <v>0</v>
      </c>
    </row>
    <row r="226" spans="1:14" x14ac:dyDescent="0.2">
      <c r="A226" s="14"/>
      <c r="B226" s="13" t="s">
        <v>84</v>
      </c>
      <c r="C226" s="90">
        <v>0</v>
      </c>
      <c r="D226" s="90">
        <v>0</v>
      </c>
      <c r="E226" s="90">
        <v>0</v>
      </c>
      <c r="F226" s="90">
        <v>0</v>
      </c>
      <c r="G226" s="90">
        <v>0</v>
      </c>
      <c r="H226" s="90">
        <v>0</v>
      </c>
      <c r="I226" s="90">
        <v>0</v>
      </c>
      <c r="J226" s="90">
        <v>0</v>
      </c>
      <c r="K226" s="90">
        <v>0</v>
      </c>
      <c r="L226" s="90">
        <v>0</v>
      </c>
      <c r="M226" s="90">
        <v>0</v>
      </c>
      <c r="N226" s="90">
        <v>0</v>
      </c>
    </row>
    <row r="227" spans="1:14" x14ac:dyDescent="0.2">
      <c r="A227" s="14"/>
      <c r="B227" s="13" t="s">
        <v>85</v>
      </c>
      <c r="C227" s="90">
        <v>0</v>
      </c>
      <c r="D227" s="90">
        <v>0</v>
      </c>
      <c r="E227" s="90">
        <v>0</v>
      </c>
      <c r="F227" s="90">
        <v>0</v>
      </c>
      <c r="G227" s="90">
        <v>0</v>
      </c>
      <c r="H227" s="90">
        <v>0</v>
      </c>
      <c r="I227" s="90">
        <v>0</v>
      </c>
      <c r="J227" s="90">
        <v>0</v>
      </c>
      <c r="K227" s="90">
        <v>0</v>
      </c>
      <c r="L227" s="90">
        <v>0</v>
      </c>
      <c r="M227" s="90">
        <v>0</v>
      </c>
      <c r="N227" s="90">
        <v>0</v>
      </c>
    </row>
    <row r="228" spans="1:14" x14ac:dyDescent="0.2">
      <c r="A228" s="14">
        <v>5</v>
      </c>
      <c r="B228" s="11" t="s">
        <v>55</v>
      </c>
      <c r="C228" s="114">
        <v>0</v>
      </c>
      <c r="D228" s="129">
        <v>0</v>
      </c>
      <c r="E228" s="155">
        <v>0</v>
      </c>
      <c r="F228" s="183">
        <v>0</v>
      </c>
      <c r="G228" s="211">
        <v>0</v>
      </c>
      <c r="H228" s="245">
        <v>0</v>
      </c>
      <c r="I228" s="276">
        <v>0</v>
      </c>
      <c r="J228" s="307">
        <v>0</v>
      </c>
      <c r="K228" s="331">
        <v>0</v>
      </c>
      <c r="L228" s="391">
        <v>0</v>
      </c>
      <c r="M228" s="429">
        <v>0</v>
      </c>
      <c r="N228" s="455">
        <v>0</v>
      </c>
    </row>
    <row r="229" spans="1:14" ht="15.75" x14ac:dyDescent="0.2">
      <c r="A229" s="14">
        <v>6</v>
      </c>
      <c r="B229" s="10" t="s">
        <v>56</v>
      </c>
      <c r="C229" s="114">
        <v>0</v>
      </c>
      <c r="D229" s="129">
        <v>0</v>
      </c>
      <c r="E229" s="155">
        <v>0</v>
      </c>
      <c r="F229" s="183">
        <v>0</v>
      </c>
      <c r="G229" s="211">
        <v>0</v>
      </c>
      <c r="H229" s="245">
        <v>0</v>
      </c>
      <c r="I229" s="276">
        <v>0</v>
      </c>
      <c r="J229" s="307">
        <v>0</v>
      </c>
      <c r="K229" s="331">
        <v>0</v>
      </c>
      <c r="L229" s="391">
        <v>0</v>
      </c>
      <c r="M229" s="429">
        <v>0</v>
      </c>
      <c r="N229" s="455">
        <v>0</v>
      </c>
    </row>
    <row r="230" spans="1:14" ht="15.75" x14ac:dyDescent="0.2">
      <c r="A230" s="14">
        <v>7</v>
      </c>
      <c r="B230" s="10" t="s">
        <v>57</v>
      </c>
      <c r="C230" s="114">
        <v>0</v>
      </c>
      <c r="D230" s="129">
        <v>0</v>
      </c>
      <c r="E230" s="155">
        <v>0</v>
      </c>
      <c r="F230" s="183">
        <v>0</v>
      </c>
      <c r="G230" s="211">
        <v>0</v>
      </c>
      <c r="H230" s="245">
        <v>0</v>
      </c>
      <c r="I230" s="276">
        <v>0</v>
      </c>
      <c r="J230" s="307">
        <v>0</v>
      </c>
      <c r="K230" s="331">
        <v>0</v>
      </c>
      <c r="L230" s="391">
        <v>0</v>
      </c>
      <c r="M230" s="429">
        <v>0</v>
      </c>
      <c r="N230" s="455">
        <v>0</v>
      </c>
    </row>
    <row r="231" spans="1:14" ht="15.75" x14ac:dyDescent="0.2">
      <c r="A231" s="14">
        <v>8</v>
      </c>
      <c r="B231" s="10" t="s">
        <v>58</v>
      </c>
      <c r="C231" s="114">
        <v>0</v>
      </c>
      <c r="D231" s="129">
        <v>0</v>
      </c>
      <c r="E231" s="155">
        <v>0</v>
      </c>
      <c r="F231" s="183">
        <v>0</v>
      </c>
      <c r="G231" s="211">
        <v>0</v>
      </c>
      <c r="H231" s="245">
        <v>0</v>
      </c>
      <c r="I231" s="276">
        <v>0</v>
      </c>
      <c r="J231" s="307">
        <v>0</v>
      </c>
      <c r="K231" s="331">
        <v>0</v>
      </c>
      <c r="L231" s="391">
        <v>0</v>
      </c>
      <c r="M231" s="429">
        <v>0</v>
      </c>
      <c r="N231" s="455">
        <v>0</v>
      </c>
    </row>
    <row r="232" spans="1:14" ht="15.75" x14ac:dyDescent="0.2">
      <c r="A232" s="14">
        <v>9</v>
      </c>
      <c r="B232" s="10" t="s">
        <v>24</v>
      </c>
      <c r="C232" s="114">
        <v>0</v>
      </c>
      <c r="D232" s="129">
        <v>0</v>
      </c>
      <c r="E232" s="155">
        <v>0</v>
      </c>
      <c r="F232" s="183">
        <v>0</v>
      </c>
      <c r="G232" s="211">
        <v>0</v>
      </c>
      <c r="H232" s="245">
        <v>0</v>
      </c>
      <c r="I232" s="276">
        <v>0</v>
      </c>
      <c r="J232" s="307">
        <v>0</v>
      </c>
      <c r="K232" s="331">
        <v>0</v>
      </c>
      <c r="L232" s="391">
        <v>0</v>
      </c>
      <c r="M232" s="429">
        <v>0</v>
      </c>
      <c r="N232" s="455">
        <v>0</v>
      </c>
    </row>
    <row r="233" spans="1:14" ht="15.75" x14ac:dyDescent="0.2">
      <c r="A233" s="14">
        <v>10</v>
      </c>
      <c r="B233" s="10" t="s">
        <v>25</v>
      </c>
      <c r="C233" s="114">
        <v>0</v>
      </c>
      <c r="D233" s="129">
        <v>0</v>
      </c>
      <c r="E233" s="155">
        <v>0</v>
      </c>
      <c r="F233" s="183">
        <v>0</v>
      </c>
      <c r="G233" s="211">
        <v>0</v>
      </c>
      <c r="H233" s="245">
        <v>0</v>
      </c>
      <c r="I233" s="276">
        <v>0</v>
      </c>
      <c r="J233" s="307">
        <v>0</v>
      </c>
      <c r="K233" s="331">
        <v>0</v>
      </c>
      <c r="L233" s="391">
        <v>0</v>
      </c>
      <c r="M233" s="429">
        <v>0</v>
      </c>
      <c r="N233" s="455">
        <v>0</v>
      </c>
    </row>
    <row r="234" spans="1:14" ht="12.75" customHeight="1" thickBot="1" x14ac:dyDescent="0.25">
      <c r="A234" s="40">
        <v>11</v>
      </c>
      <c r="B234" s="41" t="s">
        <v>59</v>
      </c>
      <c r="C234" s="115">
        <v>0</v>
      </c>
      <c r="D234" s="130">
        <v>0</v>
      </c>
      <c r="E234" s="156">
        <v>0</v>
      </c>
      <c r="F234" s="184">
        <v>0</v>
      </c>
      <c r="G234" s="212">
        <v>0</v>
      </c>
      <c r="H234" s="246">
        <v>0</v>
      </c>
      <c r="I234" s="277">
        <v>0</v>
      </c>
      <c r="J234" s="308">
        <v>0</v>
      </c>
      <c r="K234" s="332">
        <v>0</v>
      </c>
      <c r="L234" s="392">
        <v>0</v>
      </c>
      <c r="M234" s="430">
        <v>0</v>
      </c>
      <c r="N234" s="456">
        <v>0</v>
      </c>
    </row>
    <row r="235" spans="1:14" ht="12.75" customHeight="1" thickTop="1" x14ac:dyDescent="0.2">
      <c r="A235" s="5"/>
      <c r="B235" s="27" t="s">
        <v>39</v>
      </c>
    </row>
    <row r="236" spans="1:14" x14ac:dyDescent="0.2">
      <c r="A236" s="5"/>
      <c r="B236" s="15" t="s">
        <v>61</v>
      </c>
    </row>
    <row r="237" spans="1:14" ht="21" customHeight="1" x14ac:dyDescent="0.2">
      <c r="A237" s="5"/>
      <c r="B237" s="15" t="s">
        <v>60</v>
      </c>
    </row>
    <row r="238" spans="1:14" x14ac:dyDescent="0.2">
      <c r="A238" s="5"/>
      <c r="B238" s="15" t="s">
        <v>40</v>
      </c>
    </row>
    <row r="239" spans="1:14" x14ac:dyDescent="0.2">
      <c r="A239" s="5"/>
      <c r="B239" s="27"/>
    </row>
    <row r="240" spans="1:14" ht="12.75" customHeight="1" x14ac:dyDescent="0.2"/>
    <row r="241" spans="1:14" ht="12.75" customHeight="1" x14ac:dyDescent="0.2">
      <c r="A241" s="471" t="s">
        <v>0</v>
      </c>
      <c r="B241" s="471"/>
    </row>
    <row r="242" spans="1:14" ht="12.75" customHeight="1" x14ac:dyDescent="0.2">
      <c r="A242" s="471" t="s">
        <v>1</v>
      </c>
      <c r="B242" s="471"/>
    </row>
    <row r="243" spans="1:14" x14ac:dyDescent="0.2">
      <c r="A243" s="471" t="s">
        <v>46</v>
      </c>
      <c r="B243" s="471"/>
    </row>
    <row r="244" spans="1:14" ht="22.5" x14ac:dyDescent="0.3">
      <c r="C244" s="107"/>
    </row>
    <row r="245" spans="1:14" ht="12.75" customHeight="1" x14ac:dyDescent="0.2">
      <c r="C245" s="103" t="s">
        <v>3</v>
      </c>
    </row>
    <row r="246" spans="1:14" ht="13.5" customHeight="1" x14ac:dyDescent="0.2">
      <c r="A246" s="1" t="s">
        <v>47</v>
      </c>
    </row>
    <row r="247" spans="1:14" ht="12.75" customHeight="1" x14ac:dyDescent="0.2">
      <c r="A247" s="1" t="s">
        <v>69</v>
      </c>
    </row>
    <row r="248" spans="1:14" ht="12.75" customHeight="1" thickBot="1" x14ac:dyDescent="0.25">
      <c r="A248" s="45" t="s">
        <v>75</v>
      </c>
      <c r="B248" s="45"/>
      <c r="H248" s="45"/>
      <c r="I248" s="207"/>
      <c r="J248" s="45"/>
      <c r="K248" s="45"/>
      <c r="L248" s="45"/>
      <c r="M248" s="45"/>
      <c r="N248" s="45"/>
    </row>
    <row r="249" spans="1:14" ht="12.75" customHeight="1" thickTop="1" x14ac:dyDescent="0.2">
      <c r="A249" s="472" t="s">
        <v>4</v>
      </c>
      <c r="B249" s="472" t="s">
        <v>5</v>
      </c>
      <c r="C249" s="109"/>
    </row>
    <row r="250" spans="1:14" ht="12.75" customHeight="1" x14ac:dyDescent="0.2">
      <c r="A250" s="473"/>
      <c r="B250" s="473"/>
      <c r="C250" s="105"/>
      <c r="D250" s="137"/>
      <c r="E250" s="163"/>
      <c r="F250" s="191"/>
      <c r="G250" s="219"/>
      <c r="H250" s="253"/>
      <c r="I250" s="284"/>
      <c r="J250" s="315"/>
      <c r="K250" s="339"/>
      <c r="L250" s="399"/>
      <c r="M250" s="423"/>
      <c r="N250" s="449"/>
    </row>
    <row r="251" spans="1:14" ht="12.75" customHeight="1" x14ac:dyDescent="0.2">
      <c r="A251" s="473"/>
      <c r="B251" s="473"/>
      <c r="C251" s="106" t="s">
        <v>29</v>
      </c>
      <c r="D251" s="134" t="s">
        <v>29</v>
      </c>
      <c r="E251" s="160" t="s">
        <v>29</v>
      </c>
      <c r="F251" s="188" t="s">
        <v>29</v>
      </c>
      <c r="G251" s="216" t="s">
        <v>29</v>
      </c>
      <c r="H251" s="250" t="s">
        <v>29</v>
      </c>
      <c r="I251" s="281" t="s">
        <v>29</v>
      </c>
      <c r="J251" s="312" t="s">
        <v>29</v>
      </c>
      <c r="K251" s="336" t="s">
        <v>29</v>
      </c>
      <c r="L251" s="396" t="s">
        <v>29</v>
      </c>
      <c r="M251" s="424" t="s">
        <v>29</v>
      </c>
      <c r="N251" s="450" t="s">
        <v>29</v>
      </c>
    </row>
    <row r="252" spans="1:14" x14ac:dyDescent="0.2">
      <c r="A252" s="473"/>
      <c r="B252" s="473"/>
      <c r="C252" s="110"/>
      <c r="D252" s="136"/>
      <c r="E252" s="162"/>
      <c r="F252" s="190"/>
      <c r="G252" s="218"/>
      <c r="H252" s="252"/>
      <c r="I252" s="283"/>
      <c r="J252" s="314"/>
      <c r="K252" s="338"/>
      <c r="L252" s="398"/>
      <c r="M252" s="425"/>
      <c r="N252" s="451"/>
    </row>
    <row r="253" spans="1:14" x14ac:dyDescent="0.2">
      <c r="A253" s="474"/>
      <c r="B253" s="474"/>
      <c r="C253" s="106"/>
      <c r="D253" s="134"/>
      <c r="E253" s="160"/>
      <c r="F253" s="188"/>
      <c r="G253" s="216"/>
      <c r="H253" s="250"/>
      <c r="I253" s="281"/>
      <c r="J253" s="312"/>
      <c r="K253" s="336"/>
      <c r="L253" s="396"/>
      <c r="M253" s="424"/>
      <c r="N253" s="450"/>
    </row>
    <row r="254" spans="1:14" s="8" customFormat="1" ht="11.25" x14ac:dyDescent="0.2">
      <c r="A254" s="111" t="s">
        <v>10</v>
      </c>
      <c r="B254" s="111" t="s">
        <v>11</v>
      </c>
      <c r="C254" s="111" t="s">
        <v>13</v>
      </c>
      <c r="D254" s="135" t="s">
        <v>13</v>
      </c>
      <c r="E254" s="161" t="s">
        <v>13</v>
      </c>
      <c r="F254" s="189" t="s">
        <v>13</v>
      </c>
      <c r="G254" s="217" t="s">
        <v>13</v>
      </c>
      <c r="H254" s="251" t="s">
        <v>13</v>
      </c>
      <c r="I254" s="282" t="s">
        <v>13</v>
      </c>
      <c r="J254" s="313" t="s">
        <v>13</v>
      </c>
      <c r="K254" s="337" t="s">
        <v>13</v>
      </c>
      <c r="L254" s="397" t="s">
        <v>13</v>
      </c>
      <c r="M254" s="426" t="s">
        <v>13</v>
      </c>
      <c r="N254" s="452" t="s">
        <v>13</v>
      </c>
    </row>
    <row r="255" spans="1:14" s="16" customFormat="1" ht="15.75" x14ac:dyDescent="0.2">
      <c r="A255" s="18">
        <v>1</v>
      </c>
      <c r="B255" s="19" t="s">
        <v>22</v>
      </c>
      <c r="C255" s="113">
        <f t="shared" ref="C255:N255" si="96">SUM(C256,C259,C260)</f>
        <v>0</v>
      </c>
      <c r="D255" s="131">
        <f t="shared" si="96"/>
        <v>0</v>
      </c>
      <c r="E255" s="157">
        <f t="shared" si="96"/>
        <v>0</v>
      </c>
      <c r="F255" s="185">
        <f t="shared" si="96"/>
        <v>0</v>
      </c>
      <c r="G255" s="213">
        <f t="shared" si="96"/>
        <v>0</v>
      </c>
      <c r="H255" s="247">
        <f t="shared" si="96"/>
        <v>0</v>
      </c>
      <c r="I255" s="278">
        <f t="shared" si="96"/>
        <v>0</v>
      </c>
      <c r="J255" s="309">
        <f t="shared" si="96"/>
        <v>0</v>
      </c>
      <c r="K255" s="333">
        <f t="shared" si="96"/>
        <v>0</v>
      </c>
      <c r="L255" s="393">
        <f t="shared" si="96"/>
        <v>0</v>
      </c>
      <c r="M255" s="428">
        <f t="shared" si="96"/>
        <v>0</v>
      </c>
      <c r="N255" s="454">
        <f t="shared" si="96"/>
        <v>0</v>
      </c>
    </row>
    <row r="256" spans="1:14" s="23" customFormat="1" x14ac:dyDescent="0.2">
      <c r="A256" s="14"/>
      <c r="B256" s="22" t="s">
        <v>50</v>
      </c>
      <c r="C256" s="90">
        <f t="shared" ref="C256" si="97">SUM(C257:C258)</f>
        <v>0</v>
      </c>
      <c r="D256" s="90">
        <f t="shared" ref="D256" si="98">SUM(D257:D258)</f>
        <v>0</v>
      </c>
      <c r="E256" s="90">
        <f t="shared" ref="E256" si="99">SUM(E257:E258)</f>
        <v>0</v>
      </c>
      <c r="F256" s="90">
        <f t="shared" ref="F256" si="100">SUM(F257:F258)</f>
        <v>0</v>
      </c>
      <c r="G256" s="90">
        <f t="shared" ref="G256" si="101">SUM(G257:G258)</f>
        <v>0</v>
      </c>
      <c r="H256" s="90">
        <f t="shared" ref="H256" si="102">SUM(H257:H258)</f>
        <v>0</v>
      </c>
      <c r="I256" s="90">
        <f t="shared" ref="I256" si="103">SUM(I257:I258)</f>
        <v>0</v>
      </c>
      <c r="J256" s="90">
        <f t="shared" ref="J256" si="104">SUM(J257:J258)</f>
        <v>0</v>
      </c>
      <c r="K256" s="90">
        <f t="shared" ref="K256" si="105">SUM(K257:K258)</f>
        <v>0</v>
      </c>
      <c r="L256" s="90">
        <f t="shared" ref="L256" si="106">SUM(L257:L258)</f>
        <v>0</v>
      </c>
      <c r="M256" s="90">
        <f t="shared" ref="M256" si="107">SUM(M257:M258)</f>
        <v>0</v>
      </c>
      <c r="N256" s="90">
        <f t="shared" ref="N256" si="108">SUM(N257:N258)</f>
        <v>0</v>
      </c>
    </row>
    <row r="257" spans="1:14" ht="15.95" customHeight="1" x14ac:dyDescent="0.2">
      <c r="A257" s="12"/>
      <c r="B257" s="13" t="s">
        <v>84</v>
      </c>
      <c r="C257" s="91">
        <v>0</v>
      </c>
      <c r="D257" s="91">
        <v>0</v>
      </c>
      <c r="E257" s="91">
        <v>0</v>
      </c>
      <c r="F257" s="91">
        <v>0</v>
      </c>
      <c r="G257" s="220">
        <v>0</v>
      </c>
      <c r="H257" s="254">
        <v>0</v>
      </c>
      <c r="I257" s="285">
        <v>0</v>
      </c>
      <c r="J257" s="316">
        <v>0</v>
      </c>
      <c r="K257" s="340">
        <v>0</v>
      </c>
      <c r="L257" s="400">
        <v>0</v>
      </c>
      <c r="M257" s="431">
        <v>0</v>
      </c>
      <c r="N257" s="457">
        <v>0</v>
      </c>
    </row>
    <row r="258" spans="1:14" ht="15.95" customHeight="1" x14ac:dyDescent="0.2">
      <c r="A258" s="12"/>
      <c r="B258" s="13" t="s">
        <v>85</v>
      </c>
      <c r="C258" s="91">
        <v>0</v>
      </c>
      <c r="D258" s="91">
        <v>0</v>
      </c>
      <c r="E258" s="91">
        <v>0</v>
      </c>
      <c r="F258" s="91">
        <v>0</v>
      </c>
      <c r="G258" s="220">
        <v>0</v>
      </c>
      <c r="H258" s="254">
        <v>0</v>
      </c>
      <c r="I258" s="285">
        <v>0</v>
      </c>
      <c r="J258" s="316">
        <v>0</v>
      </c>
      <c r="K258" s="340">
        <v>0</v>
      </c>
      <c r="L258" s="400">
        <v>0</v>
      </c>
      <c r="M258" s="431">
        <v>0</v>
      </c>
      <c r="N258" s="457">
        <v>0</v>
      </c>
    </row>
    <row r="259" spans="1:14" ht="15.95" customHeight="1" x14ac:dyDescent="0.2">
      <c r="A259" s="12"/>
      <c r="B259" s="11" t="s">
        <v>51</v>
      </c>
      <c r="C259" s="70">
        <v>0</v>
      </c>
      <c r="D259" s="70">
        <v>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</row>
    <row r="260" spans="1:14" ht="15.95" customHeight="1" x14ac:dyDescent="0.2">
      <c r="A260" s="12"/>
      <c r="B260" s="11" t="s">
        <v>52</v>
      </c>
      <c r="C260" s="70">
        <v>0</v>
      </c>
      <c r="D260" s="70">
        <v>0</v>
      </c>
      <c r="E260" s="70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70">
        <v>0</v>
      </c>
      <c r="L260" s="70">
        <v>0</v>
      </c>
      <c r="M260" s="70">
        <v>0</v>
      </c>
      <c r="N260" s="70">
        <v>0</v>
      </c>
    </row>
    <row r="261" spans="1:14" ht="15.95" customHeight="1" x14ac:dyDescent="0.2">
      <c r="A261" s="14">
        <v>2</v>
      </c>
      <c r="B261" s="10" t="s">
        <v>23</v>
      </c>
      <c r="C261" s="114">
        <f t="shared" ref="C261:N261" si="109">SUM(C262:C263)</f>
        <v>0</v>
      </c>
      <c r="D261" s="129">
        <f t="shared" si="109"/>
        <v>0</v>
      </c>
      <c r="E261" s="155">
        <f t="shared" si="109"/>
        <v>0</v>
      </c>
      <c r="F261" s="183">
        <f t="shared" si="109"/>
        <v>0</v>
      </c>
      <c r="G261" s="211">
        <f t="shared" si="109"/>
        <v>0</v>
      </c>
      <c r="H261" s="245">
        <f t="shared" si="109"/>
        <v>0</v>
      </c>
      <c r="I261" s="276">
        <f t="shared" si="109"/>
        <v>0</v>
      </c>
      <c r="J261" s="307">
        <f t="shared" si="109"/>
        <v>0</v>
      </c>
      <c r="K261" s="331">
        <f t="shared" si="109"/>
        <v>0</v>
      </c>
      <c r="L261" s="391">
        <f t="shared" si="109"/>
        <v>0</v>
      </c>
      <c r="M261" s="429">
        <f t="shared" si="109"/>
        <v>0</v>
      </c>
      <c r="N261" s="455">
        <f t="shared" si="109"/>
        <v>0</v>
      </c>
    </row>
    <row r="262" spans="1:14" ht="15.95" customHeight="1" x14ac:dyDescent="0.2">
      <c r="A262" s="12"/>
      <c r="B262" s="13" t="s">
        <v>84</v>
      </c>
      <c r="C262" s="91">
        <v>0</v>
      </c>
      <c r="D262" s="91">
        <v>0</v>
      </c>
      <c r="E262" s="91">
        <v>0</v>
      </c>
      <c r="F262" s="91">
        <v>0</v>
      </c>
      <c r="G262" s="220">
        <v>0</v>
      </c>
      <c r="H262" s="254">
        <v>0</v>
      </c>
      <c r="I262" s="285">
        <v>0</v>
      </c>
      <c r="J262" s="316">
        <v>0</v>
      </c>
      <c r="K262" s="340">
        <v>0</v>
      </c>
      <c r="L262" s="400">
        <v>0</v>
      </c>
      <c r="M262" s="431">
        <v>0</v>
      </c>
      <c r="N262" s="457">
        <v>0</v>
      </c>
    </row>
    <row r="263" spans="1:14" x14ac:dyDescent="0.2">
      <c r="A263" s="12"/>
      <c r="B263" s="13" t="s">
        <v>85</v>
      </c>
      <c r="C263" s="91">
        <v>0</v>
      </c>
      <c r="D263" s="91">
        <v>0</v>
      </c>
      <c r="E263" s="91">
        <v>0</v>
      </c>
      <c r="F263" s="91">
        <v>0</v>
      </c>
      <c r="G263" s="220">
        <v>0</v>
      </c>
      <c r="H263" s="254">
        <v>0</v>
      </c>
      <c r="I263" s="285">
        <v>0</v>
      </c>
      <c r="J263" s="316">
        <v>0</v>
      </c>
      <c r="K263" s="340">
        <v>0</v>
      </c>
      <c r="L263" s="400">
        <v>0</v>
      </c>
      <c r="M263" s="431">
        <v>0</v>
      </c>
      <c r="N263" s="457">
        <v>0</v>
      </c>
    </row>
    <row r="264" spans="1:14" ht="15.75" x14ac:dyDescent="0.2">
      <c r="A264" s="9">
        <v>3</v>
      </c>
      <c r="B264" s="10" t="s">
        <v>54</v>
      </c>
      <c r="C264" s="114">
        <v>0</v>
      </c>
      <c r="D264" s="129">
        <v>0</v>
      </c>
      <c r="E264" s="155">
        <v>0</v>
      </c>
      <c r="F264" s="183">
        <v>0</v>
      </c>
      <c r="G264" s="211">
        <v>0</v>
      </c>
      <c r="H264" s="245">
        <v>0</v>
      </c>
      <c r="I264" s="276">
        <v>0</v>
      </c>
      <c r="J264" s="307">
        <v>0</v>
      </c>
      <c r="K264" s="331">
        <v>0</v>
      </c>
      <c r="L264" s="391">
        <v>0</v>
      </c>
      <c r="M264" s="429">
        <v>0</v>
      </c>
      <c r="N264" s="455">
        <v>0</v>
      </c>
    </row>
    <row r="265" spans="1:14" ht="15.75" x14ac:dyDescent="0.2">
      <c r="A265" s="14">
        <v>4</v>
      </c>
      <c r="B265" s="10" t="s">
        <v>53</v>
      </c>
      <c r="C265" s="90">
        <f t="shared" ref="C265:H265" si="110">SUM(C266:C267)</f>
        <v>0</v>
      </c>
      <c r="D265" s="90">
        <f t="shared" si="110"/>
        <v>0</v>
      </c>
      <c r="E265" s="90">
        <f t="shared" si="110"/>
        <v>0</v>
      </c>
      <c r="F265" s="90">
        <f t="shared" si="110"/>
        <v>0</v>
      </c>
      <c r="G265" s="90">
        <f t="shared" si="110"/>
        <v>0</v>
      </c>
      <c r="H265" s="90">
        <f t="shared" si="110"/>
        <v>0</v>
      </c>
      <c r="I265" s="90">
        <f t="shared" ref="I265:N265" si="111">SUM(I266:I267)</f>
        <v>0</v>
      </c>
      <c r="J265" s="90">
        <f t="shared" si="111"/>
        <v>0</v>
      </c>
      <c r="K265" s="90">
        <f t="shared" si="111"/>
        <v>0</v>
      </c>
      <c r="L265" s="90">
        <f t="shared" si="111"/>
        <v>0</v>
      </c>
      <c r="M265" s="90">
        <f t="shared" si="111"/>
        <v>0</v>
      </c>
      <c r="N265" s="90">
        <f t="shared" si="111"/>
        <v>0</v>
      </c>
    </row>
    <row r="266" spans="1:14" x14ac:dyDescent="0.2">
      <c r="A266" s="14"/>
      <c r="B266" s="13" t="s">
        <v>84</v>
      </c>
      <c r="C266" s="90">
        <v>0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0">
        <v>0</v>
      </c>
      <c r="J266" s="90">
        <v>0</v>
      </c>
      <c r="K266" s="90">
        <v>0</v>
      </c>
      <c r="L266" s="90">
        <v>0</v>
      </c>
      <c r="M266" s="90">
        <v>0</v>
      </c>
      <c r="N266" s="90">
        <v>0</v>
      </c>
    </row>
    <row r="267" spans="1:14" x14ac:dyDescent="0.2">
      <c r="A267" s="14"/>
      <c r="B267" s="13" t="s">
        <v>85</v>
      </c>
      <c r="C267" s="90">
        <v>0</v>
      </c>
      <c r="D267" s="90">
        <v>0</v>
      </c>
      <c r="E267" s="90">
        <v>0</v>
      </c>
      <c r="F267" s="90">
        <v>0</v>
      </c>
      <c r="G267" s="90">
        <v>0</v>
      </c>
      <c r="H267" s="90">
        <v>0</v>
      </c>
      <c r="I267" s="90">
        <v>0</v>
      </c>
      <c r="J267" s="90">
        <v>0</v>
      </c>
      <c r="K267" s="90">
        <v>0</v>
      </c>
      <c r="L267" s="90">
        <v>0</v>
      </c>
      <c r="M267" s="90">
        <v>0</v>
      </c>
      <c r="N267" s="90">
        <v>0</v>
      </c>
    </row>
    <row r="268" spans="1:14" x14ac:dyDescent="0.2">
      <c r="A268" s="14">
        <v>5</v>
      </c>
      <c r="B268" s="11" t="s">
        <v>55</v>
      </c>
      <c r="C268" s="114">
        <v>0</v>
      </c>
      <c r="D268" s="129">
        <v>0</v>
      </c>
      <c r="E268" s="155">
        <v>0</v>
      </c>
      <c r="F268" s="183">
        <v>0</v>
      </c>
      <c r="G268" s="211">
        <v>0</v>
      </c>
      <c r="H268" s="245">
        <v>0</v>
      </c>
      <c r="I268" s="276">
        <v>0</v>
      </c>
      <c r="J268" s="307">
        <v>0</v>
      </c>
      <c r="K268" s="331">
        <v>0</v>
      </c>
      <c r="L268" s="391">
        <v>0</v>
      </c>
      <c r="M268" s="429">
        <v>0</v>
      </c>
      <c r="N268" s="455">
        <v>0</v>
      </c>
    </row>
    <row r="269" spans="1:14" ht="12.75" customHeight="1" x14ac:dyDescent="0.2">
      <c r="A269" s="14">
        <v>6</v>
      </c>
      <c r="B269" s="10" t="s">
        <v>56</v>
      </c>
      <c r="C269" s="114">
        <v>0</v>
      </c>
      <c r="D269" s="129">
        <v>0</v>
      </c>
      <c r="E269" s="155">
        <v>0</v>
      </c>
      <c r="F269" s="183">
        <v>0</v>
      </c>
      <c r="G269" s="211">
        <v>0</v>
      </c>
      <c r="H269" s="245">
        <v>0</v>
      </c>
      <c r="I269" s="276">
        <v>0</v>
      </c>
      <c r="J269" s="307">
        <v>0</v>
      </c>
      <c r="K269" s="331">
        <v>0</v>
      </c>
      <c r="L269" s="391">
        <v>0</v>
      </c>
      <c r="M269" s="429">
        <v>0</v>
      </c>
      <c r="N269" s="455">
        <v>0</v>
      </c>
    </row>
    <row r="270" spans="1:14" ht="12.75" customHeight="1" x14ac:dyDescent="0.2">
      <c r="A270" s="14">
        <v>7</v>
      </c>
      <c r="B270" s="10" t="s">
        <v>57</v>
      </c>
      <c r="C270" s="114">
        <v>0</v>
      </c>
      <c r="D270" s="129">
        <v>0</v>
      </c>
      <c r="E270" s="155">
        <v>0</v>
      </c>
      <c r="F270" s="183">
        <v>0</v>
      </c>
      <c r="G270" s="211">
        <v>0</v>
      </c>
      <c r="H270" s="245">
        <v>0</v>
      </c>
      <c r="I270" s="276">
        <v>0</v>
      </c>
      <c r="J270" s="307">
        <v>0</v>
      </c>
      <c r="K270" s="331">
        <v>0</v>
      </c>
      <c r="L270" s="391">
        <v>0</v>
      </c>
      <c r="M270" s="429">
        <v>0</v>
      </c>
      <c r="N270" s="455">
        <v>0</v>
      </c>
    </row>
    <row r="271" spans="1:14" ht="15.75" x14ac:dyDescent="0.2">
      <c r="A271" s="14">
        <v>8</v>
      </c>
      <c r="B271" s="10" t="s">
        <v>58</v>
      </c>
      <c r="C271" s="114">
        <v>0</v>
      </c>
      <c r="D271" s="129">
        <v>0</v>
      </c>
      <c r="E271" s="155">
        <v>0</v>
      </c>
      <c r="F271" s="183">
        <v>0</v>
      </c>
      <c r="G271" s="211">
        <v>0</v>
      </c>
      <c r="H271" s="245">
        <v>0</v>
      </c>
      <c r="I271" s="276">
        <v>0</v>
      </c>
      <c r="J271" s="307">
        <v>0</v>
      </c>
      <c r="K271" s="331">
        <v>0</v>
      </c>
      <c r="L271" s="391">
        <v>0</v>
      </c>
      <c r="M271" s="429">
        <v>0</v>
      </c>
      <c r="N271" s="455">
        <v>0</v>
      </c>
    </row>
    <row r="272" spans="1:14" ht="21" customHeight="1" x14ac:dyDescent="0.2">
      <c r="A272" s="14">
        <v>9</v>
      </c>
      <c r="B272" s="10" t="s">
        <v>24</v>
      </c>
      <c r="C272" s="114">
        <v>0</v>
      </c>
      <c r="D272" s="129">
        <v>0</v>
      </c>
      <c r="E272" s="155">
        <v>0</v>
      </c>
      <c r="F272" s="183">
        <v>0</v>
      </c>
      <c r="G272" s="211">
        <v>0</v>
      </c>
      <c r="H272" s="245">
        <v>0</v>
      </c>
      <c r="I272" s="276">
        <v>0</v>
      </c>
      <c r="J272" s="307">
        <v>0</v>
      </c>
      <c r="K272" s="331">
        <v>0</v>
      </c>
      <c r="L272" s="391">
        <v>0</v>
      </c>
      <c r="M272" s="429">
        <v>0</v>
      </c>
      <c r="N272" s="455">
        <v>0</v>
      </c>
    </row>
    <row r="273" spans="1:14" ht="15.75" x14ac:dyDescent="0.2">
      <c r="A273" s="14">
        <v>10</v>
      </c>
      <c r="B273" s="10" t="s">
        <v>25</v>
      </c>
      <c r="C273" s="114">
        <v>0</v>
      </c>
      <c r="D273" s="129">
        <v>0</v>
      </c>
      <c r="E273" s="155">
        <v>0</v>
      </c>
      <c r="F273" s="183">
        <v>0</v>
      </c>
      <c r="G273" s="211">
        <v>0</v>
      </c>
      <c r="H273" s="245">
        <v>0</v>
      </c>
      <c r="I273" s="276">
        <v>0</v>
      </c>
      <c r="J273" s="307">
        <v>0</v>
      </c>
      <c r="K273" s="331">
        <v>0</v>
      </c>
      <c r="L273" s="391">
        <v>0</v>
      </c>
      <c r="M273" s="429">
        <v>0</v>
      </c>
      <c r="N273" s="455">
        <v>0</v>
      </c>
    </row>
    <row r="274" spans="1:14" ht="16.5" thickBot="1" x14ac:dyDescent="0.25">
      <c r="A274" s="40">
        <v>11</v>
      </c>
      <c r="B274" s="41" t="s">
        <v>59</v>
      </c>
      <c r="C274" s="115">
        <v>0</v>
      </c>
      <c r="D274" s="130">
        <v>0</v>
      </c>
      <c r="E274" s="156">
        <v>0</v>
      </c>
      <c r="F274" s="184">
        <v>0</v>
      </c>
      <c r="G274" s="212">
        <v>0</v>
      </c>
      <c r="H274" s="246">
        <v>0</v>
      </c>
      <c r="I274" s="277">
        <v>0</v>
      </c>
      <c r="J274" s="308">
        <v>0</v>
      </c>
      <c r="K274" s="332">
        <v>0</v>
      </c>
      <c r="L274" s="392">
        <v>0</v>
      </c>
      <c r="M274" s="430">
        <v>0</v>
      </c>
      <c r="N274" s="456">
        <v>0</v>
      </c>
    </row>
    <row r="275" spans="1:14" ht="13.5" thickTop="1" x14ac:dyDescent="0.2">
      <c r="A275" s="5"/>
      <c r="B275" s="17" t="s">
        <v>39</v>
      </c>
    </row>
    <row r="276" spans="1:14" x14ac:dyDescent="0.2">
      <c r="A276" s="5"/>
      <c r="B276" s="15" t="s">
        <v>61</v>
      </c>
    </row>
    <row r="277" spans="1:14" x14ac:dyDescent="0.2">
      <c r="A277" s="5"/>
      <c r="B277" s="15" t="s">
        <v>60</v>
      </c>
    </row>
    <row r="278" spans="1:14" x14ac:dyDescent="0.2">
      <c r="A278" s="5"/>
      <c r="B278" s="15" t="s">
        <v>40</v>
      </c>
    </row>
    <row r="279" spans="1:14" ht="12.75" customHeight="1" x14ac:dyDescent="0.2">
      <c r="A279" s="5"/>
      <c r="B279" s="27"/>
    </row>
    <row r="280" spans="1:14" ht="12.75" customHeight="1" x14ac:dyDescent="0.2">
      <c r="A280" s="5"/>
      <c r="B280" s="27"/>
    </row>
    <row r="281" spans="1:14" ht="12.75" customHeight="1" x14ac:dyDescent="0.2">
      <c r="A281" s="471" t="s">
        <v>0</v>
      </c>
      <c r="B281" s="471"/>
    </row>
    <row r="282" spans="1:14" ht="12.75" customHeight="1" x14ac:dyDescent="0.2">
      <c r="A282" s="471" t="s">
        <v>1</v>
      </c>
      <c r="B282" s="471"/>
    </row>
    <row r="283" spans="1:14" x14ac:dyDescent="0.2">
      <c r="A283" s="471" t="s">
        <v>46</v>
      </c>
      <c r="B283" s="471"/>
    </row>
    <row r="284" spans="1:14" ht="22.5" x14ac:dyDescent="0.3">
      <c r="C284" s="107"/>
    </row>
    <row r="285" spans="1:14" ht="12.75" customHeight="1" x14ac:dyDescent="0.2">
      <c r="C285" s="103" t="s">
        <v>3</v>
      </c>
    </row>
    <row r="286" spans="1:14" ht="13.5" customHeight="1" x14ac:dyDescent="0.2">
      <c r="A286" s="1" t="s">
        <v>47</v>
      </c>
    </row>
    <row r="287" spans="1:14" ht="12.75" customHeight="1" x14ac:dyDescent="0.2">
      <c r="A287" s="45" t="s">
        <v>69</v>
      </c>
      <c r="B287" s="45"/>
    </row>
    <row r="288" spans="1:14" ht="12.75" customHeight="1" thickBot="1" x14ac:dyDescent="0.25">
      <c r="A288" s="45" t="s">
        <v>74</v>
      </c>
      <c r="B288" s="45"/>
    </row>
    <row r="289" spans="1:14" ht="12.75" customHeight="1" thickTop="1" x14ac:dyDescent="0.2">
      <c r="A289" s="472" t="s">
        <v>4</v>
      </c>
      <c r="B289" s="472" t="s">
        <v>5</v>
      </c>
      <c r="C289" s="109"/>
    </row>
    <row r="290" spans="1:14" ht="12.75" customHeight="1" x14ac:dyDescent="0.2">
      <c r="A290" s="473"/>
      <c r="B290" s="473"/>
      <c r="C290" s="105"/>
      <c r="D290" s="137"/>
      <c r="E290" s="163"/>
      <c r="F290" s="191"/>
      <c r="G290" s="219"/>
      <c r="H290" s="253"/>
      <c r="I290" s="284"/>
      <c r="J290" s="315"/>
      <c r="K290" s="339"/>
      <c r="L290" s="399"/>
      <c r="M290" s="423"/>
      <c r="N290" s="449"/>
    </row>
    <row r="291" spans="1:14" ht="12.75" customHeight="1" x14ac:dyDescent="0.2">
      <c r="A291" s="473"/>
      <c r="B291" s="473"/>
      <c r="C291" s="106" t="s">
        <v>29</v>
      </c>
      <c r="D291" s="134" t="s">
        <v>29</v>
      </c>
      <c r="E291" s="160" t="s">
        <v>29</v>
      </c>
      <c r="F291" s="188" t="s">
        <v>29</v>
      </c>
      <c r="G291" s="216" t="s">
        <v>29</v>
      </c>
      <c r="H291" s="250" t="s">
        <v>29</v>
      </c>
      <c r="I291" s="281" t="s">
        <v>29</v>
      </c>
      <c r="J291" s="312" t="s">
        <v>29</v>
      </c>
      <c r="K291" s="336" t="s">
        <v>29</v>
      </c>
      <c r="L291" s="396" t="s">
        <v>29</v>
      </c>
      <c r="M291" s="424" t="s">
        <v>29</v>
      </c>
      <c r="N291" s="450" t="s">
        <v>29</v>
      </c>
    </row>
    <row r="292" spans="1:14" x14ac:dyDescent="0.2">
      <c r="A292" s="473"/>
      <c r="B292" s="473"/>
      <c r="C292" s="110"/>
      <c r="D292" s="136"/>
      <c r="E292" s="162"/>
      <c r="F292" s="190"/>
      <c r="G292" s="218"/>
      <c r="H292" s="252"/>
      <c r="I292" s="283"/>
      <c r="J292" s="314"/>
      <c r="K292" s="338"/>
      <c r="L292" s="398"/>
      <c r="M292" s="425"/>
      <c r="N292" s="451"/>
    </row>
    <row r="293" spans="1:14" x14ac:dyDescent="0.2">
      <c r="A293" s="474"/>
      <c r="B293" s="474"/>
      <c r="C293" s="106"/>
      <c r="D293" s="134"/>
      <c r="E293" s="160"/>
      <c r="F293" s="188"/>
      <c r="G293" s="216"/>
      <c r="H293" s="250"/>
      <c r="I293" s="281"/>
      <c r="J293" s="312"/>
      <c r="K293" s="336"/>
      <c r="L293" s="396"/>
      <c r="M293" s="424"/>
      <c r="N293" s="450"/>
    </row>
    <row r="294" spans="1:14" s="8" customFormat="1" ht="11.25" x14ac:dyDescent="0.2">
      <c r="A294" s="111" t="s">
        <v>10</v>
      </c>
      <c r="B294" s="111" t="s">
        <v>11</v>
      </c>
      <c r="C294" s="111" t="s">
        <v>13</v>
      </c>
      <c r="D294" s="135" t="s">
        <v>13</v>
      </c>
      <c r="E294" s="161" t="s">
        <v>13</v>
      </c>
      <c r="F294" s="189" t="s">
        <v>13</v>
      </c>
      <c r="G294" s="217" t="s">
        <v>13</v>
      </c>
      <c r="H294" s="251" t="s">
        <v>13</v>
      </c>
      <c r="I294" s="282" t="s">
        <v>13</v>
      </c>
      <c r="J294" s="313" t="s">
        <v>13</v>
      </c>
      <c r="K294" s="337" t="s">
        <v>13</v>
      </c>
      <c r="L294" s="397" t="s">
        <v>13</v>
      </c>
      <c r="M294" s="426" t="s">
        <v>13</v>
      </c>
      <c r="N294" s="452" t="s">
        <v>13</v>
      </c>
    </row>
    <row r="295" spans="1:14" s="16" customFormat="1" ht="15.75" x14ac:dyDescent="0.2">
      <c r="A295" s="18">
        <v>1</v>
      </c>
      <c r="B295" s="19" t="s">
        <v>22</v>
      </c>
      <c r="C295" s="113">
        <f t="shared" ref="C295:N295" si="112">SUM(C296,C299,C300)</f>
        <v>0</v>
      </c>
      <c r="D295" s="131">
        <f t="shared" si="112"/>
        <v>0</v>
      </c>
      <c r="E295" s="157">
        <f t="shared" si="112"/>
        <v>0</v>
      </c>
      <c r="F295" s="185">
        <f t="shared" si="112"/>
        <v>0</v>
      </c>
      <c r="G295" s="213">
        <f t="shared" si="112"/>
        <v>0</v>
      </c>
      <c r="H295" s="247">
        <f t="shared" si="112"/>
        <v>0</v>
      </c>
      <c r="I295" s="278">
        <f t="shared" si="112"/>
        <v>0</v>
      </c>
      <c r="J295" s="309">
        <f t="shared" si="112"/>
        <v>0</v>
      </c>
      <c r="K295" s="333">
        <f t="shared" si="112"/>
        <v>0</v>
      </c>
      <c r="L295" s="393">
        <f t="shared" si="112"/>
        <v>0</v>
      </c>
      <c r="M295" s="428">
        <f t="shared" si="112"/>
        <v>0</v>
      </c>
      <c r="N295" s="454">
        <f t="shared" si="112"/>
        <v>0</v>
      </c>
    </row>
    <row r="296" spans="1:14" s="23" customFormat="1" x14ac:dyDescent="0.2">
      <c r="A296" s="14"/>
      <c r="B296" s="22" t="s">
        <v>50</v>
      </c>
      <c r="C296" s="90">
        <f t="shared" ref="C296" si="113">SUM(C297:C298)</f>
        <v>0</v>
      </c>
      <c r="D296" s="90">
        <f t="shared" ref="D296" si="114">SUM(D297:D298)</f>
        <v>0</v>
      </c>
      <c r="E296" s="90">
        <f t="shared" ref="E296" si="115">SUM(E297:E298)</f>
        <v>0</v>
      </c>
      <c r="F296" s="90">
        <f t="shared" ref="F296" si="116">SUM(F297:F298)</f>
        <v>0</v>
      </c>
      <c r="G296" s="90">
        <f t="shared" ref="G296" si="117">SUM(G297:G298)</f>
        <v>0</v>
      </c>
      <c r="H296" s="90">
        <f t="shared" ref="H296" si="118">SUM(H297:H298)</f>
        <v>0</v>
      </c>
      <c r="I296" s="90">
        <f t="shared" ref="I296" si="119">SUM(I297:I298)</f>
        <v>0</v>
      </c>
      <c r="J296" s="90">
        <f t="shared" ref="J296" si="120">SUM(J297:J298)</f>
        <v>0</v>
      </c>
      <c r="K296" s="90">
        <f t="shared" ref="K296" si="121">SUM(K297:K298)</f>
        <v>0</v>
      </c>
      <c r="L296" s="90">
        <f t="shared" ref="L296" si="122">SUM(L297:L298)</f>
        <v>0</v>
      </c>
      <c r="M296" s="90">
        <f t="shared" ref="M296" si="123">SUM(M297:M298)</f>
        <v>0</v>
      </c>
      <c r="N296" s="90">
        <f t="shared" ref="N296" si="124">SUM(N297:N298)</f>
        <v>0</v>
      </c>
    </row>
    <row r="297" spans="1:14" x14ac:dyDescent="0.2">
      <c r="A297" s="12"/>
      <c r="B297" s="13" t="s">
        <v>84</v>
      </c>
      <c r="C297" s="91">
        <v>0</v>
      </c>
      <c r="D297" s="91">
        <v>0</v>
      </c>
      <c r="E297" s="91">
        <v>0</v>
      </c>
      <c r="F297" s="91">
        <v>0</v>
      </c>
      <c r="G297" s="220">
        <v>0</v>
      </c>
      <c r="H297" s="254">
        <v>0</v>
      </c>
      <c r="I297" s="285">
        <v>0</v>
      </c>
      <c r="J297" s="316">
        <v>0</v>
      </c>
      <c r="K297" s="340">
        <v>0</v>
      </c>
      <c r="L297" s="400">
        <v>0</v>
      </c>
      <c r="M297" s="431">
        <v>0</v>
      </c>
      <c r="N297" s="457">
        <v>0</v>
      </c>
    </row>
    <row r="298" spans="1:14" x14ac:dyDescent="0.2">
      <c r="A298" s="12"/>
      <c r="B298" s="13" t="s">
        <v>85</v>
      </c>
      <c r="C298" s="91">
        <v>0</v>
      </c>
      <c r="D298" s="91">
        <v>0</v>
      </c>
      <c r="E298" s="91">
        <v>0</v>
      </c>
      <c r="F298" s="91">
        <v>0</v>
      </c>
      <c r="G298" s="220">
        <v>0</v>
      </c>
      <c r="H298" s="254">
        <v>0</v>
      </c>
      <c r="I298" s="285">
        <v>0</v>
      </c>
      <c r="J298" s="316">
        <v>0</v>
      </c>
      <c r="K298" s="340">
        <v>0</v>
      </c>
      <c r="L298" s="400">
        <v>0</v>
      </c>
      <c r="M298" s="431">
        <v>0</v>
      </c>
      <c r="N298" s="457">
        <v>0</v>
      </c>
    </row>
    <row r="299" spans="1:14" x14ac:dyDescent="0.2">
      <c r="A299" s="12"/>
      <c r="B299" s="11" t="s">
        <v>51</v>
      </c>
      <c r="C299" s="70">
        <v>0</v>
      </c>
      <c r="D299" s="70">
        <v>0</v>
      </c>
      <c r="E299" s="70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70">
        <v>0</v>
      </c>
      <c r="L299" s="70">
        <v>0</v>
      </c>
      <c r="M299" s="70">
        <v>0</v>
      </c>
      <c r="N299" s="70">
        <v>0</v>
      </c>
    </row>
    <row r="300" spans="1:14" x14ac:dyDescent="0.2">
      <c r="A300" s="12"/>
      <c r="B300" s="11" t="s">
        <v>52</v>
      </c>
      <c r="C300" s="70">
        <v>0</v>
      </c>
      <c r="D300" s="70">
        <v>0</v>
      </c>
      <c r="E300" s="70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70">
        <v>0</v>
      </c>
      <c r="L300" s="70">
        <v>0</v>
      </c>
      <c r="M300" s="70">
        <v>0</v>
      </c>
      <c r="N300" s="70">
        <v>0</v>
      </c>
    </row>
    <row r="301" spans="1:14" ht="15.75" x14ac:dyDescent="0.2">
      <c r="A301" s="14">
        <v>2</v>
      </c>
      <c r="B301" s="10" t="s">
        <v>23</v>
      </c>
      <c r="C301" s="114">
        <f t="shared" ref="C301:N301" si="125">SUM(C302:C303)</f>
        <v>0</v>
      </c>
      <c r="D301" s="129">
        <f t="shared" si="125"/>
        <v>0</v>
      </c>
      <c r="E301" s="155">
        <f t="shared" si="125"/>
        <v>0</v>
      </c>
      <c r="F301" s="183">
        <f t="shared" si="125"/>
        <v>0</v>
      </c>
      <c r="G301" s="211">
        <f t="shared" si="125"/>
        <v>0</v>
      </c>
      <c r="H301" s="245">
        <f t="shared" si="125"/>
        <v>0</v>
      </c>
      <c r="I301" s="276">
        <f t="shared" si="125"/>
        <v>0</v>
      </c>
      <c r="J301" s="307">
        <f t="shared" si="125"/>
        <v>0</v>
      </c>
      <c r="K301" s="331">
        <f t="shared" si="125"/>
        <v>0</v>
      </c>
      <c r="L301" s="391">
        <f t="shared" si="125"/>
        <v>0</v>
      </c>
      <c r="M301" s="429">
        <f t="shared" si="125"/>
        <v>0</v>
      </c>
      <c r="N301" s="455">
        <f t="shared" si="125"/>
        <v>0</v>
      </c>
    </row>
    <row r="302" spans="1:14" x14ac:dyDescent="0.2">
      <c r="A302" s="12"/>
      <c r="B302" s="13" t="s">
        <v>84</v>
      </c>
      <c r="C302" s="91">
        <v>0</v>
      </c>
      <c r="D302" s="91">
        <v>0</v>
      </c>
      <c r="E302" s="91">
        <v>0</v>
      </c>
      <c r="F302" s="91">
        <v>0</v>
      </c>
      <c r="G302" s="220">
        <v>0</v>
      </c>
      <c r="H302" s="254">
        <v>0</v>
      </c>
      <c r="I302" s="285">
        <v>0</v>
      </c>
      <c r="J302" s="316">
        <v>0</v>
      </c>
      <c r="K302" s="340">
        <v>0</v>
      </c>
      <c r="L302" s="400">
        <v>0</v>
      </c>
      <c r="M302" s="431">
        <v>0</v>
      </c>
      <c r="N302" s="457">
        <v>0</v>
      </c>
    </row>
    <row r="303" spans="1:14" x14ac:dyDescent="0.2">
      <c r="A303" s="12"/>
      <c r="B303" s="13" t="s">
        <v>85</v>
      </c>
      <c r="C303" s="91">
        <v>0</v>
      </c>
      <c r="D303" s="91">
        <v>0</v>
      </c>
      <c r="E303" s="91">
        <v>0</v>
      </c>
      <c r="F303" s="91">
        <v>0</v>
      </c>
      <c r="G303" s="220">
        <v>0</v>
      </c>
      <c r="H303" s="254">
        <v>0</v>
      </c>
      <c r="I303" s="285">
        <v>0</v>
      </c>
      <c r="J303" s="316">
        <v>0</v>
      </c>
      <c r="K303" s="340">
        <v>0</v>
      </c>
      <c r="L303" s="400">
        <v>0</v>
      </c>
      <c r="M303" s="431">
        <v>0</v>
      </c>
      <c r="N303" s="457">
        <v>0</v>
      </c>
    </row>
    <row r="304" spans="1:14" ht="15.75" x14ac:dyDescent="0.2">
      <c r="A304" s="9">
        <v>3</v>
      </c>
      <c r="B304" s="10" t="s">
        <v>54</v>
      </c>
      <c r="C304" s="114">
        <v>0</v>
      </c>
      <c r="D304" s="129">
        <v>0</v>
      </c>
      <c r="E304" s="155">
        <v>0</v>
      </c>
      <c r="F304" s="183">
        <v>0</v>
      </c>
      <c r="G304" s="211">
        <v>0</v>
      </c>
      <c r="H304" s="245">
        <v>0</v>
      </c>
      <c r="I304" s="276">
        <v>0</v>
      </c>
      <c r="J304" s="307">
        <v>0</v>
      </c>
      <c r="K304" s="331">
        <v>0</v>
      </c>
      <c r="L304" s="391">
        <v>0</v>
      </c>
      <c r="M304" s="429">
        <v>0</v>
      </c>
      <c r="N304" s="455">
        <v>0</v>
      </c>
    </row>
    <row r="305" spans="1:14" ht="15.75" x14ac:dyDescent="0.2">
      <c r="A305" s="14">
        <v>4</v>
      </c>
      <c r="B305" s="10" t="s">
        <v>53</v>
      </c>
      <c r="C305" s="90">
        <f t="shared" ref="C305:H305" si="126">SUM(C306:C307)</f>
        <v>0</v>
      </c>
      <c r="D305" s="90">
        <f t="shared" si="126"/>
        <v>0</v>
      </c>
      <c r="E305" s="90">
        <f t="shared" si="126"/>
        <v>0</v>
      </c>
      <c r="F305" s="90">
        <f t="shared" si="126"/>
        <v>0</v>
      </c>
      <c r="G305" s="90">
        <f t="shared" si="126"/>
        <v>0</v>
      </c>
      <c r="H305" s="90">
        <f t="shared" si="126"/>
        <v>0</v>
      </c>
      <c r="I305" s="90">
        <f t="shared" ref="I305:N305" si="127">SUM(I306:I307)</f>
        <v>0</v>
      </c>
      <c r="J305" s="90">
        <f t="shared" si="127"/>
        <v>0</v>
      </c>
      <c r="K305" s="90">
        <f t="shared" si="127"/>
        <v>0</v>
      </c>
      <c r="L305" s="90">
        <f t="shared" si="127"/>
        <v>0</v>
      </c>
      <c r="M305" s="90">
        <f t="shared" si="127"/>
        <v>0</v>
      </c>
      <c r="N305" s="90">
        <f t="shared" si="127"/>
        <v>0</v>
      </c>
    </row>
    <row r="306" spans="1:14" x14ac:dyDescent="0.2">
      <c r="A306" s="14"/>
      <c r="B306" s="13" t="s">
        <v>84</v>
      </c>
      <c r="C306" s="90">
        <v>0</v>
      </c>
      <c r="D306" s="90">
        <v>0</v>
      </c>
      <c r="E306" s="90">
        <v>0</v>
      </c>
      <c r="F306" s="90">
        <v>0</v>
      </c>
      <c r="G306" s="90">
        <v>0</v>
      </c>
      <c r="H306" s="90">
        <v>0</v>
      </c>
      <c r="I306" s="90">
        <v>0</v>
      </c>
      <c r="J306" s="90">
        <v>0</v>
      </c>
      <c r="K306" s="90">
        <v>0</v>
      </c>
      <c r="L306" s="90">
        <v>0</v>
      </c>
      <c r="M306" s="90">
        <v>0</v>
      </c>
      <c r="N306" s="90">
        <v>0</v>
      </c>
    </row>
    <row r="307" spans="1:14" x14ac:dyDescent="0.2">
      <c r="A307" s="14"/>
      <c r="B307" s="13" t="s">
        <v>85</v>
      </c>
      <c r="C307" s="90">
        <v>0</v>
      </c>
      <c r="D307" s="90">
        <v>0</v>
      </c>
      <c r="E307" s="90">
        <v>0</v>
      </c>
      <c r="F307" s="90">
        <v>0</v>
      </c>
      <c r="G307" s="90">
        <v>0</v>
      </c>
      <c r="H307" s="90">
        <v>0</v>
      </c>
      <c r="I307" s="90">
        <v>0</v>
      </c>
      <c r="J307" s="90">
        <v>0</v>
      </c>
      <c r="K307" s="90">
        <v>0</v>
      </c>
      <c r="L307" s="90">
        <v>0</v>
      </c>
      <c r="M307" s="90">
        <v>0</v>
      </c>
      <c r="N307" s="90">
        <v>0</v>
      </c>
    </row>
    <row r="308" spans="1:14" x14ac:dyDescent="0.2">
      <c r="A308" s="14">
        <v>5</v>
      </c>
      <c r="B308" s="11" t="s">
        <v>55</v>
      </c>
      <c r="C308" s="114">
        <v>0</v>
      </c>
      <c r="D308" s="129">
        <v>0</v>
      </c>
      <c r="E308" s="155">
        <v>0</v>
      </c>
      <c r="F308" s="183">
        <v>0</v>
      </c>
      <c r="G308" s="211">
        <v>0</v>
      </c>
      <c r="H308" s="245">
        <v>0</v>
      </c>
      <c r="I308" s="276">
        <v>0</v>
      </c>
      <c r="J308" s="307">
        <v>0</v>
      </c>
      <c r="K308" s="331">
        <v>0</v>
      </c>
      <c r="L308" s="391">
        <v>0</v>
      </c>
      <c r="M308" s="429">
        <v>0</v>
      </c>
      <c r="N308" s="455">
        <v>0</v>
      </c>
    </row>
    <row r="309" spans="1:14" ht="15.75" x14ac:dyDescent="0.2">
      <c r="A309" s="14">
        <v>6</v>
      </c>
      <c r="B309" s="10" t="s">
        <v>56</v>
      </c>
      <c r="C309" s="114">
        <v>0</v>
      </c>
      <c r="D309" s="129">
        <v>0</v>
      </c>
      <c r="E309" s="155">
        <v>0</v>
      </c>
      <c r="F309" s="183">
        <v>0</v>
      </c>
      <c r="G309" s="211">
        <v>0</v>
      </c>
      <c r="H309" s="245">
        <v>0</v>
      </c>
      <c r="I309" s="276">
        <v>0</v>
      </c>
      <c r="J309" s="307">
        <v>0</v>
      </c>
      <c r="K309" s="331">
        <v>0</v>
      </c>
      <c r="L309" s="391">
        <v>0</v>
      </c>
      <c r="M309" s="429">
        <v>0</v>
      </c>
      <c r="N309" s="455">
        <v>0</v>
      </c>
    </row>
    <row r="310" spans="1:14" ht="15.75" x14ac:dyDescent="0.2">
      <c r="A310" s="14">
        <v>7</v>
      </c>
      <c r="B310" s="10" t="s">
        <v>57</v>
      </c>
      <c r="C310" s="114">
        <v>0</v>
      </c>
      <c r="D310" s="129">
        <v>0</v>
      </c>
      <c r="E310" s="155">
        <v>0</v>
      </c>
      <c r="F310" s="183">
        <v>0</v>
      </c>
      <c r="G310" s="211">
        <v>0</v>
      </c>
      <c r="H310" s="245">
        <v>0</v>
      </c>
      <c r="I310" s="276">
        <v>0</v>
      </c>
      <c r="J310" s="307">
        <v>0</v>
      </c>
      <c r="K310" s="331">
        <v>0</v>
      </c>
      <c r="L310" s="391">
        <v>0</v>
      </c>
      <c r="M310" s="429">
        <v>0</v>
      </c>
      <c r="N310" s="455">
        <v>0</v>
      </c>
    </row>
    <row r="311" spans="1:14" ht="15.75" x14ac:dyDescent="0.2">
      <c r="A311" s="14">
        <v>8</v>
      </c>
      <c r="B311" s="10" t="s">
        <v>58</v>
      </c>
      <c r="C311" s="114">
        <v>0</v>
      </c>
      <c r="D311" s="129">
        <v>0</v>
      </c>
      <c r="E311" s="155">
        <v>0</v>
      </c>
      <c r="F311" s="183">
        <v>0</v>
      </c>
      <c r="G311" s="211">
        <v>0</v>
      </c>
      <c r="H311" s="245">
        <v>0</v>
      </c>
      <c r="I311" s="276">
        <v>0</v>
      </c>
      <c r="J311" s="307">
        <v>0</v>
      </c>
      <c r="K311" s="331">
        <v>0</v>
      </c>
      <c r="L311" s="391">
        <v>0</v>
      </c>
      <c r="M311" s="429">
        <v>0</v>
      </c>
      <c r="N311" s="455">
        <v>0</v>
      </c>
    </row>
    <row r="312" spans="1:14" ht="15.75" x14ac:dyDescent="0.2">
      <c r="A312" s="14">
        <v>9</v>
      </c>
      <c r="B312" s="10" t="s">
        <v>24</v>
      </c>
      <c r="C312" s="114">
        <v>0</v>
      </c>
      <c r="D312" s="129">
        <v>0</v>
      </c>
      <c r="E312" s="155">
        <v>0</v>
      </c>
      <c r="F312" s="183">
        <v>0</v>
      </c>
      <c r="G312" s="211">
        <v>0</v>
      </c>
      <c r="H312" s="245">
        <v>0</v>
      </c>
      <c r="I312" s="276">
        <v>0</v>
      </c>
      <c r="J312" s="307">
        <v>0</v>
      </c>
      <c r="K312" s="331">
        <v>0</v>
      </c>
      <c r="L312" s="391">
        <v>0</v>
      </c>
      <c r="M312" s="429">
        <v>0</v>
      </c>
      <c r="N312" s="455">
        <v>0</v>
      </c>
    </row>
    <row r="313" spans="1:14" ht="15.75" x14ac:dyDescent="0.2">
      <c r="A313" s="14">
        <v>10</v>
      </c>
      <c r="B313" s="10" t="s">
        <v>25</v>
      </c>
      <c r="C313" s="114">
        <v>0</v>
      </c>
      <c r="D313" s="129">
        <v>0</v>
      </c>
      <c r="E313" s="155">
        <v>0</v>
      </c>
      <c r="F313" s="183">
        <v>0</v>
      </c>
      <c r="G313" s="211">
        <v>0</v>
      </c>
      <c r="H313" s="245">
        <v>0</v>
      </c>
      <c r="I313" s="276">
        <v>0</v>
      </c>
      <c r="J313" s="307">
        <v>0</v>
      </c>
      <c r="K313" s="331">
        <v>0</v>
      </c>
      <c r="L313" s="391">
        <v>0</v>
      </c>
      <c r="M313" s="429">
        <v>0</v>
      </c>
      <c r="N313" s="455">
        <v>0</v>
      </c>
    </row>
    <row r="314" spans="1:14" ht="16.5" thickBot="1" x14ac:dyDescent="0.25">
      <c r="A314" s="40">
        <v>11</v>
      </c>
      <c r="B314" s="41" t="s">
        <v>59</v>
      </c>
      <c r="C314" s="115">
        <v>0</v>
      </c>
      <c r="D314" s="130">
        <v>0</v>
      </c>
      <c r="E314" s="156">
        <v>0</v>
      </c>
      <c r="F314" s="184">
        <v>0</v>
      </c>
      <c r="G314" s="212">
        <v>0</v>
      </c>
      <c r="H314" s="246">
        <v>0</v>
      </c>
      <c r="I314" s="277">
        <v>0</v>
      </c>
      <c r="J314" s="308">
        <v>0</v>
      </c>
      <c r="K314" s="332">
        <v>0</v>
      </c>
      <c r="L314" s="392">
        <v>0</v>
      </c>
      <c r="M314" s="430">
        <v>0</v>
      </c>
      <c r="N314" s="456">
        <v>0</v>
      </c>
    </row>
    <row r="315" spans="1:14" ht="13.5" thickTop="1" x14ac:dyDescent="0.2">
      <c r="A315" s="5"/>
      <c r="B315" s="17" t="s">
        <v>39</v>
      </c>
    </row>
    <row r="316" spans="1:14" x14ac:dyDescent="0.2">
      <c r="A316" s="5"/>
      <c r="B316" s="15" t="s">
        <v>61</v>
      </c>
    </row>
    <row r="317" spans="1:14" x14ac:dyDescent="0.2">
      <c r="A317" s="5"/>
      <c r="B317" s="15" t="s">
        <v>60</v>
      </c>
    </row>
    <row r="318" spans="1:14" x14ac:dyDescent="0.2">
      <c r="A318" s="5"/>
      <c r="B318" s="15" t="s">
        <v>40</v>
      </c>
    </row>
    <row r="319" spans="1:14" ht="12.75" customHeight="1" x14ac:dyDescent="0.2">
      <c r="A319" s="5"/>
      <c r="B319" s="27"/>
    </row>
    <row r="320" spans="1:14" ht="12.75" customHeight="1" x14ac:dyDescent="0.2">
      <c r="A320" s="5"/>
      <c r="B320" s="27"/>
    </row>
    <row r="321" spans="1:14" x14ac:dyDescent="0.2">
      <c r="A321" s="5"/>
      <c r="B321" s="27"/>
    </row>
    <row r="322" spans="1:14" ht="12.75" customHeight="1" x14ac:dyDescent="0.2">
      <c r="A322" s="471" t="s">
        <v>0</v>
      </c>
      <c r="B322" s="471"/>
    </row>
    <row r="323" spans="1:14" ht="12.75" customHeight="1" x14ac:dyDescent="0.2">
      <c r="A323" s="471" t="s">
        <v>1</v>
      </c>
      <c r="B323" s="471"/>
    </row>
    <row r="324" spans="1:14" x14ac:dyDescent="0.2">
      <c r="A324" s="471" t="s">
        <v>46</v>
      </c>
      <c r="B324" s="471"/>
    </row>
    <row r="325" spans="1:14" ht="12.75" customHeight="1" x14ac:dyDescent="0.3">
      <c r="C325" s="107"/>
    </row>
    <row r="326" spans="1:14" ht="13.5" customHeight="1" x14ac:dyDescent="0.2">
      <c r="C326" s="103" t="s">
        <v>3</v>
      </c>
    </row>
    <row r="327" spans="1:14" x14ac:dyDescent="0.2">
      <c r="A327" s="1" t="s">
        <v>47</v>
      </c>
    </row>
    <row r="328" spans="1:14" ht="12.75" customHeight="1" x14ac:dyDescent="0.2">
      <c r="A328" s="1" t="s">
        <v>69</v>
      </c>
    </row>
    <row r="329" spans="1:14" ht="12.75" customHeight="1" thickBot="1" x14ac:dyDescent="0.25">
      <c r="A329" s="45" t="s">
        <v>73</v>
      </c>
      <c r="B329" s="45"/>
      <c r="H329" s="45"/>
      <c r="I329" s="45"/>
      <c r="J329" s="45"/>
      <c r="K329" s="45"/>
      <c r="L329" s="45"/>
      <c r="M329" s="45"/>
      <c r="N329" s="45"/>
    </row>
    <row r="330" spans="1:14" ht="12.75" customHeight="1" thickTop="1" x14ac:dyDescent="0.2">
      <c r="A330" s="472" t="s">
        <v>4</v>
      </c>
      <c r="B330" s="472" t="s">
        <v>5</v>
      </c>
      <c r="C330" s="109"/>
    </row>
    <row r="331" spans="1:14" ht="12.75" customHeight="1" x14ac:dyDescent="0.2">
      <c r="A331" s="473"/>
      <c r="B331" s="473"/>
      <c r="C331" s="105"/>
      <c r="D331" s="137"/>
      <c r="E331" s="163"/>
      <c r="F331" s="191"/>
      <c r="G331" s="219"/>
      <c r="H331" s="253"/>
      <c r="I331" s="284"/>
      <c r="J331" s="315"/>
      <c r="K331" s="339"/>
      <c r="L331" s="399"/>
      <c r="M331" s="423"/>
      <c r="N331" s="449"/>
    </row>
    <row r="332" spans="1:14" x14ac:dyDescent="0.2">
      <c r="A332" s="473"/>
      <c r="B332" s="473"/>
      <c r="C332" s="106" t="s">
        <v>29</v>
      </c>
      <c r="D332" s="134" t="s">
        <v>29</v>
      </c>
      <c r="E332" s="160" t="s">
        <v>29</v>
      </c>
      <c r="F332" s="188" t="s">
        <v>29</v>
      </c>
      <c r="G332" s="216" t="s">
        <v>29</v>
      </c>
      <c r="H332" s="250" t="s">
        <v>29</v>
      </c>
      <c r="I332" s="281" t="s">
        <v>29</v>
      </c>
      <c r="J332" s="312" t="s">
        <v>29</v>
      </c>
      <c r="K332" s="336" t="s">
        <v>29</v>
      </c>
      <c r="L332" s="396" t="s">
        <v>29</v>
      </c>
      <c r="M332" s="424" t="s">
        <v>29</v>
      </c>
      <c r="N332" s="450" t="s">
        <v>29</v>
      </c>
    </row>
    <row r="333" spans="1:14" x14ac:dyDescent="0.2">
      <c r="A333" s="473"/>
      <c r="B333" s="473"/>
      <c r="C333" s="110"/>
      <c r="D333" s="136"/>
      <c r="E333" s="162"/>
      <c r="F333" s="190"/>
      <c r="G333" s="218"/>
      <c r="H333" s="252"/>
      <c r="I333" s="283"/>
      <c r="J333" s="314"/>
      <c r="K333" s="338"/>
      <c r="L333" s="398"/>
      <c r="M333" s="425"/>
      <c r="N333" s="451"/>
    </row>
    <row r="334" spans="1:14" x14ac:dyDescent="0.2">
      <c r="A334" s="474"/>
      <c r="B334" s="474"/>
      <c r="C334" s="106"/>
      <c r="D334" s="134"/>
      <c r="E334" s="160"/>
      <c r="F334" s="188"/>
      <c r="G334" s="216"/>
      <c r="H334" s="250"/>
      <c r="I334" s="281"/>
      <c r="J334" s="312"/>
      <c r="K334" s="336"/>
      <c r="L334" s="396"/>
      <c r="M334" s="424"/>
      <c r="N334" s="450"/>
    </row>
    <row r="335" spans="1:14" s="8" customFormat="1" ht="11.25" x14ac:dyDescent="0.2">
      <c r="A335" s="111" t="s">
        <v>10</v>
      </c>
      <c r="B335" s="111" t="s">
        <v>11</v>
      </c>
      <c r="C335" s="111" t="s">
        <v>13</v>
      </c>
      <c r="D335" s="135" t="s">
        <v>13</v>
      </c>
      <c r="E335" s="161" t="s">
        <v>13</v>
      </c>
      <c r="F335" s="189" t="s">
        <v>13</v>
      </c>
      <c r="G335" s="217" t="s">
        <v>13</v>
      </c>
      <c r="H335" s="251" t="s">
        <v>13</v>
      </c>
      <c r="I335" s="282" t="s">
        <v>13</v>
      </c>
      <c r="J335" s="313" t="s">
        <v>13</v>
      </c>
      <c r="K335" s="337" t="s">
        <v>13</v>
      </c>
      <c r="L335" s="397" t="s">
        <v>13</v>
      </c>
      <c r="M335" s="426" t="s">
        <v>13</v>
      </c>
      <c r="N335" s="452" t="s">
        <v>13</v>
      </c>
    </row>
    <row r="336" spans="1:14" s="16" customFormat="1" ht="15.75" x14ac:dyDescent="0.2">
      <c r="A336" s="18">
        <v>1</v>
      </c>
      <c r="B336" s="19" t="s">
        <v>22</v>
      </c>
      <c r="C336" s="113">
        <f t="shared" ref="C336:N336" si="128">SUM(C337,C340,C341)</f>
        <v>0</v>
      </c>
      <c r="D336" s="131">
        <f t="shared" si="128"/>
        <v>0</v>
      </c>
      <c r="E336" s="157">
        <f t="shared" si="128"/>
        <v>0</v>
      </c>
      <c r="F336" s="185">
        <f t="shared" si="128"/>
        <v>0</v>
      </c>
      <c r="G336" s="213">
        <f t="shared" si="128"/>
        <v>0</v>
      </c>
      <c r="H336" s="247">
        <f t="shared" si="128"/>
        <v>0</v>
      </c>
      <c r="I336" s="278">
        <f t="shared" si="128"/>
        <v>0</v>
      </c>
      <c r="J336" s="309">
        <f t="shared" si="128"/>
        <v>0</v>
      </c>
      <c r="K336" s="333">
        <f t="shared" si="128"/>
        <v>0</v>
      </c>
      <c r="L336" s="393">
        <f t="shared" si="128"/>
        <v>0</v>
      </c>
      <c r="M336" s="428">
        <f t="shared" si="128"/>
        <v>0</v>
      </c>
      <c r="N336" s="454">
        <f t="shared" si="128"/>
        <v>0</v>
      </c>
    </row>
    <row r="337" spans="1:14" s="23" customFormat="1" x14ac:dyDescent="0.2">
      <c r="A337" s="14"/>
      <c r="B337" s="22" t="s">
        <v>50</v>
      </c>
      <c r="C337" s="90">
        <f t="shared" ref="C337" si="129">SUM(C338:C339)</f>
        <v>0</v>
      </c>
      <c r="D337" s="90">
        <f t="shared" ref="D337" si="130">SUM(D338:D339)</f>
        <v>0</v>
      </c>
      <c r="E337" s="90">
        <f t="shared" ref="E337" si="131">SUM(E338:E339)</f>
        <v>0</v>
      </c>
      <c r="F337" s="90">
        <f t="shared" ref="F337" si="132">SUM(F338:F339)</f>
        <v>0</v>
      </c>
      <c r="G337" s="90">
        <f t="shared" ref="G337" si="133">SUM(G338:G339)</f>
        <v>0</v>
      </c>
      <c r="H337" s="90">
        <f t="shared" ref="H337" si="134">SUM(H338:H339)</f>
        <v>0</v>
      </c>
      <c r="I337" s="90">
        <f t="shared" ref="I337" si="135">SUM(I338:I339)</f>
        <v>0</v>
      </c>
      <c r="J337" s="90">
        <f t="shared" ref="J337" si="136">SUM(J338:J339)</f>
        <v>0</v>
      </c>
      <c r="K337" s="90">
        <f t="shared" ref="K337" si="137">SUM(K338:K339)</f>
        <v>0</v>
      </c>
      <c r="L337" s="90">
        <f t="shared" ref="L337" si="138">SUM(L338:L339)</f>
        <v>0</v>
      </c>
      <c r="M337" s="90">
        <f t="shared" ref="M337" si="139">SUM(M338:M339)</f>
        <v>0</v>
      </c>
      <c r="N337" s="90">
        <f t="shared" ref="N337" si="140">SUM(N338:N339)</f>
        <v>0</v>
      </c>
    </row>
    <row r="338" spans="1:14" x14ac:dyDescent="0.2">
      <c r="A338" s="12"/>
      <c r="B338" s="13" t="s">
        <v>84</v>
      </c>
      <c r="C338" s="91">
        <v>0</v>
      </c>
      <c r="D338" s="91">
        <v>0</v>
      </c>
      <c r="E338" s="91">
        <v>0</v>
      </c>
      <c r="F338" s="91">
        <v>0</v>
      </c>
      <c r="G338" s="220">
        <v>0</v>
      </c>
      <c r="H338" s="254">
        <v>0</v>
      </c>
      <c r="I338" s="285">
        <v>0</v>
      </c>
      <c r="J338" s="316">
        <v>0</v>
      </c>
      <c r="K338" s="340">
        <v>0</v>
      </c>
      <c r="L338" s="400">
        <v>0</v>
      </c>
      <c r="M338" s="431">
        <v>0</v>
      </c>
      <c r="N338" s="457">
        <v>0</v>
      </c>
    </row>
    <row r="339" spans="1:14" x14ac:dyDescent="0.2">
      <c r="A339" s="12"/>
      <c r="B339" s="13" t="s">
        <v>85</v>
      </c>
      <c r="C339" s="91">
        <v>0</v>
      </c>
      <c r="D339" s="91">
        <v>0</v>
      </c>
      <c r="E339" s="91">
        <v>0</v>
      </c>
      <c r="F339" s="91">
        <v>0</v>
      </c>
      <c r="G339" s="220">
        <v>0</v>
      </c>
      <c r="H339" s="254">
        <v>0</v>
      </c>
      <c r="I339" s="285">
        <v>0</v>
      </c>
      <c r="J339" s="316">
        <v>0</v>
      </c>
      <c r="K339" s="340">
        <v>0</v>
      </c>
      <c r="L339" s="400">
        <v>0</v>
      </c>
      <c r="M339" s="431">
        <v>0</v>
      </c>
      <c r="N339" s="457">
        <v>0</v>
      </c>
    </row>
    <row r="340" spans="1:14" x14ac:dyDescent="0.2">
      <c r="A340" s="12"/>
      <c r="B340" s="11" t="s">
        <v>51</v>
      </c>
      <c r="C340" s="70">
        <v>0</v>
      </c>
      <c r="D340" s="70">
        <v>0</v>
      </c>
      <c r="E340" s="70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70">
        <v>0</v>
      </c>
      <c r="L340" s="70">
        <v>0</v>
      </c>
      <c r="M340" s="70">
        <v>0</v>
      </c>
      <c r="N340" s="70">
        <v>0</v>
      </c>
    </row>
    <row r="341" spans="1:14" x14ac:dyDescent="0.2">
      <c r="A341" s="12"/>
      <c r="B341" s="11" t="s">
        <v>52</v>
      </c>
      <c r="C341" s="70">
        <v>0</v>
      </c>
      <c r="D341" s="70">
        <v>0</v>
      </c>
      <c r="E341" s="70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</row>
    <row r="342" spans="1:14" ht="15.75" x14ac:dyDescent="0.2">
      <c r="A342" s="14">
        <v>2</v>
      </c>
      <c r="B342" s="10" t="s">
        <v>23</v>
      </c>
      <c r="C342" s="114">
        <f t="shared" ref="C342:N342" si="141">SUM(C343:C344)</f>
        <v>0</v>
      </c>
      <c r="D342" s="129">
        <f t="shared" si="141"/>
        <v>0</v>
      </c>
      <c r="E342" s="155">
        <f t="shared" si="141"/>
        <v>0</v>
      </c>
      <c r="F342" s="183">
        <f t="shared" si="141"/>
        <v>0</v>
      </c>
      <c r="G342" s="211">
        <f t="shared" si="141"/>
        <v>0</v>
      </c>
      <c r="H342" s="245">
        <f t="shared" si="141"/>
        <v>0</v>
      </c>
      <c r="I342" s="276">
        <f t="shared" si="141"/>
        <v>0</v>
      </c>
      <c r="J342" s="307">
        <f t="shared" si="141"/>
        <v>0</v>
      </c>
      <c r="K342" s="331">
        <f t="shared" si="141"/>
        <v>0</v>
      </c>
      <c r="L342" s="391">
        <f t="shared" si="141"/>
        <v>0</v>
      </c>
      <c r="M342" s="429">
        <f t="shared" si="141"/>
        <v>0</v>
      </c>
      <c r="N342" s="455">
        <f t="shared" si="141"/>
        <v>0</v>
      </c>
    </row>
    <row r="343" spans="1:14" x14ac:dyDescent="0.2">
      <c r="A343" s="12"/>
      <c r="B343" s="13" t="s">
        <v>84</v>
      </c>
      <c r="C343" s="91">
        <v>0</v>
      </c>
      <c r="D343" s="91">
        <v>0</v>
      </c>
      <c r="E343" s="91">
        <v>0</v>
      </c>
      <c r="F343" s="91">
        <v>0</v>
      </c>
      <c r="G343" s="220">
        <v>0</v>
      </c>
      <c r="H343" s="254">
        <v>0</v>
      </c>
      <c r="I343" s="285">
        <v>0</v>
      </c>
      <c r="J343" s="316">
        <v>0</v>
      </c>
      <c r="K343" s="340">
        <v>0</v>
      </c>
      <c r="L343" s="400">
        <v>0</v>
      </c>
      <c r="M343" s="431">
        <v>0</v>
      </c>
      <c r="N343" s="457">
        <v>0</v>
      </c>
    </row>
    <row r="344" spans="1:14" x14ac:dyDescent="0.2">
      <c r="A344" s="12"/>
      <c r="B344" s="13" t="s">
        <v>85</v>
      </c>
      <c r="C344" s="91">
        <v>0</v>
      </c>
      <c r="D344" s="91">
        <v>0</v>
      </c>
      <c r="E344" s="91">
        <v>0</v>
      </c>
      <c r="F344" s="91">
        <v>0</v>
      </c>
      <c r="G344" s="220">
        <v>0</v>
      </c>
      <c r="H344" s="254">
        <v>0</v>
      </c>
      <c r="I344" s="285">
        <v>0</v>
      </c>
      <c r="J344" s="316">
        <v>0</v>
      </c>
      <c r="K344" s="340">
        <v>0</v>
      </c>
      <c r="L344" s="400">
        <v>0</v>
      </c>
      <c r="M344" s="431">
        <v>0</v>
      </c>
      <c r="N344" s="457">
        <v>0</v>
      </c>
    </row>
    <row r="345" spans="1:14" ht="15.75" x14ac:dyDescent="0.2">
      <c r="A345" s="9">
        <v>3</v>
      </c>
      <c r="B345" s="10" t="s">
        <v>54</v>
      </c>
      <c r="C345" s="114">
        <v>0</v>
      </c>
      <c r="D345" s="129">
        <v>0</v>
      </c>
      <c r="E345" s="155">
        <v>0</v>
      </c>
      <c r="F345" s="183">
        <v>0</v>
      </c>
      <c r="G345" s="211">
        <v>0</v>
      </c>
      <c r="H345" s="245">
        <v>0</v>
      </c>
      <c r="I345" s="276">
        <v>0</v>
      </c>
      <c r="J345" s="307">
        <v>0</v>
      </c>
      <c r="K345" s="331">
        <v>0</v>
      </c>
      <c r="L345" s="391">
        <v>0</v>
      </c>
      <c r="M345" s="429">
        <v>0</v>
      </c>
      <c r="N345" s="455">
        <v>0</v>
      </c>
    </row>
    <row r="346" spans="1:14" ht="15.75" x14ac:dyDescent="0.2">
      <c r="A346" s="14">
        <v>4</v>
      </c>
      <c r="B346" s="10" t="s">
        <v>53</v>
      </c>
      <c r="C346" s="90">
        <f t="shared" ref="C346:H346" si="142">SUM(C347:C348)</f>
        <v>0</v>
      </c>
      <c r="D346" s="90">
        <f t="shared" si="142"/>
        <v>0</v>
      </c>
      <c r="E346" s="90">
        <f t="shared" si="142"/>
        <v>0</v>
      </c>
      <c r="F346" s="90">
        <f t="shared" si="142"/>
        <v>0</v>
      </c>
      <c r="G346" s="90">
        <f t="shared" si="142"/>
        <v>0</v>
      </c>
      <c r="H346" s="90">
        <f t="shared" si="142"/>
        <v>0</v>
      </c>
      <c r="I346" s="90">
        <f t="shared" ref="I346:N346" si="143">SUM(I347:I348)</f>
        <v>0</v>
      </c>
      <c r="J346" s="90">
        <f t="shared" si="143"/>
        <v>0</v>
      </c>
      <c r="K346" s="90">
        <f t="shared" si="143"/>
        <v>0</v>
      </c>
      <c r="L346" s="90">
        <f t="shared" si="143"/>
        <v>0</v>
      </c>
      <c r="M346" s="90">
        <f t="shared" si="143"/>
        <v>0</v>
      </c>
      <c r="N346" s="90">
        <f t="shared" si="143"/>
        <v>0</v>
      </c>
    </row>
    <row r="347" spans="1:14" x14ac:dyDescent="0.2">
      <c r="A347" s="14"/>
      <c r="B347" s="13" t="s">
        <v>84</v>
      </c>
      <c r="C347" s="90">
        <v>0</v>
      </c>
      <c r="D347" s="90">
        <v>0</v>
      </c>
      <c r="E347" s="90">
        <v>0</v>
      </c>
      <c r="F347" s="90">
        <v>0</v>
      </c>
      <c r="G347" s="90">
        <v>0</v>
      </c>
      <c r="H347" s="90">
        <v>0</v>
      </c>
      <c r="I347" s="90">
        <v>0</v>
      </c>
      <c r="J347" s="90">
        <v>0</v>
      </c>
      <c r="K347" s="90">
        <v>0</v>
      </c>
      <c r="L347" s="90">
        <v>0</v>
      </c>
      <c r="M347" s="90">
        <v>0</v>
      </c>
      <c r="N347" s="90">
        <v>0</v>
      </c>
    </row>
    <row r="348" spans="1:14" x14ac:dyDescent="0.2">
      <c r="A348" s="14"/>
      <c r="B348" s="13" t="s">
        <v>85</v>
      </c>
      <c r="C348" s="90">
        <v>0</v>
      </c>
      <c r="D348" s="90">
        <v>0</v>
      </c>
      <c r="E348" s="90">
        <v>0</v>
      </c>
      <c r="F348" s="90">
        <v>0</v>
      </c>
      <c r="G348" s="90">
        <v>0</v>
      </c>
      <c r="H348" s="90">
        <v>0</v>
      </c>
      <c r="I348" s="90">
        <v>0</v>
      </c>
      <c r="J348" s="90">
        <v>0</v>
      </c>
      <c r="K348" s="90">
        <v>0</v>
      </c>
      <c r="L348" s="90">
        <v>0</v>
      </c>
      <c r="M348" s="90">
        <v>0</v>
      </c>
      <c r="N348" s="90">
        <v>0</v>
      </c>
    </row>
    <row r="349" spans="1:14" x14ac:dyDescent="0.2">
      <c r="A349" s="14">
        <v>5</v>
      </c>
      <c r="B349" s="11" t="s">
        <v>55</v>
      </c>
      <c r="C349" s="114">
        <v>0</v>
      </c>
      <c r="D349" s="129">
        <v>0</v>
      </c>
      <c r="E349" s="155">
        <v>0</v>
      </c>
      <c r="F349" s="183">
        <v>0</v>
      </c>
      <c r="G349" s="211">
        <v>0</v>
      </c>
      <c r="H349" s="245">
        <v>0</v>
      </c>
      <c r="I349" s="276">
        <v>0</v>
      </c>
      <c r="J349" s="307">
        <v>0</v>
      </c>
      <c r="K349" s="331">
        <v>0</v>
      </c>
      <c r="L349" s="391">
        <v>0</v>
      </c>
      <c r="M349" s="429">
        <v>0</v>
      </c>
      <c r="N349" s="455">
        <v>0</v>
      </c>
    </row>
    <row r="350" spans="1:14" ht="15.75" x14ac:dyDescent="0.2">
      <c r="A350" s="14">
        <v>6</v>
      </c>
      <c r="B350" s="10" t="s">
        <v>56</v>
      </c>
      <c r="C350" s="114">
        <v>0</v>
      </c>
      <c r="D350" s="129">
        <v>0</v>
      </c>
      <c r="E350" s="155">
        <v>0</v>
      </c>
      <c r="F350" s="183">
        <v>0</v>
      </c>
      <c r="G350" s="211">
        <v>0</v>
      </c>
      <c r="H350" s="245">
        <v>0</v>
      </c>
      <c r="I350" s="276">
        <v>0</v>
      </c>
      <c r="J350" s="307">
        <v>0</v>
      </c>
      <c r="K350" s="331">
        <v>0</v>
      </c>
      <c r="L350" s="391">
        <v>0</v>
      </c>
      <c r="M350" s="429">
        <v>0</v>
      </c>
      <c r="N350" s="455">
        <v>0</v>
      </c>
    </row>
    <row r="351" spans="1:14" ht="15.75" x14ac:dyDescent="0.2">
      <c r="A351" s="14">
        <v>7</v>
      </c>
      <c r="B351" s="10" t="s">
        <v>57</v>
      </c>
      <c r="C351" s="114">
        <v>0</v>
      </c>
      <c r="D351" s="129">
        <v>0</v>
      </c>
      <c r="E351" s="155">
        <v>0</v>
      </c>
      <c r="F351" s="183">
        <v>0</v>
      </c>
      <c r="G351" s="211">
        <v>0</v>
      </c>
      <c r="H351" s="245">
        <v>0</v>
      </c>
      <c r="I351" s="276">
        <v>0</v>
      </c>
      <c r="J351" s="307">
        <v>0</v>
      </c>
      <c r="K351" s="331">
        <v>0</v>
      </c>
      <c r="L351" s="391">
        <v>0</v>
      </c>
      <c r="M351" s="429">
        <v>0</v>
      </c>
      <c r="N351" s="455">
        <v>0</v>
      </c>
    </row>
    <row r="352" spans="1:14" ht="15.75" x14ac:dyDescent="0.2">
      <c r="A352" s="14">
        <v>8</v>
      </c>
      <c r="B352" s="10" t="s">
        <v>58</v>
      </c>
      <c r="C352" s="114">
        <v>0</v>
      </c>
      <c r="D352" s="129">
        <v>0</v>
      </c>
      <c r="E352" s="155">
        <v>0</v>
      </c>
      <c r="F352" s="183">
        <v>0</v>
      </c>
      <c r="G352" s="211">
        <v>0</v>
      </c>
      <c r="H352" s="245">
        <v>0</v>
      </c>
      <c r="I352" s="276">
        <v>0</v>
      </c>
      <c r="J352" s="307">
        <v>0</v>
      </c>
      <c r="K352" s="331">
        <v>0</v>
      </c>
      <c r="L352" s="391">
        <v>0</v>
      </c>
      <c r="M352" s="429">
        <v>0</v>
      </c>
      <c r="N352" s="455">
        <v>0</v>
      </c>
    </row>
    <row r="353" spans="1:14" ht="15.75" x14ac:dyDescent="0.2">
      <c r="A353" s="14">
        <v>9</v>
      </c>
      <c r="B353" s="10" t="s">
        <v>24</v>
      </c>
      <c r="C353" s="114">
        <v>0</v>
      </c>
      <c r="D353" s="129">
        <v>0</v>
      </c>
      <c r="E353" s="155">
        <v>0</v>
      </c>
      <c r="F353" s="183">
        <v>0</v>
      </c>
      <c r="G353" s="211">
        <v>0</v>
      </c>
      <c r="H353" s="245">
        <v>0</v>
      </c>
      <c r="I353" s="276">
        <v>0</v>
      </c>
      <c r="J353" s="307">
        <v>0</v>
      </c>
      <c r="K353" s="331">
        <v>0</v>
      </c>
      <c r="L353" s="391">
        <v>0</v>
      </c>
      <c r="M353" s="429">
        <v>0</v>
      </c>
      <c r="N353" s="455">
        <v>0</v>
      </c>
    </row>
    <row r="354" spans="1:14" ht="15.75" x14ac:dyDescent="0.2">
      <c r="A354" s="14">
        <v>10</v>
      </c>
      <c r="B354" s="10" t="s">
        <v>25</v>
      </c>
      <c r="C354" s="114">
        <v>0</v>
      </c>
      <c r="D354" s="129">
        <v>0</v>
      </c>
      <c r="E354" s="155">
        <v>0</v>
      </c>
      <c r="F354" s="183">
        <v>0</v>
      </c>
      <c r="G354" s="211">
        <v>0</v>
      </c>
      <c r="H354" s="245">
        <v>0</v>
      </c>
      <c r="I354" s="276">
        <v>0</v>
      </c>
      <c r="J354" s="307">
        <v>0</v>
      </c>
      <c r="K354" s="331">
        <v>0</v>
      </c>
      <c r="L354" s="391">
        <v>0</v>
      </c>
      <c r="M354" s="429">
        <v>0</v>
      </c>
      <c r="N354" s="455">
        <v>0</v>
      </c>
    </row>
    <row r="355" spans="1:14" ht="16.5" thickBot="1" x14ac:dyDescent="0.25">
      <c r="A355" s="40">
        <v>11</v>
      </c>
      <c r="B355" s="41" t="s">
        <v>59</v>
      </c>
      <c r="C355" s="115">
        <v>0</v>
      </c>
      <c r="D355" s="130">
        <v>0</v>
      </c>
      <c r="E355" s="156">
        <v>0</v>
      </c>
      <c r="F355" s="184">
        <v>0</v>
      </c>
      <c r="G355" s="212">
        <v>0</v>
      </c>
      <c r="H355" s="246">
        <v>0</v>
      </c>
      <c r="I355" s="277">
        <v>0</v>
      </c>
      <c r="J355" s="308">
        <v>0</v>
      </c>
      <c r="K355" s="332">
        <v>0</v>
      </c>
      <c r="L355" s="392">
        <v>0</v>
      </c>
      <c r="M355" s="430">
        <v>0</v>
      </c>
      <c r="N355" s="456">
        <v>0</v>
      </c>
    </row>
    <row r="356" spans="1:14" ht="13.5" thickTop="1" x14ac:dyDescent="0.2">
      <c r="A356" s="5"/>
      <c r="B356" s="27" t="s">
        <v>39</v>
      </c>
    </row>
    <row r="357" spans="1:14" x14ac:dyDescent="0.2">
      <c r="A357" s="5"/>
      <c r="B357" s="15" t="s">
        <v>61</v>
      </c>
    </row>
    <row r="358" spans="1:14" x14ac:dyDescent="0.2">
      <c r="A358" s="5"/>
      <c r="B358" s="15" t="s">
        <v>60</v>
      </c>
    </row>
    <row r="359" spans="1:14" ht="12.75" customHeight="1" x14ac:dyDescent="0.2">
      <c r="A359" s="5"/>
      <c r="B359" s="15" t="s">
        <v>40</v>
      </c>
    </row>
    <row r="360" spans="1:14" ht="12.75" customHeight="1" x14ac:dyDescent="0.2">
      <c r="A360" s="5"/>
      <c r="B360" s="27"/>
    </row>
    <row r="361" spans="1:14" x14ac:dyDescent="0.2">
      <c r="A361" s="5"/>
      <c r="B361" s="27"/>
    </row>
    <row r="362" spans="1:14" x14ac:dyDescent="0.2">
      <c r="A362" s="5"/>
      <c r="B362" s="27"/>
    </row>
    <row r="363" spans="1:14" x14ac:dyDescent="0.2">
      <c r="A363" s="5"/>
      <c r="B363" s="27"/>
    </row>
    <row r="364" spans="1:14" ht="12.75" customHeight="1" x14ac:dyDescent="0.2">
      <c r="A364" s="471" t="s">
        <v>0</v>
      </c>
      <c r="B364" s="471"/>
    </row>
    <row r="365" spans="1:14" ht="12.75" customHeight="1" x14ac:dyDescent="0.2">
      <c r="A365" s="471" t="s">
        <v>1</v>
      </c>
      <c r="B365" s="471"/>
    </row>
    <row r="366" spans="1:14" ht="13.5" customHeight="1" x14ac:dyDescent="0.2">
      <c r="A366" s="471" t="s">
        <v>46</v>
      </c>
      <c r="B366" s="471"/>
    </row>
    <row r="367" spans="1:14" ht="22.5" x14ac:dyDescent="0.3">
      <c r="C367" s="107"/>
    </row>
    <row r="368" spans="1:14" ht="12.75" customHeight="1" x14ac:dyDescent="0.2">
      <c r="C368" s="103" t="s">
        <v>3</v>
      </c>
    </row>
    <row r="369" spans="1:14" ht="12.75" customHeight="1" x14ac:dyDescent="0.2">
      <c r="A369" s="1" t="s">
        <v>47</v>
      </c>
    </row>
    <row r="370" spans="1:14" ht="12.75" customHeight="1" x14ac:dyDescent="0.2">
      <c r="A370" s="1" t="s">
        <v>69</v>
      </c>
    </row>
    <row r="371" spans="1:14" ht="12.75" customHeight="1" thickBot="1" x14ac:dyDescent="0.25">
      <c r="A371" s="45" t="s">
        <v>83</v>
      </c>
      <c r="B371" s="45"/>
      <c r="H371" s="45"/>
      <c r="I371" s="45"/>
      <c r="J371" s="45"/>
      <c r="K371" s="45"/>
      <c r="L371" s="45"/>
      <c r="M371" s="45"/>
      <c r="N371" s="45"/>
    </row>
    <row r="372" spans="1:14" ht="16.5" thickTop="1" x14ac:dyDescent="0.2">
      <c r="A372" s="472" t="s">
        <v>4</v>
      </c>
      <c r="B372" s="472" t="s">
        <v>5</v>
      </c>
      <c r="C372" s="109"/>
    </row>
    <row r="373" spans="1:14" x14ac:dyDescent="0.2">
      <c r="A373" s="473"/>
      <c r="B373" s="473"/>
      <c r="C373" s="105"/>
      <c r="D373" s="137"/>
      <c r="E373" s="163"/>
      <c r="F373" s="191"/>
      <c r="G373" s="219"/>
      <c r="H373" s="253"/>
      <c r="I373" s="284"/>
      <c r="J373" s="315"/>
      <c r="K373" s="339"/>
      <c r="L373" s="399"/>
      <c r="M373" s="423"/>
      <c r="N373" s="449"/>
    </row>
    <row r="374" spans="1:14" x14ac:dyDescent="0.2">
      <c r="A374" s="473"/>
      <c r="B374" s="473"/>
      <c r="C374" s="106" t="s">
        <v>29</v>
      </c>
      <c r="D374" s="134" t="s">
        <v>29</v>
      </c>
      <c r="E374" s="160" t="s">
        <v>29</v>
      </c>
      <c r="F374" s="188" t="s">
        <v>29</v>
      </c>
      <c r="G374" s="216" t="s">
        <v>29</v>
      </c>
      <c r="H374" s="250" t="s">
        <v>29</v>
      </c>
      <c r="I374" s="281" t="s">
        <v>29</v>
      </c>
      <c r="J374" s="312" t="s">
        <v>29</v>
      </c>
      <c r="K374" s="336" t="s">
        <v>29</v>
      </c>
      <c r="L374" s="396" t="s">
        <v>29</v>
      </c>
      <c r="M374" s="424" t="s">
        <v>29</v>
      </c>
      <c r="N374" s="450" t="s">
        <v>29</v>
      </c>
    </row>
    <row r="375" spans="1:14" x14ac:dyDescent="0.2">
      <c r="A375" s="473"/>
      <c r="B375" s="473"/>
      <c r="C375" s="110"/>
      <c r="D375" s="136"/>
      <c r="E375" s="162"/>
      <c r="F375" s="190"/>
      <c r="G375" s="218"/>
      <c r="H375" s="252"/>
      <c r="I375" s="283"/>
      <c r="J375" s="314"/>
      <c r="K375" s="338"/>
      <c r="L375" s="398"/>
      <c r="M375" s="425"/>
      <c r="N375" s="451"/>
    </row>
    <row r="376" spans="1:14" x14ac:dyDescent="0.2">
      <c r="A376" s="474"/>
      <c r="B376" s="474"/>
      <c r="C376" s="106"/>
      <c r="D376" s="134"/>
      <c r="E376" s="160"/>
      <c r="F376" s="188"/>
      <c r="G376" s="216"/>
      <c r="H376" s="250"/>
      <c r="I376" s="281"/>
      <c r="J376" s="312"/>
      <c r="K376" s="336"/>
      <c r="L376" s="396"/>
      <c r="M376" s="424"/>
      <c r="N376" s="450"/>
    </row>
    <row r="377" spans="1:14" s="8" customFormat="1" ht="11.25" x14ac:dyDescent="0.2">
      <c r="A377" s="111" t="s">
        <v>10</v>
      </c>
      <c r="B377" s="111" t="s">
        <v>11</v>
      </c>
      <c r="C377" s="111" t="s">
        <v>13</v>
      </c>
      <c r="D377" s="135" t="s">
        <v>13</v>
      </c>
      <c r="E377" s="161" t="s">
        <v>13</v>
      </c>
      <c r="F377" s="189" t="s">
        <v>13</v>
      </c>
      <c r="G377" s="217" t="s">
        <v>13</v>
      </c>
      <c r="H377" s="251" t="s">
        <v>13</v>
      </c>
      <c r="I377" s="282" t="s">
        <v>13</v>
      </c>
      <c r="J377" s="313" t="s">
        <v>13</v>
      </c>
      <c r="K377" s="337" t="s">
        <v>13</v>
      </c>
      <c r="L377" s="397" t="s">
        <v>13</v>
      </c>
      <c r="M377" s="426" t="s">
        <v>13</v>
      </c>
      <c r="N377" s="452" t="s">
        <v>13</v>
      </c>
    </row>
    <row r="378" spans="1:14" s="16" customFormat="1" ht="15.75" x14ac:dyDescent="0.2">
      <c r="A378" s="18">
        <v>1</v>
      </c>
      <c r="B378" s="19" t="s">
        <v>22</v>
      </c>
      <c r="C378" s="113">
        <f t="shared" ref="C378:N378" si="144">SUM(C379,C382,C383)</f>
        <v>0</v>
      </c>
      <c r="D378" s="131">
        <f t="shared" si="144"/>
        <v>0</v>
      </c>
      <c r="E378" s="157">
        <f t="shared" si="144"/>
        <v>0</v>
      </c>
      <c r="F378" s="185">
        <f t="shared" si="144"/>
        <v>0</v>
      </c>
      <c r="G378" s="213">
        <f t="shared" si="144"/>
        <v>0</v>
      </c>
      <c r="H378" s="247">
        <f t="shared" si="144"/>
        <v>0</v>
      </c>
      <c r="I378" s="278">
        <f t="shared" si="144"/>
        <v>0</v>
      </c>
      <c r="J378" s="309">
        <f t="shared" si="144"/>
        <v>0</v>
      </c>
      <c r="K378" s="333">
        <f t="shared" si="144"/>
        <v>0</v>
      </c>
      <c r="L378" s="393">
        <f t="shared" si="144"/>
        <v>0</v>
      </c>
      <c r="M378" s="428">
        <f t="shared" si="144"/>
        <v>0</v>
      </c>
      <c r="N378" s="454">
        <f t="shared" si="144"/>
        <v>0</v>
      </c>
    </row>
    <row r="379" spans="1:14" s="23" customFormat="1" x14ac:dyDescent="0.2">
      <c r="A379" s="14"/>
      <c r="B379" s="22" t="s">
        <v>50</v>
      </c>
      <c r="C379" s="90">
        <f t="shared" ref="C379" si="145">SUM(C380:C381)</f>
        <v>0</v>
      </c>
      <c r="D379" s="90">
        <f t="shared" ref="D379" si="146">SUM(D380:D381)</f>
        <v>0</v>
      </c>
      <c r="E379" s="90">
        <f t="shared" ref="E379" si="147">SUM(E380:E381)</f>
        <v>0</v>
      </c>
      <c r="F379" s="90">
        <f t="shared" ref="F379" si="148">SUM(F380:F381)</f>
        <v>0</v>
      </c>
      <c r="G379" s="90">
        <f t="shared" ref="G379" si="149">SUM(G380:G381)</f>
        <v>0</v>
      </c>
      <c r="H379" s="90">
        <f t="shared" ref="H379" si="150">SUM(H380:H381)</f>
        <v>0</v>
      </c>
      <c r="I379" s="90">
        <f t="shared" ref="I379" si="151">SUM(I380:I381)</f>
        <v>0</v>
      </c>
      <c r="J379" s="90">
        <f t="shared" ref="J379" si="152">SUM(J380:J381)</f>
        <v>0</v>
      </c>
      <c r="K379" s="90">
        <f t="shared" ref="K379" si="153">SUM(K380:K381)</f>
        <v>0</v>
      </c>
      <c r="L379" s="90">
        <f t="shared" ref="L379" si="154">SUM(L380:L381)</f>
        <v>0</v>
      </c>
      <c r="M379" s="90">
        <f t="shared" ref="M379" si="155">SUM(M380:M381)</f>
        <v>0</v>
      </c>
      <c r="N379" s="90">
        <f t="shared" ref="N379" si="156">SUM(N380:N381)</f>
        <v>0</v>
      </c>
    </row>
    <row r="380" spans="1:14" x14ac:dyDescent="0.2">
      <c r="A380" s="12"/>
      <c r="B380" s="13" t="s">
        <v>84</v>
      </c>
      <c r="C380" s="91">
        <v>0</v>
      </c>
      <c r="D380" s="91">
        <v>0</v>
      </c>
      <c r="E380" s="91">
        <v>0</v>
      </c>
      <c r="F380" s="91">
        <v>0</v>
      </c>
      <c r="G380" s="220">
        <v>0</v>
      </c>
      <c r="H380" s="254">
        <v>0</v>
      </c>
      <c r="I380" s="285">
        <v>0</v>
      </c>
      <c r="J380" s="316">
        <v>0</v>
      </c>
      <c r="K380" s="340">
        <v>0</v>
      </c>
      <c r="L380" s="400">
        <v>0</v>
      </c>
      <c r="M380" s="431">
        <v>0</v>
      </c>
      <c r="N380" s="457">
        <v>0</v>
      </c>
    </row>
    <row r="381" spans="1:14" x14ac:dyDescent="0.2">
      <c r="A381" s="12"/>
      <c r="B381" s="13" t="s">
        <v>85</v>
      </c>
      <c r="C381" s="91">
        <v>0</v>
      </c>
      <c r="D381" s="91">
        <v>0</v>
      </c>
      <c r="E381" s="91">
        <v>0</v>
      </c>
      <c r="F381" s="91">
        <v>0</v>
      </c>
      <c r="G381" s="220">
        <v>0</v>
      </c>
      <c r="H381" s="254">
        <v>0</v>
      </c>
      <c r="I381" s="285">
        <v>0</v>
      </c>
      <c r="J381" s="316">
        <v>0</v>
      </c>
      <c r="K381" s="340">
        <v>0</v>
      </c>
      <c r="L381" s="400">
        <v>0</v>
      </c>
      <c r="M381" s="431">
        <v>0</v>
      </c>
      <c r="N381" s="457">
        <v>0</v>
      </c>
    </row>
    <row r="382" spans="1:14" x14ac:dyDescent="0.2">
      <c r="A382" s="12"/>
      <c r="B382" s="11" t="s">
        <v>51</v>
      </c>
      <c r="C382" s="70">
        <v>0</v>
      </c>
      <c r="D382" s="70">
        <v>0</v>
      </c>
      <c r="E382" s="70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70">
        <v>0</v>
      </c>
      <c r="L382" s="70">
        <v>0</v>
      </c>
      <c r="M382" s="70">
        <v>0</v>
      </c>
      <c r="N382" s="70">
        <v>0</v>
      </c>
    </row>
    <row r="383" spans="1:14" x14ac:dyDescent="0.2">
      <c r="A383" s="12"/>
      <c r="B383" s="11" t="s">
        <v>52</v>
      </c>
      <c r="C383" s="70">
        <v>0</v>
      </c>
      <c r="D383" s="70">
        <v>0</v>
      </c>
      <c r="E383" s="70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70">
        <v>0</v>
      </c>
      <c r="L383" s="70">
        <v>0</v>
      </c>
      <c r="M383" s="70">
        <v>0</v>
      </c>
      <c r="N383" s="70">
        <v>0</v>
      </c>
    </row>
    <row r="384" spans="1:14" ht="15.75" x14ac:dyDescent="0.2">
      <c r="A384" s="14">
        <v>2</v>
      </c>
      <c r="B384" s="10" t="s">
        <v>23</v>
      </c>
      <c r="C384" s="114">
        <f t="shared" ref="C384:F384" si="157">SUM(C385:C386)</f>
        <v>0</v>
      </c>
      <c r="D384" s="129">
        <f t="shared" si="157"/>
        <v>0</v>
      </c>
      <c r="E384" s="155">
        <f t="shared" si="157"/>
        <v>0</v>
      </c>
      <c r="F384" s="183">
        <f t="shared" si="157"/>
        <v>0</v>
      </c>
      <c r="G384" s="211">
        <f t="shared" ref="G384:N384" si="158">SUM(G385:G386)</f>
        <v>0</v>
      </c>
      <c r="H384" s="245">
        <f t="shared" si="158"/>
        <v>0</v>
      </c>
      <c r="I384" s="276">
        <f t="shared" si="158"/>
        <v>0</v>
      </c>
      <c r="J384" s="307">
        <f t="shared" si="158"/>
        <v>0</v>
      </c>
      <c r="K384" s="331">
        <f t="shared" si="158"/>
        <v>0</v>
      </c>
      <c r="L384" s="391">
        <f t="shared" si="158"/>
        <v>0</v>
      </c>
      <c r="M384" s="429">
        <f t="shared" si="158"/>
        <v>0</v>
      </c>
      <c r="N384" s="455">
        <f t="shared" si="158"/>
        <v>0</v>
      </c>
    </row>
    <row r="385" spans="1:14" x14ac:dyDescent="0.2">
      <c r="A385" s="12"/>
      <c r="B385" s="13" t="s">
        <v>84</v>
      </c>
      <c r="C385" s="91">
        <v>0</v>
      </c>
      <c r="D385" s="91">
        <v>0</v>
      </c>
      <c r="E385" s="91">
        <v>0</v>
      </c>
      <c r="F385" s="91">
        <v>0</v>
      </c>
      <c r="G385" s="220">
        <v>0</v>
      </c>
      <c r="H385" s="254">
        <v>0</v>
      </c>
      <c r="I385" s="285">
        <v>0</v>
      </c>
      <c r="J385" s="316">
        <v>0</v>
      </c>
      <c r="K385" s="340">
        <v>0</v>
      </c>
      <c r="L385" s="400">
        <v>0</v>
      </c>
      <c r="M385" s="431">
        <v>0</v>
      </c>
      <c r="N385" s="457">
        <v>0</v>
      </c>
    </row>
    <row r="386" spans="1:14" x14ac:dyDescent="0.2">
      <c r="A386" s="12"/>
      <c r="B386" s="13" t="s">
        <v>85</v>
      </c>
      <c r="C386" s="91">
        <v>0</v>
      </c>
      <c r="D386" s="91">
        <v>0</v>
      </c>
      <c r="E386" s="91">
        <v>0</v>
      </c>
      <c r="F386" s="91">
        <v>0</v>
      </c>
      <c r="G386" s="220">
        <v>0</v>
      </c>
      <c r="H386" s="254">
        <v>0</v>
      </c>
      <c r="I386" s="285">
        <v>0</v>
      </c>
      <c r="J386" s="316">
        <v>0</v>
      </c>
      <c r="K386" s="340">
        <v>0</v>
      </c>
      <c r="L386" s="400">
        <v>0</v>
      </c>
      <c r="M386" s="431">
        <v>0</v>
      </c>
      <c r="N386" s="457">
        <v>0</v>
      </c>
    </row>
    <row r="387" spans="1:14" ht="15.75" x14ac:dyDescent="0.2">
      <c r="A387" s="9">
        <v>3</v>
      </c>
      <c r="B387" s="10" t="s">
        <v>54</v>
      </c>
      <c r="C387" s="114">
        <v>0</v>
      </c>
      <c r="D387" s="129">
        <v>0</v>
      </c>
      <c r="E387" s="155">
        <v>0</v>
      </c>
      <c r="F387" s="183">
        <v>0</v>
      </c>
      <c r="G387" s="211">
        <v>0</v>
      </c>
      <c r="H387" s="245">
        <v>0</v>
      </c>
      <c r="I387" s="276">
        <v>0</v>
      </c>
      <c r="J387" s="307">
        <v>0</v>
      </c>
      <c r="K387" s="331">
        <v>0</v>
      </c>
      <c r="L387" s="391">
        <v>0</v>
      </c>
      <c r="M387" s="429">
        <v>0</v>
      </c>
      <c r="N387" s="455">
        <v>0</v>
      </c>
    </row>
    <row r="388" spans="1:14" ht="15.75" x14ac:dyDescent="0.2">
      <c r="A388" s="14">
        <v>4</v>
      </c>
      <c r="B388" s="10" t="s">
        <v>53</v>
      </c>
      <c r="C388" s="90">
        <f t="shared" ref="C388:H388" si="159">SUM(C389:C390)</f>
        <v>0</v>
      </c>
      <c r="D388" s="90">
        <f t="shared" si="159"/>
        <v>0</v>
      </c>
      <c r="E388" s="90">
        <f t="shared" si="159"/>
        <v>0</v>
      </c>
      <c r="F388" s="90">
        <f t="shared" si="159"/>
        <v>0</v>
      </c>
      <c r="G388" s="90">
        <f t="shared" si="159"/>
        <v>0</v>
      </c>
      <c r="H388" s="90">
        <f t="shared" si="159"/>
        <v>0</v>
      </c>
      <c r="I388" s="90">
        <f t="shared" ref="I388:N388" si="160">SUM(I389:I390)</f>
        <v>0</v>
      </c>
      <c r="J388" s="90">
        <f t="shared" si="160"/>
        <v>0</v>
      </c>
      <c r="K388" s="90">
        <f t="shared" si="160"/>
        <v>0</v>
      </c>
      <c r="L388" s="90">
        <f t="shared" si="160"/>
        <v>0</v>
      </c>
      <c r="M388" s="90">
        <f t="shared" si="160"/>
        <v>0</v>
      </c>
      <c r="N388" s="90">
        <f t="shared" si="160"/>
        <v>0</v>
      </c>
    </row>
    <row r="389" spans="1:14" x14ac:dyDescent="0.2">
      <c r="A389" s="14"/>
      <c r="B389" s="13" t="s">
        <v>84</v>
      </c>
      <c r="C389" s="90">
        <v>0</v>
      </c>
      <c r="D389" s="90">
        <v>0</v>
      </c>
      <c r="E389" s="90">
        <v>0</v>
      </c>
      <c r="F389" s="90">
        <v>0</v>
      </c>
      <c r="G389" s="90">
        <v>0</v>
      </c>
      <c r="H389" s="90">
        <v>0</v>
      </c>
      <c r="I389" s="90">
        <v>0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</row>
    <row r="390" spans="1:14" x14ac:dyDescent="0.2">
      <c r="A390" s="14"/>
      <c r="B390" s="13" t="s">
        <v>85</v>
      </c>
      <c r="C390" s="90">
        <v>0</v>
      </c>
      <c r="D390" s="90">
        <v>0</v>
      </c>
      <c r="E390" s="90">
        <v>0</v>
      </c>
      <c r="F390" s="90">
        <v>0</v>
      </c>
      <c r="G390" s="90">
        <v>0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</row>
    <row r="391" spans="1:14" x14ac:dyDescent="0.2">
      <c r="A391" s="14">
        <v>5</v>
      </c>
      <c r="B391" s="11" t="s">
        <v>55</v>
      </c>
      <c r="C391" s="114">
        <v>0</v>
      </c>
      <c r="D391" s="129">
        <v>0</v>
      </c>
      <c r="E391" s="155">
        <v>0</v>
      </c>
      <c r="F391" s="183">
        <v>0</v>
      </c>
      <c r="G391" s="211">
        <v>0</v>
      </c>
      <c r="H391" s="245">
        <v>0</v>
      </c>
      <c r="I391" s="276">
        <v>0</v>
      </c>
      <c r="J391" s="307">
        <v>0</v>
      </c>
      <c r="K391" s="331">
        <v>0</v>
      </c>
      <c r="L391" s="391">
        <v>0</v>
      </c>
      <c r="M391" s="429">
        <v>0</v>
      </c>
      <c r="N391" s="455">
        <v>0</v>
      </c>
    </row>
    <row r="392" spans="1:14" ht="15.75" x14ac:dyDescent="0.2">
      <c r="A392" s="14">
        <v>6</v>
      </c>
      <c r="B392" s="10" t="s">
        <v>56</v>
      </c>
      <c r="C392" s="114">
        <v>0</v>
      </c>
      <c r="D392" s="129">
        <v>0</v>
      </c>
      <c r="E392" s="155">
        <v>0</v>
      </c>
      <c r="F392" s="183">
        <v>0</v>
      </c>
      <c r="G392" s="211">
        <v>0</v>
      </c>
      <c r="H392" s="245">
        <v>0</v>
      </c>
      <c r="I392" s="276">
        <v>0</v>
      </c>
      <c r="J392" s="307">
        <v>0</v>
      </c>
      <c r="K392" s="331">
        <v>0</v>
      </c>
      <c r="L392" s="391">
        <v>0</v>
      </c>
      <c r="M392" s="429">
        <v>0</v>
      </c>
      <c r="N392" s="455">
        <v>0</v>
      </c>
    </row>
    <row r="393" spans="1:14" ht="15.75" x14ac:dyDescent="0.2">
      <c r="A393" s="14">
        <v>7</v>
      </c>
      <c r="B393" s="10" t="s">
        <v>57</v>
      </c>
      <c r="C393" s="114">
        <v>0</v>
      </c>
      <c r="D393" s="129">
        <v>0</v>
      </c>
      <c r="E393" s="155">
        <v>0</v>
      </c>
      <c r="F393" s="183">
        <v>0</v>
      </c>
      <c r="G393" s="211">
        <v>0</v>
      </c>
      <c r="H393" s="245">
        <v>0</v>
      </c>
      <c r="I393" s="276">
        <v>0</v>
      </c>
      <c r="J393" s="307">
        <v>0</v>
      </c>
      <c r="K393" s="331">
        <v>0</v>
      </c>
      <c r="L393" s="391">
        <v>0</v>
      </c>
      <c r="M393" s="429">
        <v>0</v>
      </c>
      <c r="N393" s="455">
        <v>0</v>
      </c>
    </row>
    <row r="394" spans="1:14" ht="15.75" x14ac:dyDescent="0.2">
      <c r="A394" s="14">
        <v>8</v>
      </c>
      <c r="B394" s="10" t="s">
        <v>58</v>
      </c>
      <c r="C394" s="114">
        <v>0</v>
      </c>
      <c r="D394" s="129">
        <v>0</v>
      </c>
      <c r="E394" s="155">
        <v>0</v>
      </c>
      <c r="F394" s="183">
        <v>0</v>
      </c>
      <c r="G394" s="211">
        <v>0</v>
      </c>
      <c r="H394" s="245">
        <v>0</v>
      </c>
      <c r="I394" s="276">
        <v>0</v>
      </c>
      <c r="J394" s="307">
        <v>0</v>
      </c>
      <c r="K394" s="331">
        <v>0</v>
      </c>
      <c r="L394" s="391">
        <v>0</v>
      </c>
      <c r="M394" s="429">
        <v>0</v>
      </c>
      <c r="N394" s="455">
        <v>0</v>
      </c>
    </row>
    <row r="395" spans="1:14" ht="15.75" x14ac:dyDescent="0.2">
      <c r="A395" s="14">
        <v>9</v>
      </c>
      <c r="B395" s="10" t="s">
        <v>24</v>
      </c>
      <c r="C395" s="114">
        <v>0</v>
      </c>
      <c r="D395" s="129">
        <v>0</v>
      </c>
      <c r="E395" s="155">
        <v>0</v>
      </c>
      <c r="F395" s="183">
        <v>0</v>
      </c>
      <c r="G395" s="211">
        <v>0</v>
      </c>
      <c r="H395" s="245">
        <v>0</v>
      </c>
      <c r="I395" s="276">
        <v>0</v>
      </c>
      <c r="J395" s="307">
        <v>0</v>
      </c>
      <c r="K395" s="331">
        <v>0</v>
      </c>
      <c r="L395" s="391">
        <v>0</v>
      </c>
      <c r="M395" s="429">
        <v>0</v>
      </c>
      <c r="N395" s="455">
        <v>0</v>
      </c>
    </row>
    <row r="396" spans="1:14" ht="15.75" x14ac:dyDescent="0.2">
      <c r="A396" s="14">
        <v>10</v>
      </c>
      <c r="B396" s="10" t="s">
        <v>25</v>
      </c>
      <c r="C396" s="114">
        <v>0</v>
      </c>
      <c r="D396" s="129">
        <v>0</v>
      </c>
      <c r="E396" s="155">
        <v>0</v>
      </c>
      <c r="F396" s="183">
        <v>0</v>
      </c>
      <c r="G396" s="211">
        <v>0</v>
      </c>
      <c r="H396" s="245">
        <v>0</v>
      </c>
      <c r="I396" s="276">
        <v>0</v>
      </c>
      <c r="J396" s="307">
        <v>0</v>
      </c>
      <c r="K396" s="331">
        <v>0</v>
      </c>
      <c r="L396" s="391">
        <v>0</v>
      </c>
      <c r="M396" s="429">
        <v>0</v>
      </c>
      <c r="N396" s="455">
        <v>0</v>
      </c>
    </row>
    <row r="397" spans="1:14" ht="16.5" thickBot="1" x14ac:dyDescent="0.25">
      <c r="A397" s="40">
        <v>11</v>
      </c>
      <c r="B397" s="41" t="s">
        <v>59</v>
      </c>
      <c r="C397" s="115">
        <v>0</v>
      </c>
      <c r="D397" s="130">
        <v>0</v>
      </c>
      <c r="E397" s="156">
        <v>0</v>
      </c>
      <c r="F397" s="184">
        <v>0</v>
      </c>
      <c r="G397" s="212">
        <v>0</v>
      </c>
      <c r="H397" s="246">
        <v>0</v>
      </c>
      <c r="I397" s="277">
        <v>0</v>
      </c>
      <c r="J397" s="308">
        <v>0</v>
      </c>
      <c r="K397" s="332">
        <v>0</v>
      </c>
      <c r="L397" s="392">
        <v>0</v>
      </c>
      <c r="M397" s="430">
        <v>0</v>
      </c>
      <c r="N397" s="456">
        <v>0</v>
      </c>
    </row>
    <row r="398" spans="1:14" ht="13.5" thickTop="1" x14ac:dyDescent="0.2">
      <c r="A398" s="5"/>
      <c r="B398" s="17" t="s">
        <v>39</v>
      </c>
    </row>
    <row r="399" spans="1:14" ht="12.75" customHeight="1" x14ac:dyDescent="0.2">
      <c r="A399" s="5"/>
      <c r="B399" s="15" t="s">
        <v>61</v>
      </c>
    </row>
    <row r="400" spans="1:14" ht="12.75" customHeight="1" x14ac:dyDescent="0.2">
      <c r="A400" s="5"/>
      <c r="B400" s="15" t="s">
        <v>60</v>
      </c>
    </row>
    <row r="401" spans="1:14" x14ac:dyDescent="0.2">
      <c r="A401" s="5"/>
      <c r="B401" s="15" t="s">
        <v>40</v>
      </c>
    </row>
    <row r="402" spans="1:14" x14ac:dyDescent="0.2">
      <c r="A402" s="5"/>
      <c r="B402" s="27"/>
    </row>
    <row r="403" spans="1:14" x14ac:dyDescent="0.2">
      <c r="A403" s="5"/>
      <c r="B403" s="27"/>
    </row>
    <row r="404" spans="1:14" ht="12.75" customHeight="1" x14ac:dyDescent="0.2">
      <c r="A404" s="471" t="s">
        <v>0</v>
      </c>
      <c r="B404" s="471"/>
    </row>
    <row r="405" spans="1:14" ht="12.75" customHeight="1" x14ac:dyDescent="0.2">
      <c r="A405" s="471" t="s">
        <v>1</v>
      </c>
      <c r="B405" s="471"/>
    </row>
    <row r="406" spans="1:14" ht="13.5" customHeight="1" x14ac:dyDescent="0.2">
      <c r="A406" s="471" t="s">
        <v>46</v>
      </c>
      <c r="B406" s="471"/>
    </row>
    <row r="407" spans="1:14" ht="22.5" x14ac:dyDescent="0.3">
      <c r="C407" s="107"/>
    </row>
    <row r="408" spans="1:14" ht="12.75" customHeight="1" x14ac:dyDescent="0.2">
      <c r="C408" s="103" t="s">
        <v>3</v>
      </c>
    </row>
    <row r="409" spans="1:14" ht="12.75" customHeight="1" x14ac:dyDescent="0.2">
      <c r="A409" s="1" t="s">
        <v>47</v>
      </c>
    </row>
    <row r="410" spans="1:14" ht="12.75" customHeight="1" x14ac:dyDescent="0.2">
      <c r="A410" s="1" t="s">
        <v>69</v>
      </c>
    </row>
    <row r="411" spans="1:14" ht="12.75" customHeight="1" thickBot="1" x14ac:dyDescent="0.25">
      <c r="A411" s="101" t="s">
        <v>77</v>
      </c>
      <c r="B411" s="101"/>
    </row>
    <row r="412" spans="1:14" ht="16.5" thickTop="1" x14ac:dyDescent="0.2">
      <c r="A412" s="472" t="s">
        <v>4</v>
      </c>
      <c r="B412" s="472" t="s">
        <v>5</v>
      </c>
      <c r="C412" s="109"/>
    </row>
    <row r="413" spans="1:14" x14ac:dyDescent="0.2">
      <c r="A413" s="473"/>
      <c r="B413" s="473"/>
      <c r="C413" s="105"/>
      <c r="D413" s="137"/>
      <c r="E413" s="163"/>
      <c r="F413" s="191"/>
      <c r="G413" s="219"/>
      <c r="H413" s="253"/>
      <c r="I413" s="284"/>
      <c r="J413" s="315"/>
      <c r="K413" s="339"/>
      <c r="L413" s="399"/>
      <c r="M413" s="423"/>
      <c r="N413" s="449"/>
    </row>
    <row r="414" spans="1:14" x14ac:dyDescent="0.2">
      <c r="A414" s="473"/>
      <c r="B414" s="473"/>
      <c r="C414" s="106" t="s">
        <v>29</v>
      </c>
      <c r="D414" s="134" t="s">
        <v>29</v>
      </c>
      <c r="E414" s="160" t="s">
        <v>29</v>
      </c>
      <c r="F414" s="188" t="s">
        <v>29</v>
      </c>
      <c r="G414" s="216" t="s">
        <v>29</v>
      </c>
      <c r="H414" s="250" t="s">
        <v>29</v>
      </c>
      <c r="I414" s="281" t="s">
        <v>29</v>
      </c>
      <c r="J414" s="312" t="s">
        <v>29</v>
      </c>
      <c r="K414" s="336" t="s">
        <v>29</v>
      </c>
      <c r="L414" s="396" t="s">
        <v>29</v>
      </c>
      <c r="M414" s="424" t="s">
        <v>29</v>
      </c>
      <c r="N414" s="450" t="s">
        <v>29</v>
      </c>
    </row>
    <row r="415" spans="1:14" x14ac:dyDescent="0.2">
      <c r="A415" s="473"/>
      <c r="B415" s="473"/>
      <c r="C415" s="110"/>
      <c r="D415" s="136"/>
      <c r="E415" s="162"/>
      <c r="F415" s="190"/>
      <c r="G415" s="218"/>
      <c r="H415" s="252"/>
      <c r="I415" s="283"/>
      <c r="J415" s="314"/>
      <c r="K415" s="338"/>
      <c r="L415" s="398"/>
      <c r="M415" s="425"/>
      <c r="N415" s="451"/>
    </row>
    <row r="416" spans="1:14" x14ac:dyDescent="0.2">
      <c r="A416" s="474"/>
      <c r="B416" s="474"/>
      <c r="C416" s="106"/>
      <c r="D416" s="134"/>
      <c r="E416" s="160"/>
      <c r="F416" s="188"/>
      <c r="G416" s="216"/>
      <c r="H416" s="250"/>
      <c r="I416" s="281"/>
      <c r="J416" s="312"/>
      <c r="K416" s="336"/>
      <c r="L416" s="396"/>
      <c r="M416" s="424"/>
      <c r="N416" s="450"/>
    </row>
    <row r="417" spans="1:14" s="8" customFormat="1" ht="11.25" x14ac:dyDescent="0.2">
      <c r="A417" s="111" t="s">
        <v>10</v>
      </c>
      <c r="B417" s="111" t="s">
        <v>11</v>
      </c>
      <c r="C417" s="111" t="s">
        <v>13</v>
      </c>
      <c r="D417" s="135" t="s">
        <v>13</v>
      </c>
      <c r="E417" s="161" t="s">
        <v>13</v>
      </c>
      <c r="F417" s="189" t="s">
        <v>13</v>
      </c>
      <c r="G417" s="217" t="s">
        <v>13</v>
      </c>
      <c r="H417" s="251" t="s">
        <v>13</v>
      </c>
      <c r="I417" s="282" t="s">
        <v>13</v>
      </c>
      <c r="J417" s="313" t="s">
        <v>13</v>
      </c>
      <c r="K417" s="337" t="s">
        <v>13</v>
      </c>
      <c r="L417" s="397" t="s">
        <v>13</v>
      </c>
      <c r="M417" s="426" t="s">
        <v>13</v>
      </c>
      <c r="N417" s="452" t="s">
        <v>13</v>
      </c>
    </row>
    <row r="418" spans="1:14" s="16" customFormat="1" ht="15.75" x14ac:dyDescent="0.2">
      <c r="A418" s="18">
        <v>1</v>
      </c>
      <c r="B418" s="19" t="s">
        <v>22</v>
      </c>
      <c r="C418" s="113">
        <f t="shared" ref="C418:N418" si="161">SUM(C419,C422,C423)</f>
        <v>0</v>
      </c>
      <c r="D418" s="131">
        <f t="shared" si="161"/>
        <v>0</v>
      </c>
      <c r="E418" s="157">
        <f t="shared" si="161"/>
        <v>0</v>
      </c>
      <c r="F418" s="185">
        <f t="shared" si="161"/>
        <v>0</v>
      </c>
      <c r="G418" s="213">
        <f t="shared" si="161"/>
        <v>0</v>
      </c>
      <c r="H418" s="247">
        <f t="shared" si="161"/>
        <v>0</v>
      </c>
      <c r="I418" s="278">
        <f t="shared" si="161"/>
        <v>0</v>
      </c>
      <c r="J418" s="309">
        <f t="shared" si="161"/>
        <v>0</v>
      </c>
      <c r="K418" s="209">
        <f t="shared" si="161"/>
        <v>34</v>
      </c>
      <c r="L418" s="363">
        <f t="shared" si="161"/>
        <v>1</v>
      </c>
      <c r="M418" s="61">
        <f t="shared" si="161"/>
        <v>7</v>
      </c>
      <c r="N418" s="61">
        <f t="shared" si="161"/>
        <v>33</v>
      </c>
    </row>
    <row r="419" spans="1:14" s="23" customFormat="1" ht="14.25" x14ac:dyDescent="0.2">
      <c r="A419" s="14"/>
      <c r="B419" s="22" t="s">
        <v>50</v>
      </c>
      <c r="C419" s="90">
        <f t="shared" ref="C419" si="162">SUM(C420:C421)</f>
        <v>0</v>
      </c>
      <c r="D419" s="90">
        <f t="shared" ref="D419" si="163">SUM(D420:D421)</f>
        <v>0</v>
      </c>
      <c r="E419" s="90">
        <f t="shared" ref="E419" si="164">SUM(E420:E421)</f>
        <v>0</v>
      </c>
      <c r="F419" s="90">
        <f t="shared" ref="F419" si="165">SUM(F420:F421)</f>
        <v>0</v>
      </c>
      <c r="G419" s="90">
        <f t="shared" ref="G419" si="166">SUM(G420:G421)</f>
        <v>0</v>
      </c>
      <c r="H419" s="90">
        <f t="shared" ref="H419" si="167">SUM(H420:H421)</f>
        <v>0</v>
      </c>
      <c r="I419" s="90">
        <f t="shared" ref="I419" si="168">SUM(I420:I421)</f>
        <v>0</v>
      </c>
      <c r="J419" s="90">
        <f t="shared" ref="J419" si="169">SUM(J420:J421)</f>
        <v>0</v>
      </c>
      <c r="K419" s="301">
        <f t="shared" ref="K419" si="170">SUM(K420:K421)</f>
        <v>34</v>
      </c>
      <c r="L419" s="364">
        <f t="shared" ref="L419" si="171">SUM(L420:L421)</f>
        <v>1</v>
      </c>
      <c r="M419" s="63">
        <f t="shared" ref="M419" si="172">SUM(M420:M421)</f>
        <v>7</v>
      </c>
      <c r="N419" s="63">
        <f t="shared" ref="N419" si="173">SUM(N420:N421)</f>
        <v>33</v>
      </c>
    </row>
    <row r="420" spans="1:14" ht="15" x14ac:dyDescent="0.2">
      <c r="A420" s="12"/>
      <c r="B420" s="13" t="s">
        <v>84</v>
      </c>
      <c r="C420" s="91">
        <v>0</v>
      </c>
      <c r="D420" s="91">
        <v>0</v>
      </c>
      <c r="E420" s="91">
        <v>0</v>
      </c>
      <c r="F420" s="91">
        <v>0</v>
      </c>
      <c r="G420" s="220">
        <v>0</v>
      </c>
      <c r="H420" s="254">
        <v>0</v>
      </c>
      <c r="I420" s="285">
        <v>0</v>
      </c>
      <c r="J420" s="316">
        <v>0</v>
      </c>
      <c r="K420" s="272">
        <v>34</v>
      </c>
      <c r="L420" s="366">
        <v>0</v>
      </c>
      <c r="M420" s="51">
        <v>7</v>
      </c>
      <c r="N420" s="51">
        <v>33</v>
      </c>
    </row>
    <row r="421" spans="1:14" ht="15" x14ac:dyDescent="0.2">
      <c r="A421" s="12"/>
      <c r="B421" s="13" t="s">
        <v>85</v>
      </c>
      <c r="C421" s="91">
        <v>0</v>
      </c>
      <c r="D421" s="91">
        <v>0</v>
      </c>
      <c r="E421" s="91">
        <v>0</v>
      </c>
      <c r="F421" s="91">
        <v>0</v>
      </c>
      <c r="G421" s="220">
        <v>0</v>
      </c>
      <c r="H421" s="254">
        <v>0</v>
      </c>
      <c r="I421" s="285">
        <v>0</v>
      </c>
      <c r="J421" s="316">
        <v>0</v>
      </c>
      <c r="K421" s="340">
        <v>0</v>
      </c>
      <c r="L421" s="401">
        <v>1</v>
      </c>
      <c r="M421" s="272">
        <v>0</v>
      </c>
      <c r="N421" s="272">
        <v>0</v>
      </c>
    </row>
    <row r="422" spans="1:14" ht="14.25" x14ac:dyDescent="0.2">
      <c r="A422" s="12"/>
      <c r="B422" s="11" t="s">
        <v>51</v>
      </c>
      <c r="C422" s="70">
        <v>0</v>
      </c>
      <c r="D422" s="70">
        <v>0</v>
      </c>
      <c r="E422" s="70">
        <v>0</v>
      </c>
      <c r="F422" s="70">
        <v>0</v>
      </c>
      <c r="G422" s="70">
        <v>0</v>
      </c>
      <c r="H422" s="70">
        <v>0</v>
      </c>
      <c r="I422" s="70">
        <v>0</v>
      </c>
      <c r="J422" s="70">
        <v>0</v>
      </c>
      <c r="K422" s="70">
        <v>0</v>
      </c>
      <c r="L422" s="386">
        <v>0</v>
      </c>
      <c r="M422" s="421">
        <v>0</v>
      </c>
      <c r="N422" s="421">
        <v>0</v>
      </c>
    </row>
    <row r="423" spans="1:14" ht="14.25" x14ac:dyDescent="0.2">
      <c r="A423" s="12"/>
      <c r="B423" s="11" t="s">
        <v>52</v>
      </c>
      <c r="C423" s="70">
        <v>0</v>
      </c>
      <c r="D423" s="70">
        <v>0</v>
      </c>
      <c r="E423" s="70">
        <v>0</v>
      </c>
      <c r="F423" s="70">
        <v>0</v>
      </c>
      <c r="G423" s="70">
        <v>0</v>
      </c>
      <c r="H423" s="70">
        <v>0</v>
      </c>
      <c r="I423" s="70">
        <v>0</v>
      </c>
      <c r="J423" s="70">
        <v>0</v>
      </c>
      <c r="K423" s="70">
        <v>0</v>
      </c>
      <c r="L423" s="386">
        <v>0</v>
      </c>
      <c r="M423" s="421">
        <v>0</v>
      </c>
      <c r="N423" s="421">
        <v>0</v>
      </c>
    </row>
    <row r="424" spans="1:14" ht="15.75" x14ac:dyDescent="0.2">
      <c r="A424" s="14">
        <v>2</v>
      </c>
      <c r="B424" s="10" t="s">
        <v>23</v>
      </c>
      <c r="C424" s="114">
        <f t="shared" ref="C424:H424" si="174">SUM(C425:C426)</f>
        <v>0</v>
      </c>
      <c r="D424" s="129">
        <f t="shared" si="174"/>
        <v>0</v>
      </c>
      <c r="E424" s="155">
        <f t="shared" si="174"/>
        <v>0</v>
      </c>
      <c r="F424" s="183">
        <f t="shared" si="174"/>
        <v>0</v>
      </c>
      <c r="G424" s="211">
        <f t="shared" si="174"/>
        <v>0</v>
      </c>
      <c r="H424" s="245">
        <f t="shared" si="174"/>
        <v>0</v>
      </c>
      <c r="I424" s="276">
        <f t="shared" ref="I424:N424" si="175">SUM(I425:I426)</f>
        <v>0</v>
      </c>
      <c r="J424" s="307">
        <f t="shared" si="175"/>
        <v>0</v>
      </c>
      <c r="K424" s="331">
        <f t="shared" si="175"/>
        <v>30</v>
      </c>
      <c r="L424" s="365">
        <f t="shared" si="175"/>
        <v>0</v>
      </c>
      <c r="M424" s="64">
        <f t="shared" si="175"/>
        <v>0</v>
      </c>
      <c r="N424" s="64">
        <f t="shared" si="175"/>
        <v>0</v>
      </c>
    </row>
    <row r="425" spans="1:14" ht="15" x14ac:dyDescent="0.2">
      <c r="A425" s="12"/>
      <c r="B425" s="13" t="s">
        <v>84</v>
      </c>
      <c r="C425" s="91">
        <v>0</v>
      </c>
      <c r="D425" s="91">
        <v>0</v>
      </c>
      <c r="E425" s="91">
        <v>0</v>
      </c>
      <c r="F425" s="91">
        <v>0</v>
      </c>
      <c r="G425" s="220">
        <v>0</v>
      </c>
      <c r="H425" s="254">
        <v>0</v>
      </c>
      <c r="I425" s="285">
        <v>0</v>
      </c>
      <c r="J425" s="316">
        <v>0</v>
      </c>
      <c r="K425" s="340">
        <v>30</v>
      </c>
      <c r="L425" s="366">
        <v>0</v>
      </c>
      <c r="M425" s="51">
        <v>0</v>
      </c>
      <c r="N425" s="51">
        <v>0</v>
      </c>
    </row>
    <row r="426" spans="1:14" ht="15" x14ac:dyDescent="0.2">
      <c r="A426" s="12"/>
      <c r="B426" s="13" t="s">
        <v>85</v>
      </c>
      <c r="C426" s="91">
        <v>0</v>
      </c>
      <c r="D426" s="91">
        <v>0</v>
      </c>
      <c r="E426" s="91">
        <v>0</v>
      </c>
      <c r="F426" s="91">
        <v>0</v>
      </c>
      <c r="G426" s="220">
        <v>0</v>
      </c>
      <c r="H426" s="254">
        <v>0</v>
      </c>
      <c r="I426" s="285">
        <v>0</v>
      </c>
      <c r="J426" s="316">
        <v>0</v>
      </c>
      <c r="K426" s="340">
        <v>0</v>
      </c>
      <c r="L426" s="366">
        <v>0</v>
      </c>
      <c r="M426" s="51">
        <v>0</v>
      </c>
      <c r="N426" s="51">
        <v>0</v>
      </c>
    </row>
    <row r="427" spans="1:14" ht="15.75" x14ac:dyDescent="0.2">
      <c r="A427" s="9">
        <v>3</v>
      </c>
      <c r="B427" s="10" t="s">
        <v>54</v>
      </c>
      <c r="C427" s="114">
        <v>0</v>
      </c>
      <c r="D427" s="129">
        <v>0</v>
      </c>
      <c r="E427" s="155">
        <v>0</v>
      </c>
      <c r="F427" s="183">
        <v>0</v>
      </c>
      <c r="G427" s="211">
        <v>0</v>
      </c>
      <c r="H427" s="245">
        <v>0</v>
      </c>
      <c r="I427" s="276">
        <v>0</v>
      </c>
      <c r="J427" s="307">
        <v>0</v>
      </c>
      <c r="K427" s="208">
        <v>4</v>
      </c>
      <c r="L427" s="365">
        <v>0</v>
      </c>
      <c r="M427" s="64">
        <v>5</v>
      </c>
      <c r="N427" s="64">
        <v>0</v>
      </c>
    </row>
    <row r="428" spans="1:14" ht="15.75" x14ac:dyDescent="0.2">
      <c r="A428" s="14">
        <v>4</v>
      </c>
      <c r="B428" s="10" t="s">
        <v>53</v>
      </c>
      <c r="C428" s="90">
        <f t="shared" ref="C428:H428" si="176">SUM(C429:C430)</f>
        <v>0</v>
      </c>
      <c r="D428" s="90">
        <f t="shared" si="176"/>
        <v>0</v>
      </c>
      <c r="E428" s="90">
        <f t="shared" si="176"/>
        <v>0</v>
      </c>
      <c r="F428" s="90">
        <f t="shared" si="176"/>
        <v>0</v>
      </c>
      <c r="G428" s="90">
        <f t="shared" si="176"/>
        <v>0</v>
      </c>
      <c r="H428" s="90">
        <f t="shared" si="176"/>
        <v>0</v>
      </c>
      <c r="I428" s="90">
        <f t="shared" ref="I428:N428" si="177">SUM(I429:I430)</f>
        <v>0</v>
      </c>
      <c r="J428" s="90">
        <f t="shared" si="177"/>
        <v>0</v>
      </c>
      <c r="K428" s="90">
        <f t="shared" si="177"/>
        <v>0</v>
      </c>
      <c r="L428" s="364">
        <f t="shared" si="177"/>
        <v>0</v>
      </c>
      <c r="M428" s="63">
        <f t="shared" si="177"/>
        <v>0</v>
      </c>
      <c r="N428" s="63">
        <f t="shared" si="177"/>
        <v>0</v>
      </c>
    </row>
    <row r="429" spans="1:14" ht="14.25" x14ac:dyDescent="0.2">
      <c r="A429" s="14"/>
      <c r="B429" s="13" t="s">
        <v>84</v>
      </c>
      <c r="C429" s="90">
        <v>0</v>
      </c>
      <c r="D429" s="90">
        <v>0</v>
      </c>
      <c r="E429" s="90">
        <v>0</v>
      </c>
      <c r="F429" s="90">
        <v>0</v>
      </c>
      <c r="G429" s="90">
        <v>0</v>
      </c>
      <c r="H429" s="90">
        <v>0</v>
      </c>
      <c r="I429" s="90">
        <v>0</v>
      </c>
      <c r="J429" s="90">
        <v>0</v>
      </c>
      <c r="K429" s="90">
        <v>0</v>
      </c>
      <c r="L429" s="364">
        <v>0</v>
      </c>
      <c r="M429" s="63">
        <v>0</v>
      </c>
      <c r="N429" s="63">
        <v>0</v>
      </c>
    </row>
    <row r="430" spans="1:14" ht="14.25" x14ac:dyDescent="0.2">
      <c r="A430" s="14"/>
      <c r="B430" s="13" t="s">
        <v>85</v>
      </c>
      <c r="C430" s="90">
        <v>0</v>
      </c>
      <c r="D430" s="90">
        <v>0</v>
      </c>
      <c r="E430" s="90">
        <v>0</v>
      </c>
      <c r="F430" s="90">
        <v>0</v>
      </c>
      <c r="G430" s="90">
        <v>0</v>
      </c>
      <c r="H430" s="90">
        <v>0</v>
      </c>
      <c r="I430" s="90">
        <v>0</v>
      </c>
      <c r="J430" s="90">
        <v>0</v>
      </c>
      <c r="K430" s="90">
        <v>0</v>
      </c>
      <c r="L430" s="364">
        <v>0</v>
      </c>
      <c r="M430" s="63">
        <v>0</v>
      </c>
      <c r="N430" s="63">
        <v>0</v>
      </c>
    </row>
    <row r="431" spans="1:14" ht="14.25" x14ac:dyDescent="0.2">
      <c r="A431" s="14">
        <v>5</v>
      </c>
      <c r="B431" s="11" t="s">
        <v>55</v>
      </c>
      <c r="C431" s="114">
        <v>0</v>
      </c>
      <c r="D431" s="129">
        <v>0</v>
      </c>
      <c r="E431" s="155">
        <v>0</v>
      </c>
      <c r="F431" s="183">
        <v>0</v>
      </c>
      <c r="G431" s="211">
        <v>0</v>
      </c>
      <c r="H431" s="245">
        <v>0</v>
      </c>
      <c r="I431" s="276">
        <v>0</v>
      </c>
      <c r="J431" s="307">
        <v>0</v>
      </c>
      <c r="K431" s="331">
        <v>0</v>
      </c>
      <c r="L431" s="365">
        <v>0</v>
      </c>
      <c r="M431" s="64">
        <v>0</v>
      </c>
      <c r="N431" s="64">
        <v>0</v>
      </c>
    </row>
    <row r="432" spans="1:14" ht="15.75" x14ac:dyDescent="0.2">
      <c r="A432" s="14">
        <v>6</v>
      </c>
      <c r="B432" s="10" t="s">
        <v>56</v>
      </c>
      <c r="C432" s="114">
        <v>0</v>
      </c>
      <c r="D432" s="129">
        <v>0</v>
      </c>
      <c r="E432" s="155">
        <v>0</v>
      </c>
      <c r="F432" s="183">
        <v>0</v>
      </c>
      <c r="G432" s="211">
        <v>0</v>
      </c>
      <c r="H432" s="245">
        <v>0</v>
      </c>
      <c r="I432" s="276">
        <v>0</v>
      </c>
      <c r="J432" s="307">
        <v>0</v>
      </c>
      <c r="K432" s="331">
        <v>0</v>
      </c>
      <c r="L432" s="365">
        <v>0</v>
      </c>
      <c r="M432" s="64">
        <v>0</v>
      </c>
      <c r="N432" s="64">
        <v>0</v>
      </c>
    </row>
    <row r="433" spans="1:14" ht="15.75" x14ac:dyDescent="0.2">
      <c r="A433" s="14">
        <v>7</v>
      </c>
      <c r="B433" s="10" t="s">
        <v>57</v>
      </c>
      <c r="C433" s="114">
        <v>0</v>
      </c>
      <c r="D433" s="129">
        <v>0</v>
      </c>
      <c r="E433" s="155">
        <v>0</v>
      </c>
      <c r="F433" s="183">
        <v>0</v>
      </c>
      <c r="G433" s="211">
        <v>0</v>
      </c>
      <c r="H433" s="245">
        <v>0</v>
      </c>
      <c r="I433" s="276">
        <v>0</v>
      </c>
      <c r="J433" s="307">
        <v>0</v>
      </c>
      <c r="K433" s="331">
        <v>0</v>
      </c>
      <c r="L433" s="358">
        <v>0</v>
      </c>
      <c r="M433" s="429">
        <v>0</v>
      </c>
      <c r="N433" s="455">
        <v>0</v>
      </c>
    </row>
    <row r="434" spans="1:14" ht="15.75" x14ac:dyDescent="0.2">
      <c r="A434" s="14">
        <v>8</v>
      </c>
      <c r="B434" s="10" t="s">
        <v>58</v>
      </c>
      <c r="C434" s="114">
        <v>0</v>
      </c>
      <c r="D434" s="129">
        <v>0</v>
      </c>
      <c r="E434" s="155">
        <v>0</v>
      </c>
      <c r="F434" s="183">
        <v>0</v>
      </c>
      <c r="G434" s="211">
        <v>0</v>
      </c>
      <c r="H434" s="245">
        <v>0</v>
      </c>
      <c r="I434" s="276">
        <v>0</v>
      </c>
      <c r="J434" s="307">
        <v>0</v>
      </c>
      <c r="K434" s="331">
        <v>0</v>
      </c>
      <c r="L434" s="358">
        <v>0</v>
      </c>
      <c r="M434" s="429">
        <v>0</v>
      </c>
      <c r="N434" s="455">
        <v>0</v>
      </c>
    </row>
    <row r="435" spans="1:14" ht="15.75" x14ac:dyDescent="0.2">
      <c r="A435" s="14">
        <v>9</v>
      </c>
      <c r="B435" s="10" t="s">
        <v>24</v>
      </c>
      <c r="C435" s="114">
        <v>0</v>
      </c>
      <c r="D435" s="129">
        <v>0</v>
      </c>
      <c r="E435" s="155">
        <v>0</v>
      </c>
      <c r="F435" s="183">
        <v>0</v>
      </c>
      <c r="G435" s="211">
        <v>0</v>
      </c>
      <c r="H435" s="245">
        <v>0</v>
      </c>
      <c r="I435" s="276">
        <v>0</v>
      </c>
      <c r="J435" s="307">
        <v>0</v>
      </c>
      <c r="K435" s="331">
        <v>0</v>
      </c>
      <c r="L435" s="358">
        <v>0</v>
      </c>
      <c r="M435" s="429">
        <v>0</v>
      </c>
      <c r="N435" s="455">
        <v>0</v>
      </c>
    </row>
    <row r="436" spans="1:14" ht="15.75" x14ac:dyDescent="0.2">
      <c r="A436" s="14">
        <v>10</v>
      </c>
      <c r="B436" s="10" t="s">
        <v>25</v>
      </c>
      <c r="C436" s="114">
        <v>0</v>
      </c>
      <c r="D436" s="129">
        <v>0</v>
      </c>
      <c r="E436" s="155">
        <v>0</v>
      </c>
      <c r="F436" s="183">
        <v>0</v>
      </c>
      <c r="G436" s="211">
        <v>0</v>
      </c>
      <c r="H436" s="245">
        <v>0</v>
      </c>
      <c r="I436" s="276">
        <v>0</v>
      </c>
      <c r="J436" s="307">
        <v>0</v>
      </c>
      <c r="K436" s="331">
        <v>0</v>
      </c>
      <c r="L436" s="358">
        <v>0</v>
      </c>
      <c r="M436" s="429">
        <v>0</v>
      </c>
      <c r="N436" s="455">
        <v>0</v>
      </c>
    </row>
    <row r="437" spans="1:14" ht="16.5" thickBot="1" x14ac:dyDescent="0.25">
      <c r="A437" s="40">
        <v>11</v>
      </c>
      <c r="B437" s="41" t="s">
        <v>59</v>
      </c>
      <c r="C437" s="115">
        <v>0</v>
      </c>
      <c r="D437" s="130">
        <v>0</v>
      </c>
      <c r="E437" s="156">
        <v>0</v>
      </c>
      <c r="F437" s="184">
        <v>0</v>
      </c>
      <c r="G437" s="212">
        <v>0</v>
      </c>
      <c r="H437" s="246">
        <v>0</v>
      </c>
      <c r="I437" s="277">
        <v>0</v>
      </c>
      <c r="J437" s="308">
        <v>0</v>
      </c>
      <c r="K437" s="332">
        <v>0</v>
      </c>
      <c r="L437" s="369">
        <v>0</v>
      </c>
      <c r="M437" s="430">
        <v>0</v>
      </c>
      <c r="N437" s="456">
        <v>0</v>
      </c>
    </row>
    <row r="438" spans="1:14" ht="13.5" thickTop="1" x14ac:dyDescent="0.2">
      <c r="A438" s="5"/>
      <c r="B438" s="17" t="s">
        <v>39</v>
      </c>
    </row>
    <row r="439" spans="1:14" ht="12.75" customHeight="1" x14ac:dyDescent="0.2">
      <c r="A439" s="5"/>
      <c r="B439" s="15" t="s">
        <v>61</v>
      </c>
    </row>
    <row r="440" spans="1:14" ht="12.75" customHeight="1" x14ac:dyDescent="0.2">
      <c r="A440" s="5"/>
      <c r="B440" s="15" t="s">
        <v>60</v>
      </c>
    </row>
    <row r="441" spans="1:14" x14ac:dyDescent="0.2">
      <c r="A441" s="5"/>
      <c r="B441" s="15" t="s">
        <v>40</v>
      </c>
    </row>
    <row r="442" spans="1:14" x14ac:dyDescent="0.2">
      <c r="A442" s="5"/>
      <c r="B442" s="27"/>
    </row>
    <row r="443" spans="1:14" x14ac:dyDescent="0.2">
      <c r="A443" s="5"/>
      <c r="B443" s="27"/>
    </row>
    <row r="444" spans="1:14" x14ac:dyDescent="0.2">
      <c r="A444" s="5"/>
      <c r="B444" s="27"/>
    </row>
    <row r="445" spans="1:14" ht="12.75" customHeight="1" x14ac:dyDescent="0.2">
      <c r="A445" s="5"/>
      <c r="B445" s="27"/>
    </row>
    <row r="446" spans="1:14" ht="13.5" customHeight="1" x14ac:dyDescent="0.2">
      <c r="A446" s="5"/>
      <c r="B446" s="27"/>
    </row>
    <row r="447" spans="1:14" x14ac:dyDescent="0.2">
      <c r="A447" s="5"/>
      <c r="B447" s="27"/>
    </row>
    <row r="448" spans="1:14" ht="12.75" customHeight="1" x14ac:dyDescent="0.2">
      <c r="A448" s="471" t="s">
        <v>0</v>
      </c>
      <c r="B448" s="471"/>
    </row>
    <row r="449" spans="1:14" ht="12.75" customHeight="1" x14ac:dyDescent="0.2">
      <c r="A449" s="471" t="s">
        <v>1</v>
      </c>
      <c r="B449" s="471"/>
    </row>
    <row r="450" spans="1:14" ht="12.75" customHeight="1" x14ac:dyDescent="0.2">
      <c r="A450" s="471" t="s">
        <v>46</v>
      </c>
      <c r="B450" s="471"/>
    </row>
    <row r="451" spans="1:14" ht="12.75" customHeight="1" x14ac:dyDescent="0.3">
      <c r="C451" s="107"/>
    </row>
    <row r="452" spans="1:14" x14ac:dyDescent="0.2">
      <c r="C452" s="103" t="s">
        <v>3</v>
      </c>
    </row>
    <row r="453" spans="1:14" x14ac:dyDescent="0.2">
      <c r="A453" s="1" t="s">
        <v>47</v>
      </c>
    </row>
    <row r="454" spans="1:14" ht="12.75" customHeight="1" x14ac:dyDescent="0.2">
      <c r="A454" s="1" t="s">
        <v>69</v>
      </c>
    </row>
    <row r="455" spans="1:14" ht="13.5" customHeight="1" thickBot="1" x14ac:dyDescent="0.25">
      <c r="A455" s="45" t="s">
        <v>76</v>
      </c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</row>
    <row r="456" spans="1:14" ht="16.5" thickTop="1" x14ac:dyDescent="0.2">
      <c r="A456" s="472" t="s">
        <v>4</v>
      </c>
      <c r="B456" s="472" t="s">
        <v>5</v>
      </c>
      <c r="C456" s="109"/>
    </row>
    <row r="457" spans="1:14" x14ac:dyDescent="0.2">
      <c r="A457" s="473"/>
      <c r="B457" s="473"/>
      <c r="C457" s="105"/>
      <c r="D457" s="137"/>
      <c r="E457" s="163"/>
      <c r="F457" s="191"/>
      <c r="G457" s="219"/>
      <c r="H457" s="253"/>
      <c r="I457" s="284"/>
      <c r="J457" s="315"/>
      <c r="K457" s="339"/>
      <c r="L457" s="399"/>
      <c r="M457" s="423"/>
      <c r="N457" s="449"/>
    </row>
    <row r="458" spans="1:14" x14ac:dyDescent="0.2">
      <c r="A458" s="473"/>
      <c r="B458" s="473"/>
      <c r="C458" s="106" t="s">
        <v>29</v>
      </c>
      <c r="D458" s="134" t="s">
        <v>29</v>
      </c>
      <c r="E458" s="160" t="s">
        <v>29</v>
      </c>
      <c r="F458" s="188" t="s">
        <v>29</v>
      </c>
      <c r="G458" s="216" t="s">
        <v>29</v>
      </c>
      <c r="H458" s="250" t="s">
        <v>29</v>
      </c>
      <c r="I458" s="281" t="s">
        <v>29</v>
      </c>
      <c r="J458" s="312" t="s">
        <v>29</v>
      </c>
      <c r="K458" s="336" t="s">
        <v>29</v>
      </c>
      <c r="L458" s="396" t="s">
        <v>29</v>
      </c>
      <c r="M458" s="424" t="s">
        <v>29</v>
      </c>
      <c r="N458" s="450" t="s">
        <v>29</v>
      </c>
    </row>
    <row r="459" spans="1:14" x14ac:dyDescent="0.2">
      <c r="A459" s="473"/>
      <c r="B459" s="473"/>
      <c r="C459" s="110"/>
      <c r="D459" s="136"/>
      <c r="E459" s="162"/>
      <c r="F459" s="190"/>
      <c r="G459" s="218"/>
      <c r="H459" s="252"/>
      <c r="I459" s="283"/>
      <c r="J459" s="314"/>
      <c r="K459" s="338"/>
      <c r="L459" s="398"/>
      <c r="M459" s="425"/>
      <c r="N459" s="451"/>
    </row>
    <row r="460" spans="1:14" x14ac:dyDescent="0.2">
      <c r="A460" s="474"/>
      <c r="B460" s="474"/>
      <c r="C460" s="106"/>
      <c r="D460" s="134"/>
      <c r="E460" s="160"/>
      <c r="F460" s="188"/>
      <c r="G460" s="216"/>
      <c r="H460" s="250"/>
      <c r="I460" s="281"/>
      <c r="J460" s="312"/>
      <c r="K460" s="336"/>
      <c r="L460" s="396"/>
      <c r="M460" s="424"/>
      <c r="N460" s="450"/>
    </row>
    <row r="461" spans="1:14" s="8" customFormat="1" ht="11.25" x14ac:dyDescent="0.2">
      <c r="A461" s="111" t="s">
        <v>10</v>
      </c>
      <c r="B461" s="111" t="s">
        <v>11</v>
      </c>
      <c r="C461" s="111" t="s">
        <v>13</v>
      </c>
      <c r="D461" s="135" t="s">
        <v>13</v>
      </c>
      <c r="E461" s="161" t="s">
        <v>13</v>
      </c>
      <c r="F461" s="189" t="s">
        <v>13</v>
      </c>
      <c r="G461" s="217" t="s">
        <v>13</v>
      </c>
      <c r="H461" s="251" t="s">
        <v>13</v>
      </c>
      <c r="I461" s="282" t="s">
        <v>13</v>
      </c>
      <c r="J461" s="313" t="s">
        <v>13</v>
      </c>
      <c r="K461" s="337" t="s">
        <v>13</v>
      </c>
      <c r="L461" s="397" t="s">
        <v>13</v>
      </c>
      <c r="M461" s="426" t="s">
        <v>13</v>
      </c>
      <c r="N461" s="452" t="s">
        <v>13</v>
      </c>
    </row>
    <row r="462" spans="1:14" s="16" customFormat="1" ht="15.75" x14ac:dyDescent="0.2">
      <c r="A462" s="18">
        <v>1</v>
      </c>
      <c r="B462" s="19" t="s">
        <v>22</v>
      </c>
      <c r="C462" s="113">
        <f t="shared" ref="C462:N462" si="178">SUM(C463,C466,C467)</f>
        <v>0</v>
      </c>
      <c r="D462" s="131">
        <f t="shared" si="178"/>
        <v>0</v>
      </c>
      <c r="E462" s="157">
        <f t="shared" si="178"/>
        <v>0</v>
      </c>
      <c r="F462" s="185">
        <f t="shared" si="178"/>
        <v>0</v>
      </c>
      <c r="G462" s="213">
        <f t="shared" si="178"/>
        <v>0</v>
      </c>
      <c r="H462" s="247">
        <f t="shared" si="178"/>
        <v>0</v>
      </c>
      <c r="I462" s="278">
        <f t="shared" si="178"/>
        <v>0</v>
      </c>
      <c r="J462" s="309">
        <f t="shared" si="178"/>
        <v>0</v>
      </c>
      <c r="K462" s="333">
        <f t="shared" si="178"/>
        <v>0</v>
      </c>
      <c r="L462" s="393">
        <f t="shared" si="178"/>
        <v>0</v>
      </c>
      <c r="M462" s="428">
        <f t="shared" si="178"/>
        <v>0</v>
      </c>
      <c r="N462" s="454">
        <f t="shared" si="178"/>
        <v>0</v>
      </c>
    </row>
    <row r="463" spans="1:14" s="23" customFormat="1" x14ac:dyDescent="0.2">
      <c r="A463" s="14"/>
      <c r="B463" s="22" t="s">
        <v>50</v>
      </c>
      <c r="C463" s="90">
        <f t="shared" ref="C463" si="179">SUM(C464:C465)</f>
        <v>0</v>
      </c>
      <c r="D463" s="90">
        <f t="shared" ref="D463" si="180">SUM(D464:D465)</f>
        <v>0</v>
      </c>
      <c r="E463" s="90">
        <f t="shared" ref="E463" si="181">SUM(E464:E465)</f>
        <v>0</v>
      </c>
      <c r="F463" s="90">
        <f t="shared" ref="F463" si="182">SUM(F464:F465)</f>
        <v>0</v>
      </c>
      <c r="G463" s="90">
        <f t="shared" ref="G463" si="183">SUM(G464:G465)</f>
        <v>0</v>
      </c>
      <c r="H463" s="90">
        <f t="shared" ref="H463" si="184">SUM(H464:H465)</f>
        <v>0</v>
      </c>
      <c r="I463" s="90">
        <f t="shared" ref="I463" si="185">SUM(I464:I465)</f>
        <v>0</v>
      </c>
      <c r="J463" s="90">
        <f t="shared" ref="J463" si="186">SUM(J464:J465)</f>
        <v>0</v>
      </c>
      <c r="K463" s="90">
        <f t="shared" ref="K463" si="187">SUM(K464:K465)</f>
        <v>0</v>
      </c>
      <c r="L463" s="90">
        <f t="shared" ref="L463" si="188">SUM(L464:L465)</f>
        <v>0</v>
      </c>
      <c r="M463" s="90">
        <f t="shared" ref="M463" si="189">SUM(M464:M465)</f>
        <v>0</v>
      </c>
      <c r="N463" s="90">
        <f t="shared" ref="N463" si="190">SUM(N464:N465)</f>
        <v>0</v>
      </c>
    </row>
    <row r="464" spans="1:14" x14ac:dyDescent="0.2">
      <c r="A464" s="12"/>
      <c r="B464" s="13" t="s">
        <v>84</v>
      </c>
      <c r="C464" s="91">
        <v>0</v>
      </c>
      <c r="D464" s="91">
        <v>0</v>
      </c>
      <c r="E464" s="91">
        <v>0</v>
      </c>
      <c r="F464" s="91">
        <v>0</v>
      </c>
      <c r="G464" s="220">
        <v>0</v>
      </c>
      <c r="H464" s="254">
        <v>0</v>
      </c>
      <c r="I464" s="285">
        <v>0</v>
      </c>
      <c r="J464" s="316">
        <v>0</v>
      </c>
      <c r="K464" s="340">
        <v>0</v>
      </c>
      <c r="L464" s="400">
        <v>0</v>
      </c>
      <c r="M464" s="431">
        <v>0</v>
      </c>
      <c r="N464" s="457">
        <v>0</v>
      </c>
    </row>
    <row r="465" spans="1:14" x14ac:dyDescent="0.2">
      <c r="A465" s="12"/>
      <c r="B465" s="13" t="s">
        <v>85</v>
      </c>
      <c r="C465" s="91">
        <v>0</v>
      </c>
      <c r="D465" s="91">
        <v>0</v>
      </c>
      <c r="E465" s="91">
        <v>0</v>
      </c>
      <c r="F465" s="91">
        <v>0</v>
      </c>
      <c r="G465" s="220">
        <v>0</v>
      </c>
      <c r="H465" s="254">
        <v>0</v>
      </c>
      <c r="I465" s="285">
        <v>0</v>
      </c>
      <c r="J465" s="316">
        <v>0</v>
      </c>
      <c r="K465" s="340">
        <v>0</v>
      </c>
      <c r="L465" s="400">
        <v>0</v>
      </c>
      <c r="M465" s="431">
        <v>0</v>
      </c>
      <c r="N465" s="457">
        <v>0</v>
      </c>
    </row>
    <row r="466" spans="1:14" x14ac:dyDescent="0.2">
      <c r="A466" s="12"/>
      <c r="B466" s="11" t="s">
        <v>51</v>
      </c>
      <c r="C466" s="70">
        <v>0</v>
      </c>
      <c r="D466" s="70">
        <v>0</v>
      </c>
      <c r="E466" s="70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</row>
    <row r="467" spans="1:14" x14ac:dyDescent="0.2">
      <c r="A467" s="12"/>
      <c r="B467" s="11" t="s">
        <v>52</v>
      </c>
      <c r="C467" s="70">
        <v>0</v>
      </c>
      <c r="D467" s="70">
        <v>0</v>
      </c>
      <c r="E467" s="70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</row>
    <row r="468" spans="1:14" ht="15.75" x14ac:dyDescent="0.2">
      <c r="A468" s="14">
        <v>2</v>
      </c>
      <c r="B468" s="10" t="s">
        <v>23</v>
      </c>
      <c r="C468" s="114">
        <f t="shared" ref="C468:N468" si="191">SUM(C469:C470)</f>
        <v>0</v>
      </c>
      <c r="D468" s="129">
        <f t="shared" si="191"/>
        <v>0</v>
      </c>
      <c r="E468" s="155">
        <f t="shared" si="191"/>
        <v>0</v>
      </c>
      <c r="F468" s="183">
        <f t="shared" si="191"/>
        <v>0</v>
      </c>
      <c r="G468" s="211">
        <f t="shared" si="191"/>
        <v>0</v>
      </c>
      <c r="H468" s="245">
        <f t="shared" si="191"/>
        <v>0</v>
      </c>
      <c r="I468" s="276">
        <f t="shared" si="191"/>
        <v>0</v>
      </c>
      <c r="J468" s="307">
        <f t="shared" si="191"/>
        <v>0</v>
      </c>
      <c r="K468" s="331">
        <f t="shared" si="191"/>
        <v>0</v>
      </c>
      <c r="L468" s="391">
        <f t="shared" si="191"/>
        <v>0</v>
      </c>
      <c r="M468" s="429">
        <f t="shared" si="191"/>
        <v>0</v>
      </c>
      <c r="N468" s="455">
        <f t="shared" si="191"/>
        <v>0</v>
      </c>
    </row>
    <row r="469" spans="1:14" x14ac:dyDescent="0.2">
      <c r="A469" s="12"/>
      <c r="B469" s="13" t="s">
        <v>84</v>
      </c>
      <c r="C469" s="91">
        <v>0</v>
      </c>
      <c r="D469" s="91">
        <v>0</v>
      </c>
      <c r="E469" s="91">
        <v>0</v>
      </c>
      <c r="F469" s="91">
        <v>0</v>
      </c>
      <c r="G469" s="220">
        <v>0</v>
      </c>
      <c r="H469" s="254">
        <v>0</v>
      </c>
      <c r="I469" s="285">
        <v>0</v>
      </c>
      <c r="J469" s="316">
        <v>0</v>
      </c>
      <c r="K469" s="340">
        <v>0</v>
      </c>
      <c r="L469" s="400">
        <v>0</v>
      </c>
      <c r="M469" s="431">
        <v>0</v>
      </c>
      <c r="N469" s="457">
        <v>0</v>
      </c>
    </row>
    <row r="470" spans="1:14" ht="12.75" customHeight="1" x14ac:dyDescent="0.2">
      <c r="A470" s="12"/>
      <c r="B470" s="13" t="s">
        <v>85</v>
      </c>
      <c r="C470" s="91">
        <v>0</v>
      </c>
      <c r="D470" s="91">
        <v>0</v>
      </c>
      <c r="E470" s="91">
        <v>0</v>
      </c>
      <c r="F470" s="91">
        <v>0</v>
      </c>
      <c r="G470" s="220">
        <v>0</v>
      </c>
      <c r="H470" s="254">
        <v>0</v>
      </c>
      <c r="I470" s="285">
        <v>0</v>
      </c>
      <c r="J470" s="316">
        <v>0</v>
      </c>
      <c r="K470" s="340">
        <v>0</v>
      </c>
      <c r="L470" s="400">
        <v>0</v>
      </c>
      <c r="M470" s="431">
        <v>0</v>
      </c>
      <c r="N470" s="457">
        <v>0</v>
      </c>
    </row>
    <row r="471" spans="1:14" ht="12.75" customHeight="1" x14ac:dyDescent="0.2">
      <c r="A471" s="9">
        <v>3</v>
      </c>
      <c r="B471" s="10" t="s">
        <v>54</v>
      </c>
      <c r="C471" s="114">
        <v>0</v>
      </c>
      <c r="D471" s="129">
        <v>0</v>
      </c>
      <c r="E471" s="155">
        <v>0</v>
      </c>
      <c r="F471" s="183">
        <v>0</v>
      </c>
      <c r="G471" s="211">
        <v>0</v>
      </c>
      <c r="H471" s="245">
        <v>0</v>
      </c>
      <c r="I471" s="276">
        <v>0</v>
      </c>
      <c r="J471" s="307">
        <v>0</v>
      </c>
      <c r="K471" s="331">
        <v>0</v>
      </c>
      <c r="L471" s="391">
        <v>0</v>
      </c>
      <c r="M471" s="429">
        <v>0</v>
      </c>
      <c r="N471" s="455">
        <v>0</v>
      </c>
    </row>
    <row r="472" spans="1:14" ht="15.75" x14ac:dyDescent="0.2">
      <c r="A472" s="14">
        <v>4</v>
      </c>
      <c r="B472" s="10" t="s">
        <v>53</v>
      </c>
      <c r="C472" s="90">
        <f t="shared" ref="C472:H472" si="192">SUM(C473:C474)</f>
        <v>0</v>
      </c>
      <c r="D472" s="90">
        <f t="shared" si="192"/>
        <v>0</v>
      </c>
      <c r="E472" s="90">
        <f t="shared" si="192"/>
        <v>0</v>
      </c>
      <c r="F472" s="90">
        <f t="shared" si="192"/>
        <v>0</v>
      </c>
      <c r="G472" s="90">
        <f t="shared" si="192"/>
        <v>0</v>
      </c>
      <c r="H472" s="90">
        <f t="shared" si="192"/>
        <v>0</v>
      </c>
      <c r="I472" s="90">
        <f t="shared" ref="I472:N472" si="193">SUM(I473:I474)</f>
        <v>0</v>
      </c>
      <c r="J472" s="90">
        <f t="shared" si="193"/>
        <v>0</v>
      </c>
      <c r="K472" s="90">
        <f t="shared" si="193"/>
        <v>0</v>
      </c>
      <c r="L472" s="90">
        <f t="shared" si="193"/>
        <v>0</v>
      </c>
      <c r="M472" s="90">
        <f t="shared" si="193"/>
        <v>0</v>
      </c>
      <c r="N472" s="90">
        <f t="shared" si="193"/>
        <v>0</v>
      </c>
    </row>
    <row r="473" spans="1:14" ht="15.75" customHeight="1" x14ac:dyDescent="0.2">
      <c r="A473" s="14"/>
      <c r="B473" s="13" t="s">
        <v>84</v>
      </c>
      <c r="C473" s="90">
        <v>0</v>
      </c>
      <c r="D473" s="90">
        <v>0</v>
      </c>
      <c r="E473" s="90">
        <v>0</v>
      </c>
      <c r="F473" s="90">
        <v>0</v>
      </c>
      <c r="G473" s="90">
        <v>0</v>
      </c>
      <c r="H473" s="90">
        <v>0</v>
      </c>
      <c r="I473" s="90">
        <v>0</v>
      </c>
      <c r="J473" s="90">
        <v>0</v>
      </c>
      <c r="K473" s="90">
        <v>0</v>
      </c>
      <c r="L473" s="90">
        <v>0</v>
      </c>
      <c r="M473" s="90">
        <v>0</v>
      </c>
      <c r="N473" s="90">
        <v>0</v>
      </c>
    </row>
    <row r="474" spans="1:14" x14ac:dyDescent="0.2">
      <c r="A474" s="14"/>
      <c r="B474" s="13" t="s">
        <v>85</v>
      </c>
      <c r="C474" s="90">
        <v>0</v>
      </c>
      <c r="D474" s="90">
        <v>0</v>
      </c>
      <c r="E474" s="90">
        <v>0</v>
      </c>
      <c r="F474" s="90">
        <v>0</v>
      </c>
      <c r="G474" s="90">
        <v>0</v>
      </c>
      <c r="H474" s="90">
        <v>0</v>
      </c>
      <c r="I474" s="90">
        <v>0</v>
      </c>
      <c r="J474" s="90">
        <v>0</v>
      </c>
      <c r="K474" s="90">
        <v>0</v>
      </c>
      <c r="L474" s="90">
        <v>0</v>
      </c>
      <c r="M474" s="90">
        <v>0</v>
      </c>
      <c r="N474" s="90">
        <v>0</v>
      </c>
    </row>
    <row r="475" spans="1:14" x14ac:dyDescent="0.2">
      <c r="A475" s="14">
        <v>5</v>
      </c>
      <c r="B475" s="11" t="s">
        <v>55</v>
      </c>
      <c r="C475" s="114">
        <v>0</v>
      </c>
      <c r="D475" s="129">
        <v>0</v>
      </c>
      <c r="E475" s="155">
        <v>0</v>
      </c>
      <c r="F475" s="183">
        <v>0</v>
      </c>
      <c r="G475" s="211">
        <v>0</v>
      </c>
      <c r="H475" s="245">
        <v>0</v>
      </c>
      <c r="I475" s="276">
        <v>0</v>
      </c>
      <c r="J475" s="307">
        <v>0</v>
      </c>
      <c r="K475" s="331">
        <v>0</v>
      </c>
      <c r="L475" s="391">
        <v>0</v>
      </c>
      <c r="M475" s="429">
        <v>0</v>
      </c>
      <c r="N475" s="455">
        <v>0</v>
      </c>
    </row>
    <row r="476" spans="1:14" ht="12.75" customHeight="1" x14ac:dyDescent="0.2">
      <c r="A476" s="14">
        <v>6</v>
      </c>
      <c r="B476" s="10" t="s">
        <v>56</v>
      </c>
      <c r="C476" s="114">
        <v>0</v>
      </c>
      <c r="D476" s="129">
        <v>0</v>
      </c>
      <c r="E476" s="155">
        <v>0</v>
      </c>
      <c r="F476" s="183">
        <v>0</v>
      </c>
      <c r="G476" s="211">
        <v>0</v>
      </c>
      <c r="H476" s="245">
        <v>0</v>
      </c>
      <c r="I476" s="276">
        <v>0</v>
      </c>
      <c r="J476" s="307">
        <v>0</v>
      </c>
      <c r="K476" s="331">
        <v>0</v>
      </c>
      <c r="L476" s="391">
        <v>0</v>
      </c>
      <c r="M476" s="429">
        <v>0</v>
      </c>
      <c r="N476" s="455">
        <v>0</v>
      </c>
    </row>
    <row r="477" spans="1:14" ht="13.5" customHeight="1" x14ac:dyDescent="0.2">
      <c r="A477" s="14">
        <v>7</v>
      </c>
      <c r="B477" s="10" t="s">
        <v>57</v>
      </c>
      <c r="C477" s="114">
        <v>0</v>
      </c>
      <c r="D477" s="129">
        <v>0</v>
      </c>
      <c r="E477" s="155">
        <v>0</v>
      </c>
      <c r="F477" s="183">
        <v>0</v>
      </c>
      <c r="G477" s="211">
        <v>0</v>
      </c>
      <c r="H477" s="245">
        <v>0</v>
      </c>
      <c r="I477" s="276">
        <v>0</v>
      </c>
      <c r="J477" s="307">
        <v>0</v>
      </c>
      <c r="K477" s="331">
        <v>0</v>
      </c>
      <c r="L477" s="391">
        <v>0</v>
      </c>
      <c r="M477" s="429">
        <v>0</v>
      </c>
      <c r="N477" s="455">
        <v>0</v>
      </c>
    </row>
    <row r="478" spans="1:14" ht="15" customHeight="1" x14ac:dyDescent="0.2">
      <c r="A478" s="14">
        <v>8</v>
      </c>
      <c r="B478" s="10" t="s">
        <v>58</v>
      </c>
      <c r="C478" s="114">
        <v>0</v>
      </c>
      <c r="D478" s="129">
        <v>0</v>
      </c>
      <c r="E478" s="155">
        <v>0</v>
      </c>
      <c r="F478" s="183">
        <v>0</v>
      </c>
      <c r="G478" s="211">
        <v>0</v>
      </c>
      <c r="H478" s="245">
        <v>0</v>
      </c>
      <c r="I478" s="276">
        <v>0</v>
      </c>
      <c r="J478" s="307">
        <v>0</v>
      </c>
      <c r="K478" s="331">
        <v>0</v>
      </c>
      <c r="L478" s="391">
        <v>0</v>
      </c>
      <c r="M478" s="429">
        <v>0</v>
      </c>
      <c r="N478" s="455">
        <v>0</v>
      </c>
    </row>
    <row r="479" spans="1:14" ht="12.75" customHeight="1" x14ac:dyDescent="0.2">
      <c r="A479" s="14">
        <v>9</v>
      </c>
      <c r="B479" s="10" t="s">
        <v>24</v>
      </c>
      <c r="C479" s="114">
        <v>0</v>
      </c>
      <c r="D479" s="129">
        <v>0</v>
      </c>
      <c r="E479" s="155">
        <v>0</v>
      </c>
      <c r="F479" s="183">
        <v>0</v>
      </c>
      <c r="G479" s="211">
        <v>0</v>
      </c>
      <c r="H479" s="245">
        <v>0</v>
      </c>
      <c r="I479" s="276">
        <v>0</v>
      </c>
      <c r="J479" s="307">
        <v>0</v>
      </c>
      <c r="K479" s="331">
        <v>0</v>
      </c>
      <c r="L479" s="391">
        <v>0</v>
      </c>
      <c r="M479" s="429">
        <v>0</v>
      </c>
      <c r="N479" s="455">
        <v>0</v>
      </c>
    </row>
    <row r="480" spans="1:14" ht="12.75" customHeight="1" x14ac:dyDescent="0.2">
      <c r="A480" s="14">
        <v>10</v>
      </c>
      <c r="B480" s="10" t="s">
        <v>25</v>
      </c>
      <c r="C480" s="114">
        <v>0</v>
      </c>
      <c r="D480" s="129">
        <v>0</v>
      </c>
      <c r="E480" s="155">
        <v>0</v>
      </c>
      <c r="F480" s="183">
        <v>0</v>
      </c>
      <c r="G480" s="211">
        <v>0</v>
      </c>
      <c r="H480" s="245">
        <v>0</v>
      </c>
      <c r="I480" s="276">
        <v>0</v>
      </c>
      <c r="J480" s="307">
        <v>0</v>
      </c>
      <c r="K480" s="331">
        <v>0</v>
      </c>
      <c r="L480" s="391">
        <v>0</v>
      </c>
      <c r="M480" s="429">
        <v>0</v>
      </c>
      <c r="N480" s="455">
        <v>0</v>
      </c>
    </row>
    <row r="481" spans="1:14" ht="16.5" thickBot="1" x14ac:dyDescent="0.25">
      <c r="A481" s="40">
        <v>11</v>
      </c>
      <c r="B481" s="41" t="s">
        <v>59</v>
      </c>
      <c r="C481" s="115">
        <v>0</v>
      </c>
      <c r="D481" s="130">
        <v>0</v>
      </c>
      <c r="E481" s="156">
        <v>0</v>
      </c>
      <c r="F481" s="184">
        <v>0</v>
      </c>
      <c r="G481" s="212">
        <v>0</v>
      </c>
      <c r="H481" s="246">
        <v>0</v>
      </c>
      <c r="I481" s="277">
        <v>0</v>
      </c>
      <c r="J481" s="308">
        <v>0</v>
      </c>
      <c r="K481" s="332">
        <v>0</v>
      </c>
      <c r="L481" s="392">
        <v>0</v>
      </c>
      <c r="M481" s="430">
        <v>0</v>
      </c>
      <c r="N481" s="456">
        <v>0</v>
      </c>
    </row>
    <row r="482" spans="1:14" ht="13.5" thickTop="1" x14ac:dyDescent="0.2">
      <c r="A482" s="5"/>
      <c r="B482" s="17" t="s">
        <v>39</v>
      </c>
    </row>
    <row r="483" spans="1:14" x14ac:dyDescent="0.2">
      <c r="A483" s="5"/>
      <c r="B483" s="15" t="s">
        <v>61</v>
      </c>
    </row>
    <row r="484" spans="1:14" ht="12.75" customHeight="1" x14ac:dyDescent="0.2">
      <c r="A484" s="5"/>
      <c r="B484" s="15" t="s">
        <v>60</v>
      </c>
    </row>
    <row r="485" spans="1:14" ht="13.5" customHeight="1" x14ac:dyDescent="0.2">
      <c r="A485" s="5"/>
      <c r="B485" s="15" t="s">
        <v>40</v>
      </c>
    </row>
    <row r="486" spans="1:14" x14ac:dyDescent="0.2">
      <c r="A486" s="5"/>
      <c r="B486" s="27"/>
    </row>
    <row r="487" spans="1:14" ht="12.75" customHeight="1" x14ac:dyDescent="0.2">
      <c r="A487" s="5"/>
      <c r="B487" s="27"/>
    </row>
    <row r="488" spans="1:14" ht="12.75" customHeight="1" x14ac:dyDescent="0.2"/>
    <row r="489" spans="1:14" ht="12.75" customHeight="1" x14ac:dyDescent="0.2"/>
    <row r="490" spans="1:14" ht="12.75" customHeight="1" x14ac:dyDescent="0.2">
      <c r="A490" s="471" t="s">
        <v>0</v>
      </c>
      <c r="B490" s="471"/>
    </row>
    <row r="491" spans="1:14" ht="12.75" customHeight="1" x14ac:dyDescent="0.2">
      <c r="A491" s="471" t="s">
        <v>1</v>
      </c>
      <c r="B491" s="471"/>
    </row>
    <row r="492" spans="1:14" x14ac:dyDescent="0.2">
      <c r="A492" s="471" t="s">
        <v>46</v>
      </c>
      <c r="B492" s="471"/>
    </row>
    <row r="493" spans="1:14" ht="22.5" x14ac:dyDescent="0.3">
      <c r="C493" s="107"/>
    </row>
    <row r="494" spans="1:14" x14ac:dyDescent="0.2">
      <c r="C494" s="103" t="s">
        <v>3</v>
      </c>
    </row>
    <row r="495" spans="1:14" ht="12.75" customHeight="1" x14ac:dyDescent="0.2">
      <c r="A495" s="1" t="s">
        <v>47</v>
      </c>
    </row>
    <row r="496" spans="1:14" ht="13.5" customHeight="1" thickBot="1" x14ac:dyDescent="0.25">
      <c r="A496" s="1" t="s">
        <v>69</v>
      </c>
    </row>
    <row r="497" spans="1:16" ht="16.5" thickTop="1" x14ac:dyDescent="0.2">
      <c r="A497" s="535" t="s">
        <v>4</v>
      </c>
      <c r="B497" s="472" t="s">
        <v>5</v>
      </c>
      <c r="C497" s="109"/>
    </row>
    <row r="498" spans="1:16" x14ac:dyDescent="0.2">
      <c r="A498" s="536"/>
      <c r="B498" s="473"/>
      <c r="C498" s="105"/>
      <c r="D498" s="137"/>
      <c r="E498" s="163"/>
      <c r="F498" s="191"/>
      <c r="G498" s="219"/>
      <c r="H498" s="253"/>
      <c r="I498" s="284"/>
      <c r="J498" s="315"/>
      <c r="K498" s="339"/>
      <c r="L498" s="399"/>
      <c r="M498" s="423"/>
      <c r="N498" s="449"/>
    </row>
    <row r="499" spans="1:16" x14ac:dyDescent="0.2">
      <c r="A499" s="536"/>
      <c r="B499" s="473"/>
      <c r="C499" s="106" t="s">
        <v>29</v>
      </c>
      <c r="D499" s="134" t="s">
        <v>29</v>
      </c>
      <c r="E499" s="160" t="s">
        <v>29</v>
      </c>
      <c r="F499" s="188" t="s">
        <v>29</v>
      </c>
      <c r="G499" s="216" t="s">
        <v>29</v>
      </c>
      <c r="H499" s="250" t="s">
        <v>29</v>
      </c>
      <c r="I499" s="281" t="s">
        <v>29</v>
      </c>
      <c r="J499" s="312" t="s">
        <v>29</v>
      </c>
      <c r="K499" s="336" t="s">
        <v>29</v>
      </c>
      <c r="L499" s="396" t="s">
        <v>29</v>
      </c>
      <c r="M499" s="424" t="s">
        <v>29</v>
      </c>
      <c r="N499" s="450" t="s">
        <v>29</v>
      </c>
    </row>
    <row r="500" spans="1:16" x14ac:dyDescent="0.2">
      <c r="A500" s="536"/>
      <c r="B500" s="473"/>
      <c r="C500" s="110"/>
      <c r="D500" s="136"/>
      <c r="E500" s="162"/>
      <c r="F500" s="190"/>
      <c r="G500" s="218"/>
      <c r="H500" s="252"/>
      <c r="I500" s="283"/>
      <c r="J500" s="314"/>
      <c r="K500" s="338"/>
      <c r="L500" s="398"/>
      <c r="M500" s="425"/>
      <c r="N500" s="451"/>
    </row>
    <row r="501" spans="1:16" x14ac:dyDescent="0.2">
      <c r="A501" s="537"/>
      <c r="B501" s="474"/>
      <c r="C501" s="106"/>
      <c r="D501" s="134"/>
      <c r="E501" s="160"/>
      <c r="F501" s="188"/>
      <c r="G501" s="216"/>
      <c r="H501" s="250"/>
      <c r="I501" s="281"/>
      <c r="J501" s="312"/>
      <c r="K501" s="336"/>
      <c r="L501" s="396"/>
      <c r="M501" s="424"/>
      <c r="N501" s="450"/>
    </row>
    <row r="502" spans="1:16" s="8" customFormat="1" ht="11.25" x14ac:dyDescent="0.2">
      <c r="A502" s="28" t="s">
        <v>10</v>
      </c>
      <c r="B502" s="111" t="s">
        <v>11</v>
      </c>
      <c r="C502" s="111" t="s">
        <v>13</v>
      </c>
      <c r="D502" s="135" t="s">
        <v>13</v>
      </c>
      <c r="E502" s="161" t="s">
        <v>13</v>
      </c>
      <c r="F502" s="189" t="s">
        <v>13</v>
      </c>
      <c r="G502" s="217" t="s">
        <v>13</v>
      </c>
      <c r="H502" s="251" t="s">
        <v>13</v>
      </c>
      <c r="I502" s="282" t="s">
        <v>13</v>
      </c>
      <c r="J502" s="313" t="s">
        <v>13</v>
      </c>
      <c r="K502" s="337" t="s">
        <v>13</v>
      </c>
      <c r="L502" s="397" t="s">
        <v>13</v>
      </c>
      <c r="M502" s="426" t="s">
        <v>13</v>
      </c>
      <c r="N502" s="452" t="s">
        <v>13</v>
      </c>
    </row>
    <row r="503" spans="1:16" s="16" customFormat="1" ht="15.75" x14ac:dyDescent="0.2">
      <c r="A503" s="18">
        <v>1</v>
      </c>
      <c r="B503" s="19" t="s">
        <v>22</v>
      </c>
      <c r="C503" s="95">
        <f t="shared" ref="C503:H503" si="194">SUM(C15,C55,C95,C135,C175,C215,C255,C295,C336,C378,C418,C462)</f>
        <v>0</v>
      </c>
      <c r="D503" s="95">
        <f t="shared" si="194"/>
        <v>0</v>
      </c>
      <c r="E503" s="95">
        <f t="shared" si="194"/>
        <v>0</v>
      </c>
      <c r="F503" s="95">
        <f t="shared" si="194"/>
        <v>0</v>
      </c>
      <c r="G503" s="95">
        <f t="shared" si="194"/>
        <v>0</v>
      </c>
      <c r="H503" s="95">
        <f t="shared" si="194"/>
        <v>0</v>
      </c>
      <c r="I503" s="95">
        <f t="shared" ref="I503:N503" si="195">SUM(I15,I55,I95,I135,I175,I215,I255,I295,I336,I378,I418,I462)</f>
        <v>0</v>
      </c>
      <c r="J503" s="95">
        <f t="shared" si="195"/>
        <v>0</v>
      </c>
      <c r="K503" s="95">
        <f t="shared" si="195"/>
        <v>34</v>
      </c>
      <c r="L503" s="95">
        <f t="shared" si="195"/>
        <v>1</v>
      </c>
      <c r="M503" s="95">
        <f t="shared" si="195"/>
        <v>7</v>
      </c>
      <c r="N503" s="95">
        <f t="shared" si="195"/>
        <v>33</v>
      </c>
      <c r="O503" s="467">
        <f>SUM(C503:N503)</f>
        <v>75</v>
      </c>
    </row>
    <row r="504" spans="1:16" s="23" customFormat="1" x14ac:dyDescent="0.2">
      <c r="A504" s="14"/>
      <c r="B504" s="22" t="s">
        <v>50</v>
      </c>
      <c r="C504" s="96">
        <f t="shared" ref="C504:N519" si="196">SUM(C16,C56,C96,C136,C176,C216,C256,C296,C337,C379,C419,C463)</f>
        <v>0</v>
      </c>
      <c r="D504" s="96">
        <f t="shared" si="196"/>
        <v>0</v>
      </c>
      <c r="E504" s="96">
        <f t="shared" si="196"/>
        <v>0</v>
      </c>
      <c r="F504" s="96">
        <f t="shared" si="196"/>
        <v>0</v>
      </c>
      <c r="G504" s="96">
        <f t="shared" si="196"/>
        <v>0</v>
      </c>
      <c r="H504" s="96">
        <f t="shared" si="196"/>
        <v>0</v>
      </c>
      <c r="I504" s="96">
        <f t="shared" si="196"/>
        <v>0</v>
      </c>
      <c r="J504" s="96">
        <f t="shared" si="196"/>
        <v>0</v>
      </c>
      <c r="K504" s="96">
        <f t="shared" si="196"/>
        <v>34</v>
      </c>
      <c r="L504" s="96">
        <f t="shared" si="196"/>
        <v>1</v>
      </c>
      <c r="M504" s="96">
        <f t="shared" si="196"/>
        <v>7</v>
      </c>
      <c r="N504" s="96">
        <f t="shared" si="196"/>
        <v>33</v>
      </c>
      <c r="O504" s="467">
        <f t="shared" ref="O504:O522" si="197">SUM(C504:N504)</f>
        <v>75</v>
      </c>
    </row>
    <row r="505" spans="1:16" x14ac:dyDescent="0.2">
      <c r="A505" s="12"/>
      <c r="B505" s="13" t="s">
        <v>84</v>
      </c>
      <c r="C505" s="96">
        <f t="shared" si="196"/>
        <v>0</v>
      </c>
      <c r="D505" s="96">
        <f t="shared" si="196"/>
        <v>0</v>
      </c>
      <c r="E505" s="96">
        <f t="shared" si="196"/>
        <v>0</v>
      </c>
      <c r="F505" s="96">
        <f t="shared" si="196"/>
        <v>0</v>
      </c>
      <c r="G505" s="96">
        <f t="shared" si="196"/>
        <v>0</v>
      </c>
      <c r="H505" s="96">
        <f t="shared" si="196"/>
        <v>0</v>
      </c>
      <c r="I505" s="96">
        <f t="shared" si="196"/>
        <v>0</v>
      </c>
      <c r="J505" s="96">
        <f t="shared" si="196"/>
        <v>0</v>
      </c>
      <c r="K505" s="96">
        <f t="shared" si="196"/>
        <v>34</v>
      </c>
      <c r="L505" s="96">
        <f t="shared" si="196"/>
        <v>0</v>
      </c>
      <c r="M505" s="96">
        <f t="shared" si="196"/>
        <v>7</v>
      </c>
      <c r="N505" s="96">
        <f t="shared" si="196"/>
        <v>33</v>
      </c>
      <c r="O505" s="467">
        <f t="shared" si="197"/>
        <v>74</v>
      </c>
    </row>
    <row r="506" spans="1:16" x14ac:dyDescent="0.2">
      <c r="A506" s="12"/>
      <c r="B506" s="13" t="s">
        <v>85</v>
      </c>
      <c r="C506" s="96">
        <f t="shared" si="196"/>
        <v>0</v>
      </c>
      <c r="D506" s="96">
        <f t="shared" si="196"/>
        <v>0</v>
      </c>
      <c r="E506" s="96">
        <f t="shared" si="196"/>
        <v>0</v>
      </c>
      <c r="F506" s="96">
        <f t="shared" si="196"/>
        <v>0</v>
      </c>
      <c r="G506" s="96">
        <f t="shared" si="196"/>
        <v>0</v>
      </c>
      <c r="H506" s="96">
        <f t="shared" si="196"/>
        <v>0</v>
      </c>
      <c r="I506" s="96">
        <f t="shared" si="196"/>
        <v>0</v>
      </c>
      <c r="J506" s="96">
        <f t="shared" si="196"/>
        <v>0</v>
      </c>
      <c r="K506" s="96">
        <f t="shared" si="196"/>
        <v>0</v>
      </c>
      <c r="L506" s="96">
        <f t="shared" si="196"/>
        <v>1</v>
      </c>
      <c r="M506" s="96">
        <f t="shared" si="196"/>
        <v>0</v>
      </c>
      <c r="N506" s="96">
        <f t="shared" si="196"/>
        <v>0</v>
      </c>
      <c r="O506" s="467">
        <f t="shared" si="197"/>
        <v>1</v>
      </c>
    </row>
    <row r="507" spans="1:16" x14ac:dyDescent="0.2">
      <c r="A507" s="12"/>
      <c r="B507" s="11" t="s">
        <v>51</v>
      </c>
      <c r="C507" s="96">
        <f t="shared" si="196"/>
        <v>0</v>
      </c>
      <c r="D507" s="96">
        <f t="shared" si="196"/>
        <v>0</v>
      </c>
      <c r="E507" s="96">
        <f t="shared" si="196"/>
        <v>0</v>
      </c>
      <c r="F507" s="96">
        <f t="shared" si="196"/>
        <v>0</v>
      </c>
      <c r="G507" s="96">
        <f t="shared" si="196"/>
        <v>0</v>
      </c>
      <c r="H507" s="96">
        <f t="shared" si="196"/>
        <v>0</v>
      </c>
      <c r="I507" s="96">
        <f t="shared" si="196"/>
        <v>0</v>
      </c>
      <c r="J507" s="96">
        <f t="shared" si="196"/>
        <v>0</v>
      </c>
      <c r="K507" s="96">
        <f t="shared" si="196"/>
        <v>0</v>
      </c>
      <c r="L507" s="96">
        <f t="shared" si="196"/>
        <v>0</v>
      </c>
      <c r="M507" s="96">
        <f t="shared" si="196"/>
        <v>0</v>
      </c>
      <c r="N507" s="96">
        <f t="shared" si="196"/>
        <v>0</v>
      </c>
      <c r="O507" s="467">
        <f t="shared" si="197"/>
        <v>0</v>
      </c>
    </row>
    <row r="508" spans="1:16" x14ac:dyDescent="0.2">
      <c r="A508" s="12"/>
      <c r="B508" s="11" t="s">
        <v>52</v>
      </c>
      <c r="C508" s="96">
        <f t="shared" si="196"/>
        <v>0</v>
      </c>
      <c r="D508" s="96">
        <f t="shared" si="196"/>
        <v>0</v>
      </c>
      <c r="E508" s="96">
        <f t="shared" si="196"/>
        <v>0</v>
      </c>
      <c r="F508" s="96">
        <f t="shared" si="196"/>
        <v>0</v>
      </c>
      <c r="G508" s="96">
        <f t="shared" si="196"/>
        <v>0</v>
      </c>
      <c r="H508" s="96">
        <f t="shared" si="196"/>
        <v>0</v>
      </c>
      <c r="I508" s="96">
        <f t="shared" si="196"/>
        <v>0</v>
      </c>
      <c r="J508" s="96">
        <f t="shared" si="196"/>
        <v>0</v>
      </c>
      <c r="K508" s="96">
        <f t="shared" si="196"/>
        <v>0</v>
      </c>
      <c r="L508" s="96">
        <f t="shared" si="196"/>
        <v>0</v>
      </c>
      <c r="M508" s="96">
        <f t="shared" si="196"/>
        <v>0</v>
      </c>
      <c r="N508" s="96">
        <f t="shared" si="196"/>
        <v>0</v>
      </c>
      <c r="O508" s="467">
        <f t="shared" si="197"/>
        <v>0</v>
      </c>
    </row>
    <row r="509" spans="1:16" ht="15.75" x14ac:dyDescent="0.2">
      <c r="A509" s="14">
        <v>2</v>
      </c>
      <c r="B509" s="10" t="s">
        <v>23</v>
      </c>
      <c r="C509" s="96">
        <f t="shared" si="196"/>
        <v>22</v>
      </c>
      <c r="D509" s="96">
        <f t="shared" si="196"/>
        <v>10</v>
      </c>
      <c r="E509" s="96">
        <f t="shared" si="196"/>
        <v>0</v>
      </c>
      <c r="F509" s="96">
        <f t="shared" si="196"/>
        <v>0</v>
      </c>
      <c r="G509" s="96">
        <f t="shared" si="196"/>
        <v>0</v>
      </c>
      <c r="H509" s="96">
        <f t="shared" si="196"/>
        <v>0</v>
      </c>
      <c r="I509" s="96">
        <f t="shared" si="196"/>
        <v>0</v>
      </c>
      <c r="J509" s="96">
        <f t="shared" si="196"/>
        <v>0</v>
      </c>
      <c r="K509" s="96">
        <f t="shared" si="196"/>
        <v>30</v>
      </c>
      <c r="L509" s="96">
        <f t="shared" si="196"/>
        <v>0</v>
      </c>
      <c r="M509" s="96">
        <f t="shared" si="196"/>
        <v>0</v>
      </c>
      <c r="N509" s="96">
        <f t="shared" si="196"/>
        <v>0</v>
      </c>
      <c r="O509" s="467">
        <f t="shared" si="197"/>
        <v>62</v>
      </c>
      <c r="P509" s="470"/>
    </row>
    <row r="510" spans="1:16" x14ac:dyDescent="0.2">
      <c r="A510" s="12"/>
      <c r="B510" s="13" t="s">
        <v>84</v>
      </c>
      <c r="C510" s="96">
        <f t="shared" si="196"/>
        <v>12</v>
      </c>
      <c r="D510" s="96">
        <f t="shared" si="196"/>
        <v>0</v>
      </c>
      <c r="E510" s="96">
        <f t="shared" si="196"/>
        <v>0</v>
      </c>
      <c r="F510" s="96">
        <f t="shared" si="196"/>
        <v>0</v>
      </c>
      <c r="G510" s="96">
        <f t="shared" si="196"/>
        <v>0</v>
      </c>
      <c r="H510" s="96">
        <f t="shared" si="196"/>
        <v>0</v>
      </c>
      <c r="I510" s="96">
        <f t="shared" si="196"/>
        <v>0</v>
      </c>
      <c r="J510" s="96">
        <f t="shared" si="196"/>
        <v>0</v>
      </c>
      <c r="K510" s="96">
        <f t="shared" si="196"/>
        <v>30</v>
      </c>
      <c r="L510" s="96">
        <f t="shared" si="196"/>
        <v>0</v>
      </c>
      <c r="M510" s="96">
        <f t="shared" si="196"/>
        <v>0</v>
      </c>
      <c r="N510" s="96">
        <f t="shared" si="196"/>
        <v>0</v>
      </c>
      <c r="O510" s="467">
        <f t="shared" si="197"/>
        <v>42</v>
      </c>
    </row>
    <row r="511" spans="1:16" x14ac:dyDescent="0.2">
      <c r="A511" s="12"/>
      <c r="B511" s="13" t="s">
        <v>85</v>
      </c>
      <c r="C511" s="96">
        <f t="shared" si="196"/>
        <v>10</v>
      </c>
      <c r="D511" s="96">
        <f t="shared" si="196"/>
        <v>10</v>
      </c>
      <c r="E511" s="96">
        <f t="shared" si="196"/>
        <v>0</v>
      </c>
      <c r="F511" s="96">
        <f t="shared" si="196"/>
        <v>0</v>
      </c>
      <c r="G511" s="96">
        <f t="shared" si="196"/>
        <v>0</v>
      </c>
      <c r="H511" s="96">
        <f t="shared" si="196"/>
        <v>0</v>
      </c>
      <c r="I511" s="96">
        <f t="shared" si="196"/>
        <v>0</v>
      </c>
      <c r="J511" s="96">
        <f t="shared" si="196"/>
        <v>0</v>
      </c>
      <c r="K511" s="96">
        <f t="shared" si="196"/>
        <v>0</v>
      </c>
      <c r="L511" s="96">
        <f t="shared" si="196"/>
        <v>0</v>
      </c>
      <c r="M511" s="96">
        <f t="shared" si="196"/>
        <v>0</v>
      </c>
      <c r="N511" s="96">
        <f t="shared" si="196"/>
        <v>0</v>
      </c>
      <c r="O511" s="467">
        <f t="shared" si="197"/>
        <v>20</v>
      </c>
    </row>
    <row r="512" spans="1:16" ht="15.75" x14ac:dyDescent="0.2">
      <c r="A512" s="9">
        <v>3</v>
      </c>
      <c r="B512" s="10" t="s">
        <v>54</v>
      </c>
      <c r="C512" s="96">
        <f t="shared" si="196"/>
        <v>0</v>
      </c>
      <c r="D512" s="96">
        <f t="shared" si="196"/>
        <v>0</v>
      </c>
      <c r="E512" s="96">
        <f t="shared" si="196"/>
        <v>0</v>
      </c>
      <c r="F512" s="96">
        <f t="shared" si="196"/>
        <v>0</v>
      </c>
      <c r="G512" s="96">
        <f t="shared" si="196"/>
        <v>0</v>
      </c>
      <c r="H512" s="96">
        <f t="shared" si="196"/>
        <v>0</v>
      </c>
      <c r="I512" s="96">
        <f t="shared" si="196"/>
        <v>0</v>
      </c>
      <c r="J512" s="96">
        <f t="shared" si="196"/>
        <v>0</v>
      </c>
      <c r="K512" s="96">
        <f t="shared" si="196"/>
        <v>4</v>
      </c>
      <c r="L512" s="96">
        <f t="shared" si="196"/>
        <v>0</v>
      </c>
      <c r="M512" s="96">
        <f t="shared" si="196"/>
        <v>5</v>
      </c>
      <c r="N512" s="96">
        <f t="shared" si="196"/>
        <v>0</v>
      </c>
      <c r="O512" s="467">
        <f t="shared" si="197"/>
        <v>9</v>
      </c>
    </row>
    <row r="513" spans="1:15" ht="15.75" x14ac:dyDescent="0.2">
      <c r="A513" s="14">
        <v>4</v>
      </c>
      <c r="B513" s="10" t="s">
        <v>53</v>
      </c>
      <c r="C513" s="96">
        <f t="shared" si="196"/>
        <v>0</v>
      </c>
      <c r="D513" s="96">
        <f t="shared" si="196"/>
        <v>0</v>
      </c>
      <c r="E513" s="96">
        <f t="shared" si="196"/>
        <v>0</v>
      </c>
      <c r="F513" s="96">
        <f t="shared" si="196"/>
        <v>0</v>
      </c>
      <c r="G513" s="96">
        <f t="shared" si="196"/>
        <v>0</v>
      </c>
      <c r="H513" s="96">
        <f t="shared" si="196"/>
        <v>0</v>
      </c>
      <c r="I513" s="96">
        <f t="shared" si="196"/>
        <v>0</v>
      </c>
      <c r="J513" s="96">
        <f t="shared" si="196"/>
        <v>0</v>
      </c>
      <c r="K513" s="96">
        <f t="shared" si="196"/>
        <v>0</v>
      </c>
      <c r="L513" s="96">
        <f t="shared" si="196"/>
        <v>0</v>
      </c>
      <c r="M513" s="96">
        <f t="shared" si="196"/>
        <v>0</v>
      </c>
      <c r="N513" s="96">
        <f t="shared" si="196"/>
        <v>0</v>
      </c>
      <c r="O513" s="467">
        <f t="shared" si="197"/>
        <v>0</v>
      </c>
    </row>
    <row r="514" spans="1:15" x14ac:dyDescent="0.2">
      <c r="A514" s="14"/>
      <c r="B514" s="13" t="s">
        <v>84</v>
      </c>
      <c r="C514" s="96">
        <f t="shared" si="196"/>
        <v>0</v>
      </c>
      <c r="D514" s="96">
        <f t="shared" si="196"/>
        <v>0</v>
      </c>
      <c r="E514" s="96">
        <f t="shared" si="196"/>
        <v>0</v>
      </c>
      <c r="F514" s="96">
        <f t="shared" si="196"/>
        <v>0</v>
      </c>
      <c r="G514" s="96">
        <f t="shared" si="196"/>
        <v>0</v>
      </c>
      <c r="H514" s="96">
        <f t="shared" si="196"/>
        <v>0</v>
      </c>
      <c r="I514" s="96">
        <f t="shared" si="196"/>
        <v>0</v>
      </c>
      <c r="J514" s="96">
        <f t="shared" si="196"/>
        <v>0</v>
      </c>
      <c r="K514" s="96">
        <f t="shared" si="196"/>
        <v>0</v>
      </c>
      <c r="L514" s="96">
        <f t="shared" si="196"/>
        <v>0</v>
      </c>
      <c r="M514" s="96">
        <f t="shared" si="196"/>
        <v>0</v>
      </c>
      <c r="N514" s="96">
        <f t="shared" si="196"/>
        <v>0</v>
      </c>
      <c r="O514" s="467">
        <f t="shared" si="197"/>
        <v>0</v>
      </c>
    </row>
    <row r="515" spans="1:15" x14ac:dyDescent="0.2">
      <c r="A515" s="14"/>
      <c r="B515" s="13" t="s">
        <v>85</v>
      </c>
      <c r="C515" s="96">
        <f t="shared" si="196"/>
        <v>0</v>
      </c>
      <c r="D515" s="96">
        <f t="shared" si="196"/>
        <v>0</v>
      </c>
      <c r="E515" s="96">
        <f t="shared" si="196"/>
        <v>0</v>
      </c>
      <c r="F515" s="96">
        <f t="shared" si="196"/>
        <v>0</v>
      </c>
      <c r="G515" s="96">
        <f t="shared" si="196"/>
        <v>0</v>
      </c>
      <c r="H515" s="96">
        <f t="shared" si="196"/>
        <v>0</v>
      </c>
      <c r="I515" s="96">
        <f t="shared" si="196"/>
        <v>0</v>
      </c>
      <c r="J515" s="96">
        <f t="shared" si="196"/>
        <v>0</v>
      </c>
      <c r="K515" s="96">
        <f t="shared" si="196"/>
        <v>0</v>
      </c>
      <c r="L515" s="96">
        <f t="shared" si="196"/>
        <v>0</v>
      </c>
      <c r="M515" s="96">
        <f t="shared" si="196"/>
        <v>0</v>
      </c>
      <c r="N515" s="96">
        <f t="shared" si="196"/>
        <v>0</v>
      </c>
      <c r="O515" s="467">
        <f t="shared" si="197"/>
        <v>0</v>
      </c>
    </row>
    <row r="516" spans="1:15" x14ac:dyDescent="0.2">
      <c r="A516" s="14">
        <v>5</v>
      </c>
      <c r="B516" s="11" t="s">
        <v>55</v>
      </c>
      <c r="C516" s="96">
        <f t="shared" si="196"/>
        <v>0</v>
      </c>
      <c r="D516" s="96">
        <f t="shared" si="196"/>
        <v>0</v>
      </c>
      <c r="E516" s="96">
        <f t="shared" si="196"/>
        <v>0</v>
      </c>
      <c r="F516" s="96">
        <f t="shared" si="196"/>
        <v>0</v>
      </c>
      <c r="G516" s="96">
        <f t="shared" si="196"/>
        <v>0</v>
      </c>
      <c r="H516" s="96">
        <f t="shared" si="196"/>
        <v>0</v>
      </c>
      <c r="I516" s="96">
        <f t="shared" si="196"/>
        <v>0</v>
      </c>
      <c r="J516" s="96">
        <f t="shared" si="196"/>
        <v>0</v>
      </c>
      <c r="K516" s="96">
        <f t="shared" si="196"/>
        <v>0</v>
      </c>
      <c r="L516" s="96">
        <f t="shared" si="196"/>
        <v>0</v>
      </c>
      <c r="M516" s="96">
        <f t="shared" si="196"/>
        <v>0</v>
      </c>
      <c r="N516" s="96">
        <f t="shared" si="196"/>
        <v>0</v>
      </c>
      <c r="O516" s="467">
        <f t="shared" si="197"/>
        <v>0</v>
      </c>
    </row>
    <row r="517" spans="1:15" ht="15.75" x14ac:dyDescent="0.2">
      <c r="A517" s="14">
        <v>6</v>
      </c>
      <c r="B517" s="10" t="s">
        <v>56</v>
      </c>
      <c r="C517" s="96">
        <f t="shared" si="196"/>
        <v>0</v>
      </c>
      <c r="D517" s="96">
        <f t="shared" si="196"/>
        <v>0</v>
      </c>
      <c r="E517" s="96">
        <f t="shared" si="196"/>
        <v>0</v>
      </c>
      <c r="F517" s="96">
        <f t="shared" si="196"/>
        <v>0</v>
      </c>
      <c r="G517" s="96">
        <f t="shared" si="196"/>
        <v>0</v>
      </c>
      <c r="H517" s="96">
        <f t="shared" si="196"/>
        <v>0</v>
      </c>
      <c r="I517" s="96">
        <f t="shared" si="196"/>
        <v>0</v>
      </c>
      <c r="J517" s="96">
        <f t="shared" si="196"/>
        <v>0</v>
      </c>
      <c r="K517" s="96">
        <f t="shared" si="196"/>
        <v>0</v>
      </c>
      <c r="L517" s="96">
        <f t="shared" si="196"/>
        <v>0</v>
      </c>
      <c r="M517" s="96">
        <f t="shared" si="196"/>
        <v>0</v>
      </c>
      <c r="N517" s="96">
        <f t="shared" si="196"/>
        <v>0</v>
      </c>
      <c r="O517" s="467">
        <f t="shared" si="197"/>
        <v>0</v>
      </c>
    </row>
    <row r="518" spans="1:15" ht="15.75" x14ac:dyDescent="0.2">
      <c r="A518" s="14">
        <v>7</v>
      </c>
      <c r="B518" s="10" t="s">
        <v>57</v>
      </c>
      <c r="C518" s="96">
        <f t="shared" si="196"/>
        <v>0</v>
      </c>
      <c r="D518" s="96">
        <f t="shared" si="196"/>
        <v>0</v>
      </c>
      <c r="E518" s="96">
        <f t="shared" si="196"/>
        <v>0</v>
      </c>
      <c r="F518" s="96">
        <f t="shared" si="196"/>
        <v>0</v>
      </c>
      <c r="G518" s="96">
        <f t="shared" si="196"/>
        <v>0</v>
      </c>
      <c r="H518" s="96">
        <f t="shared" si="196"/>
        <v>0</v>
      </c>
      <c r="I518" s="96">
        <f t="shared" si="196"/>
        <v>0</v>
      </c>
      <c r="J518" s="96">
        <f t="shared" si="196"/>
        <v>0</v>
      </c>
      <c r="K518" s="96">
        <f t="shared" si="196"/>
        <v>0</v>
      </c>
      <c r="L518" s="96">
        <f t="shared" si="196"/>
        <v>0</v>
      </c>
      <c r="M518" s="96">
        <f t="shared" si="196"/>
        <v>0</v>
      </c>
      <c r="N518" s="96">
        <f t="shared" si="196"/>
        <v>0</v>
      </c>
      <c r="O518" s="467">
        <f t="shared" si="197"/>
        <v>0</v>
      </c>
    </row>
    <row r="519" spans="1:15" ht="15.75" x14ac:dyDescent="0.2">
      <c r="A519" s="14">
        <v>8</v>
      </c>
      <c r="B519" s="10" t="s">
        <v>58</v>
      </c>
      <c r="C519" s="96">
        <f t="shared" si="196"/>
        <v>0</v>
      </c>
      <c r="D519" s="96">
        <f t="shared" si="196"/>
        <v>0</v>
      </c>
      <c r="E519" s="96">
        <f t="shared" si="196"/>
        <v>0</v>
      </c>
      <c r="F519" s="96">
        <f t="shared" si="196"/>
        <v>0</v>
      </c>
      <c r="G519" s="96">
        <f t="shared" si="196"/>
        <v>0</v>
      </c>
      <c r="H519" s="96">
        <f t="shared" si="196"/>
        <v>0</v>
      </c>
      <c r="I519" s="96">
        <f t="shared" si="196"/>
        <v>0</v>
      </c>
      <c r="J519" s="96">
        <f t="shared" si="196"/>
        <v>0</v>
      </c>
      <c r="K519" s="96">
        <f t="shared" si="196"/>
        <v>0</v>
      </c>
      <c r="L519" s="96">
        <f t="shared" si="196"/>
        <v>0</v>
      </c>
      <c r="M519" s="96">
        <f t="shared" si="196"/>
        <v>0</v>
      </c>
      <c r="N519" s="96">
        <f t="shared" si="196"/>
        <v>0</v>
      </c>
      <c r="O519" s="467">
        <f t="shared" si="197"/>
        <v>0</v>
      </c>
    </row>
    <row r="520" spans="1:15" ht="15.75" x14ac:dyDescent="0.2">
      <c r="A520" s="14">
        <v>9</v>
      </c>
      <c r="B520" s="10" t="s">
        <v>24</v>
      </c>
      <c r="C520" s="96">
        <f t="shared" ref="C520:N522" si="198">SUM(C32,C72,C112,C152,C192,C232,C272,C312,C353,C395,C435,C479)</f>
        <v>0</v>
      </c>
      <c r="D520" s="96">
        <f t="shared" si="198"/>
        <v>0</v>
      </c>
      <c r="E520" s="96">
        <f t="shared" si="198"/>
        <v>0</v>
      </c>
      <c r="F520" s="96">
        <f t="shared" si="198"/>
        <v>0</v>
      </c>
      <c r="G520" s="96">
        <f t="shared" si="198"/>
        <v>0</v>
      </c>
      <c r="H520" s="96">
        <f t="shared" si="198"/>
        <v>0</v>
      </c>
      <c r="I520" s="96">
        <f t="shared" si="198"/>
        <v>0</v>
      </c>
      <c r="J520" s="96">
        <f t="shared" si="198"/>
        <v>0</v>
      </c>
      <c r="K520" s="96">
        <f t="shared" si="198"/>
        <v>0</v>
      </c>
      <c r="L520" s="96">
        <f t="shared" si="198"/>
        <v>0</v>
      </c>
      <c r="M520" s="96">
        <f t="shared" si="198"/>
        <v>0</v>
      </c>
      <c r="N520" s="96">
        <f t="shared" si="198"/>
        <v>0</v>
      </c>
      <c r="O520" s="467">
        <f t="shared" si="197"/>
        <v>0</v>
      </c>
    </row>
    <row r="521" spans="1:15" ht="15.75" x14ac:dyDescent="0.2">
      <c r="A521" s="14">
        <v>10</v>
      </c>
      <c r="B521" s="10" t="s">
        <v>25</v>
      </c>
      <c r="C521" s="96">
        <f t="shared" si="198"/>
        <v>0</v>
      </c>
      <c r="D521" s="96">
        <f t="shared" si="198"/>
        <v>0</v>
      </c>
      <c r="E521" s="96">
        <f t="shared" si="198"/>
        <v>0</v>
      </c>
      <c r="F521" s="96">
        <f t="shared" si="198"/>
        <v>0</v>
      </c>
      <c r="G521" s="96">
        <f t="shared" si="198"/>
        <v>0</v>
      </c>
      <c r="H521" s="96">
        <f t="shared" si="198"/>
        <v>0</v>
      </c>
      <c r="I521" s="96">
        <f t="shared" si="198"/>
        <v>0</v>
      </c>
      <c r="J521" s="96">
        <f t="shared" si="198"/>
        <v>0</v>
      </c>
      <c r="K521" s="96">
        <f t="shared" si="198"/>
        <v>0</v>
      </c>
      <c r="L521" s="96">
        <f t="shared" si="198"/>
        <v>0</v>
      </c>
      <c r="M521" s="96">
        <f t="shared" si="198"/>
        <v>0</v>
      </c>
      <c r="N521" s="96">
        <f t="shared" si="198"/>
        <v>0</v>
      </c>
      <c r="O521" s="467">
        <f t="shared" si="197"/>
        <v>0</v>
      </c>
    </row>
    <row r="522" spans="1:15" ht="16.5" thickBot="1" x14ac:dyDescent="0.25">
      <c r="A522" s="40">
        <v>11</v>
      </c>
      <c r="B522" s="41" t="s">
        <v>59</v>
      </c>
      <c r="C522" s="97">
        <f t="shared" si="198"/>
        <v>0</v>
      </c>
      <c r="D522" s="97">
        <f t="shared" si="198"/>
        <v>0</v>
      </c>
      <c r="E522" s="97">
        <f t="shared" si="198"/>
        <v>0</v>
      </c>
      <c r="F522" s="97">
        <f t="shared" si="198"/>
        <v>0</v>
      </c>
      <c r="G522" s="97">
        <f t="shared" si="198"/>
        <v>0</v>
      </c>
      <c r="H522" s="97">
        <f t="shared" si="198"/>
        <v>0</v>
      </c>
      <c r="I522" s="97">
        <f t="shared" si="198"/>
        <v>0</v>
      </c>
      <c r="J522" s="97">
        <f t="shared" si="198"/>
        <v>0</v>
      </c>
      <c r="K522" s="97">
        <f t="shared" si="198"/>
        <v>0</v>
      </c>
      <c r="L522" s="97">
        <f t="shared" si="198"/>
        <v>0</v>
      </c>
      <c r="M522" s="97">
        <f t="shared" si="198"/>
        <v>0</v>
      </c>
      <c r="N522" s="97">
        <f t="shared" si="198"/>
        <v>0</v>
      </c>
      <c r="O522" s="467">
        <f t="shared" si="197"/>
        <v>0</v>
      </c>
    </row>
    <row r="523" spans="1:15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5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</sheetData>
  <mergeCells count="65"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372:A376"/>
    <mergeCell ref="B372:B376"/>
    <mergeCell ref="A365:B365"/>
    <mergeCell ref="A366:B366"/>
    <mergeCell ref="A330:A334"/>
    <mergeCell ref="B330:B334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O526"/>
  <sheetViews>
    <sheetView topLeftCell="A495" zoomScale="90" zoomScaleNormal="90" workbookViewId="0">
      <pane xSplit="2" topLeftCell="H1" activePane="topRight" state="frozen"/>
      <selection activeCell="A498" sqref="A498"/>
      <selection pane="topRight" activeCell="O515" sqref="O515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 x14ac:dyDescent="0.2">
      <c r="A1" s="471" t="s">
        <v>0</v>
      </c>
      <c r="B1" s="471"/>
    </row>
    <row r="2" spans="1:14" ht="12.75" customHeight="1" x14ac:dyDescent="0.2">
      <c r="A2" s="471" t="s">
        <v>1</v>
      </c>
      <c r="B2" s="471"/>
    </row>
    <row r="3" spans="1:14" x14ac:dyDescent="0.2">
      <c r="A3" s="471" t="s">
        <v>46</v>
      </c>
      <c r="B3" s="471"/>
    </row>
    <row r="4" spans="1:14" ht="22.5" x14ac:dyDescent="0.3">
      <c r="C4" s="107"/>
    </row>
    <row r="5" spans="1:14" x14ac:dyDescent="0.2">
      <c r="C5" s="103"/>
    </row>
    <row r="6" spans="1:14" x14ac:dyDescent="0.2">
      <c r="A6" s="1" t="s">
        <v>47</v>
      </c>
    </row>
    <row r="7" spans="1:14" ht="12.75" customHeight="1" x14ac:dyDescent="0.2">
      <c r="A7" s="45" t="s">
        <v>69</v>
      </c>
      <c r="B7" s="45"/>
    </row>
    <row r="8" spans="1:14" ht="13.5" customHeight="1" thickBot="1" x14ac:dyDescent="0.25">
      <c r="A8" s="45" t="s">
        <v>72</v>
      </c>
      <c r="B8" s="45"/>
      <c r="H8" s="45"/>
      <c r="I8" s="45"/>
      <c r="J8" s="45"/>
      <c r="K8" s="45"/>
      <c r="L8" s="45"/>
      <c r="M8" s="45"/>
      <c r="N8" s="45"/>
    </row>
    <row r="9" spans="1:14" ht="16.5" thickTop="1" x14ac:dyDescent="0.2">
      <c r="A9" s="472" t="s">
        <v>4</v>
      </c>
      <c r="B9" s="472" t="s">
        <v>5</v>
      </c>
      <c r="C9" s="108"/>
    </row>
    <row r="10" spans="1:14" ht="12.75" customHeight="1" x14ac:dyDescent="0.2">
      <c r="A10" s="473"/>
      <c r="B10" s="473"/>
      <c r="C10" s="105"/>
      <c r="D10" s="137"/>
      <c r="E10" s="163"/>
      <c r="F10" s="191"/>
      <c r="G10" s="219"/>
      <c r="H10" s="253"/>
      <c r="I10" s="284"/>
      <c r="J10" s="315"/>
      <c r="K10" s="339"/>
      <c r="L10" s="399"/>
      <c r="M10" s="423"/>
      <c r="N10" s="449"/>
    </row>
    <row r="11" spans="1:14" ht="12.75" customHeight="1" x14ac:dyDescent="0.2">
      <c r="A11" s="473"/>
      <c r="B11" s="473"/>
      <c r="C11" s="106" t="s">
        <v>36</v>
      </c>
      <c r="D11" s="134" t="s">
        <v>36</v>
      </c>
      <c r="E11" s="160" t="s">
        <v>36</v>
      </c>
      <c r="F11" s="188" t="s">
        <v>36</v>
      </c>
      <c r="G11" s="216" t="s">
        <v>36</v>
      </c>
      <c r="H11" s="250" t="s">
        <v>36</v>
      </c>
      <c r="I11" s="281" t="s">
        <v>36</v>
      </c>
      <c r="J11" s="312" t="s">
        <v>36</v>
      </c>
      <c r="K11" s="336" t="s">
        <v>36</v>
      </c>
      <c r="L11" s="396" t="s">
        <v>36</v>
      </c>
      <c r="M11" s="424" t="s">
        <v>36</v>
      </c>
      <c r="N11" s="450" t="s">
        <v>36</v>
      </c>
    </row>
    <row r="12" spans="1:14" ht="12.75" customHeight="1" x14ac:dyDescent="0.2">
      <c r="A12" s="473"/>
      <c r="B12" s="473"/>
      <c r="C12" s="110"/>
      <c r="D12" s="136"/>
      <c r="E12" s="162"/>
      <c r="F12" s="190"/>
      <c r="G12" s="218"/>
      <c r="H12" s="252"/>
      <c r="I12" s="283"/>
      <c r="J12" s="314"/>
      <c r="K12" s="338"/>
      <c r="L12" s="398"/>
      <c r="M12" s="425"/>
      <c r="N12" s="451"/>
    </row>
    <row r="13" spans="1:14" ht="12.75" customHeight="1" x14ac:dyDescent="0.2">
      <c r="A13" s="474"/>
      <c r="B13" s="474"/>
      <c r="C13" s="106"/>
      <c r="D13" s="134"/>
      <c r="E13" s="160"/>
      <c r="F13" s="188"/>
      <c r="G13" s="216"/>
      <c r="H13" s="250"/>
      <c r="I13" s="281"/>
      <c r="J13" s="312"/>
      <c r="K13" s="336"/>
      <c r="L13" s="396"/>
      <c r="M13" s="424"/>
      <c r="N13" s="450"/>
    </row>
    <row r="14" spans="1:14" s="8" customFormat="1" ht="11.25" x14ac:dyDescent="0.2">
      <c r="A14" s="111" t="s">
        <v>10</v>
      </c>
      <c r="B14" s="111" t="s">
        <v>11</v>
      </c>
      <c r="C14" s="111" t="s">
        <v>17</v>
      </c>
      <c r="D14" s="135" t="s">
        <v>17</v>
      </c>
      <c r="E14" s="161" t="s">
        <v>17</v>
      </c>
      <c r="F14" s="189" t="s">
        <v>17</v>
      </c>
      <c r="G14" s="217" t="s">
        <v>17</v>
      </c>
      <c r="H14" s="251" t="s">
        <v>17</v>
      </c>
      <c r="I14" s="282" t="s">
        <v>17</v>
      </c>
      <c r="J14" s="313" t="s">
        <v>17</v>
      </c>
      <c r="K14" s="337" t="s">
        <v>17</v>
      </c>
      <c r="L14" s="397" t="s">
        <v>17</v>
      </c>
      <c r="M14" s="426" t="s">
        <v>17</v>
      </c>
      <c r="N14" s="452" t="s">
        <v>17</v>
      </c>
    </row>
    <row r="15" spans="1:14" s="16" customFormat="1" ht="15.75" x14ac:dyDescent="0.2">
      <c r="A15" s="18">
        <v>1</v>
      </c>
      <c r="B15" s="19" t="s">
        <v>22</v>
      </c>
      <c r="C15" s="113">
        <f t="shared" ref="C15:N15" si="0">SUM(C16,C19,C20)</f>
        <v>0</v>
      </c>
      <c r="D15" s="131">
        <f t="shared" si="0"/>
        <v>0</v>
      </c>
      <c r="E15" s="157">
        <f t="shared" si="0"/>
        <v>0</v>
      </c>
      <c r="F15" s="185">
        <f t="shared" si="0"/>
        <v>0</v>
      </c>
      <c r="G15" s="213">
        <f t="shared" si="0"/>
        <v>0</v>
      </c>
      <c r="H15" s="247">
        <f t="shared" si="0"/>
        <v>0</v>
      </c>
      <c r="I15" s="278">
        <f t="shared" si="0"/>
        <v>0</v>
      </c>
      <c r="J15" s="309">
        <f t="shared" si="0"/>
        <v>0</v>
      </c>
      <c r="K15" s="333">
        <f t="shared" si="0"/>
        <v>0</v>
      </c>
      <c r="L15" s="393">
        <f t="shared" si="0"/>
        <v>0</v>
      </c>
      <c r="M15" s="428">
        <f t="shared" si="0"/>
        <v>0</v>
      </c>
      <c r="N15" s="454">
        <f t="shared" si="0"/>
        <v>0</v>
      </c>
    </row>
    <row r="16" spans="1:14" s="23" customFormat="1" x14ac:dyDescent="0.2">
      <c r="A16" s="14"/>
      <c r="B16" s="22" t="s">
        <v>50</v>
      </c>
      <c r="C16" s="90">
        <f t="shared" ref="C16:N16" si="1">SUM(C17:C18)</f>
        <v>0</v>
      </c>
      <c r="D16" s="90">
        <f t="shared" si="1"/>
        <v>0</v>
      </c>
      <c r="E16" s="90">
        <f t="shared" si="1"/>
        <v>0</v>
      </c>
      <c r="F16" s="90">
        <f t="shared" si="1"/>
        <v>0</v>
      </c>
      <c r="G16" s="90">
        <f t="shared" si="1"/>
        <v>0</v>
      </c>
      <c r="H16" s="90">
        <f t="shared" si="1"/>
        <v>0</v>
      </c>
      <c r="I16" s="90">
        <f t="shared" si="1"/>
        <v>0</v>
      </c>
      <c r="J16" s="90">
        <f t="shared" si="1"/>
        <v>0</v>
      </c>
      <c r="K16" s="90">
        <f t="shared" si="1"/>
        <v>0</v>
      </c>
      <c r="L16" s="90">
        <f t="shared" si="1"/>
        <v>0</v>
      </c>
      <c r="M16" s="90">
        <f t="shared" si="1"/>
        <v>0</v>
      </c>
      <c r="N16" s="90">
        <f t="shared" si="1"/>
        <v>0</v>
      </c>
    </row>
    <row r="17" spans="1:14" x14ac:dyDescent="0.2">
      <c r="A17" s="12"/>
      <c r="B17" s="13" t="s">
        <v>84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4" x14ac:dyDescent="0.2">
      <c r="A18" s="12"/>
      <c r="B18" s="13" t="s">
        <v>85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14" x14ac:dyDescent="0.2">
      <c r="A19" s="12"/>
      <c r="B19" s="11" t="s">
        <v>51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</row>
    <row r="20" spans="1:14" x14ac:dyDescent="0.2">
      <c r="A20" s="12"/>
      <c r="B20" s="11" t="s">
        <v>52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</row>
    <row r="21" spans="1:14" ht="15.75" x14ac:dyDescent="0.2">
      <c r="A21" s="14">
        <v>2</v>
      </c>
      <c r="B21" s="10" t="s">
        <v>23</v>
      </c>
      <c r="C21" s="64">
        <f t="shared" ref="C21:N21" si="2">SUM(C22:C23)</f>
        <v>0</v>
      </c>
      <c r="D21" s="64">
        <f t="shared" si="2"/>
        <v>0</v>
      </c>
      <c r="E21" s="64">
        <f t="shared" si="2"/>
        <v>0</v>
      </c>
      <c r="F21" s="64">
        <f t="shared" si="2"/>
        <v>0</v>
      </c>
      <c r="G21" s="64">
        <f t="shared" si="2"/>
        <v>0</v>
      </c>
      <c r="H21" s="64">
        <f t="shared" si="2"/>
        <v>0</v>
      </c>
      <c r="I21" s="64">
        <f t="shared" si="2"/>
        <v>0</v>
      </c>
      <c r="J21" s="64">
        <f t="shared" si="2"/>
        <v>0</v>
      </c>
      <c r="K21" s="64">
        <f t="shared" si="2"/>
        <v>0</v>
      </c>
      <c r="L21" s="64">
        <f t="shared" si="2"/>
        <v>0</v>
      </c>
      <c r="M21" s="64">
        <f t="shared" si="2"/>
        <v>0</v>
      </c>
      <c r="N21" s="64">
        <f t="shared" si="2"/>
        <v>0</v>
      </c>
    </row>
    <row r="22" spans="1:14" x14ac:dyDescent="0.2">
      <c r="A22" s="12"/>
      <c r="B22" s="13" t="s">
        <v>84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</row>
    <row r="23" spans="1:14" x14ac:dyDescent="0.2">
      <c r="A23" s="12"/>
      <c r="B23" s="13" t="s">
        <v>85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14" ht="15.75" x14ac:dyDescent="0.2">
      <c r="A24" s="9">
        <v>3</v>
      </c>
      <c r="B24" s="10" t="s">
        <v>54</v>
      </c>
      <c r="C24" s="114">
        <v>0</v>
      </c>
      <c r="D24" s="129">
        <v>0</v>
      </c>
      <c r="E24" s="155">
        <v>0</v>
      </c>
      <c r="F24" s="183">
        <v>0</v>
      </c>
      <c r="G24" s="211">
        <v>0</v>
      </c>
      <c r="H24" s="245">
        <v>0</v>
      </c>
      <c r="I24" s="276">
        <v>0</v>
      </c>
      <c r="J24" s="307">
        <v>0</v>
      </c>
      <c r="K24" s="331">
        <v>0</v>
      </c>
      <c r="L24" s="391">
        <v>0</v>
      </c>
      <c r="M24" s="429">
        <v>0</v>
      </c>
      <c r="N24" s="455">
        <v>0</v>
      </c>
    </row>
    <row r="25" spans="1:14" ht="15.75" x14ac:dyDescent="0.2">
      <c r="A25" s="14">
        <v>4</v>
      </c>
      <c r="B25" s="10" t="s">
        <v>53</v>
      </c>
      <c r="C25" s="90">
        <f t="shared" ref="C25:N25" si="3">SUM(C26:C27)</f>
        <v>0</v>
      </c>
      <c r="D25" s="90">
        <f t="shared" si="3"/>
        <v>0</v>
      </c>
      <c r="E25" s="90">
        <f t="shared" si="3"/>
        <v>0</v>
      </c>
      <c r="F25" s="90">
        <f t="shared" si="3"/>
        <v>0</v>
      </c>
      <c r="G25" s="90">
        <f t="shared" si="3"/>
        <v>0</v>
      </c>
      <c r="H25" s="90">
        <f t="shared" si="3"/>
        <v>0</v>
      </c>
      <c r="I25" s="90">
        <f t="shared" si="3"/>
        <v>0</v>
      </c>
      <c r="J25" s="90">
        <f t="shared" si="3"/>
        <v>0</v>
      </c>
      <c r="K25" s="90">
        <f t="shared" si="3"/>
        <v>0</v>
      </c>
      <c r="L25" s="90">
        <f t="shared" si="3"/>
        <v>0</v>
      </c>
      <c r="M25" s="90">
        <f t="shared" si="3"/>
        <v>0</v>
      </c>
      <c r="N25" s="90">
        <f t="shared" si="3"/>
        <v>0</v>
      </c>
    </row>
    <row r="26" spans="1:14" x14ac:dyDescent="0.2">
      <c r="A26" s="14"/>
      <c r="B26" s="13" t="s">
        <v>84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</row>
    <row r="27" spans="1:14" x14ac:dyDescent="0.2">
      <c r="A27" s="14"/>
      <c r="B27" s="13" t="s">
        <v>85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</row>
    <row r="28" spans="1:14" x14ac:dyDescent="0.2">
      <c r="A28" s="14">
        <v>5</v>
      </c>
      <c r="B28" s="11" t="s">
        <v>55</v>
      </c>
      <c r="C28" s="114">
        <v>0</v>
      </c>
      <c r="D28" s="129">
        <v>0</v>
      </c>
      <c r="E28" s="155">
        <v>0</v>
      </c>
      <c r="F28" s="183">
        <v>0</v>
      </c>
      <c r="G28" s="211">
        <v>0</v>
      </c>
      <c r="H28" s="245">
        <v>0</v>
      </c>
      <c r="I28" s="276">
        <v>0</v>
      </c>
      <c r="J28" s="307">
        <v>0</v>
      </c>
      <c r="K28" s="331">
        <v>0</v>
      </c>
      <c r="L28" s="391">
        <v>0</v>
      </c>
      <c r="M28" s="429">
        <v>0</v>
      </c>
      <c r="N28" s="455">
        <v>0</v>
      </c>
    </row>
    <row r="29" spans="1:14" ht="15.75" x14ac:dyDescent="0.2">
      <c r="A29" s="14">
        <v>6</v>
      </c>
      <c r="B29" s="10" t="s">
        <v>56</v>
      </c>
      <c r="C29" s="114">
        <v>0</v>
      </c>
      <c r="D29" s="129">
        <v>0</v>
      </c>
      <c r="E29" s="155">
        <v>0</v>
      </c>
      <c r="F29" s="183">
        <v>0</v>
      </c>
      <c r="G29" s="211">
        <v>0</v>
      </c>
      <c r="H29" s="245">
        <v>0</v>
      </c>
      <c r="I29" s="276">
        <v>0</v>
      </c>
      <c r="J29" s="307">
        <v>0</v>
      </c>
      <c r="K29" s="331">
        <v>0</v>
      </c>
      <c r="L29" s="391">
        <v>0</v>
      </c>
      <c r="M29" s="429">
        <v>0</v>
      </c>
      <c r="N29" s="455">
        <v>0</v>
      </c>
    </row>
    <row r="30" spans="1:14" ht="15.75" x14ac:dyDescent="0.2">
      <c r="A30" s="14">
        <v>7</v>
      </c>
      <c r="B30" s="10" t="s">
        <v>57</v>
      </c>
      <c r="C30" s="114">
        <v>0</v>
      </c>
      <c r="D30" s="129">
        <v>0</v>
      </c>
      <c r="E30" s="155">
        <v>0</v>
      </c>
      <c r="F30" s="183">
        <v>0</v>
      </c>
      <c r="G30" s="211">
        <v>0</v>
      </c>
      <c r="H30" s="245">
        <v>0</v>
      </c>
      <c r="I30" s="276">
        <v>0</v>
      </c>
      <c r="J30" s="307">
        <v>0</v>
      </c>
      <c r="K30" s="331">
        <v>0</v>
      </c>
      <c r="L30" s="391">
        <v>0</v>
      </c>
      <c r="M30" s="429">
        <v>0</v>
      </c>
      <c r="N30" s="455">
        <v>0</v>
      </c>
    </row>
    <row r="31" spans="1:14" ht="15.75" x14ac:dyDescent="0.2">
      <c r="A31" s="14">
        <v>8</v>
      </c>
      <c r="B31" s="10" t="s">
        <v>58</v>
      </c>
      <c r="C31" s="114">
        <v>0</v>
      </c>
      <c r="D31" s="129">
        <v>0</v>
      </c>
      <c r="E31" s="155">
        <v>0</v>
      </c>
      <c r="F31" s="183">
        <v>0</v>
      </c>
      <c r="G31" s="211">
        <v>0</v>
      </c>
      <c r="H31" s="245">
        <v>0</v>
      </c>
      <c r="I31" s="276">
        <v>0</v>
      </c>
      <c r="J31" s="307">
        <v>0</v>
      </c>
      <c r="K31" s="331">
        <v>0</v>
      </c>
      <c r="L31" s="391">
        <v>0</v>
      </c>
      <c r="M31" s="429">
        <v>0</v>
      </c>
      <c r="N31" s="455">
        <v>0</v>
      </c>
    </row>
    <row r="32" spans="1:14" ht="15.75" x14ac:dyDescent="0.2">
      <c r="A32" s="14">
        <v>9</v>
      </c>
      <c r="B32" s="10" t="s">
        <v>24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</row>
    <row r="33" spans="1:14" ht="15.75" x14ac:dyDescent="0.2">
      <c r="A33" s="14">
        <v>10</v>
      </c>
      <c r="B33" s="10" t="s">
        <v>25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</row>
    <row r="34" spans="1:14" ht="16.5" thickBot="1" x14ac:dyDescent="0.25">
      <c r="A34" s="40">
        <v>11</v>
      </c>
      <c r="B34" s="41" t="s">
        <v>59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</row>
    <row r="35" spans="1:14" ht="13.5" thickTop="1" x14ac:dyDescent="0.2">
      <c r="A35" s="5"/>
      <c r="B35" s="27" t="s">
        <v>39</v>
      </c>
    </row>
    <row r="36" spans="1:14" x14ac:dyDescent="0.2">
      <c r="A36" s="5"/>
      <c r="B36" s="15" t="s">
        <v>61</v>
      </c>
    </row>
    <row r="37" spans="1:14" x14ac:dyDescent="0.2">
      <c r="A37" s="5"/>
      <c r="B37" s="15" t="s">
        <v>60</v>
      </c>
    </row>
    <row r="38" spans="1:14" x14ac:dyDescent="0.2">
      <c r="A38" s="5"/>
      <c r="B38" s="15" t="s">
        <v>40</v>
      </c>
    </row>
    <row r="39" spans="1:14" x14ac:dyDescent="0.2">
      <c r="A39" s="5"/>
      <c r="B39" s="27"/>
    </row>
    <row r="40" spans="1:14" x14ac:dyDescent="0.2">
      <c r="A40" s="5"/>
      <c r="B40" s="27"/>
    </row>
    <row r="41" spans="1:14" ht="12.75" customHeight="1" x14ac:dyDescent="0.2">
      <c r="A41" s="471" t="s">
        <v>0</v>
      </c>
      <c r="B41" s="471"/>
    </row>
    <row r="42" spans="1:14" ht="12.75" customHeight="1" x14ac:dyDescent="0.2">
      <c r="A42" s="471" t="s">
        <v>1</v>
      </c>
      <c r="B42" s="471"/>
    </row>
    <row r="43" spans="1:14" x14ac:dyDescent="0.2">
      <c r="A43" s="471" t="s">
        <v>46</v>
      </c>
      <c r="B43" s="471"/>
    </row>
    <row r="44" spans="1:14" ht="22.5" x14ac:dyDescent="0.3">
      <c r="C44" s="107"/>
    </row>
    <row r="45" spans="1:14" x14ac:dyDescent="0.2">
      <c r="C45" s="103"/>
    </row>
    <row r="46" spans="1:14" x14ac:dyDescent="0.2">
      <c r="A46" s="1" t="s">
        <v>47</v>
      </c>
    </row>
    <row r="47" spans="1:14" ht="12.75" customHeight="1" x14ac:dyDescent="0.2">
      <c r="A47" s="1" t="s">
        <v>69</v>
      </c>
      <c r="H47" s="45"/>
      <c r="I47" s="45"/>
      <c r="J47" s="45"/>
      <c r="K47" s="45"/>
      <c r="L47" s="45"/>
      <c r="M47" s="45"/>
      <c r="N47" s="45"/>
    </row>
    <row r="48" spans="1:14" ht="13.5" customHeight="1" thickBot="1" x14ac:dyDescent="0.25">
      <c r="A48" s="45" t="s">
        <v>78</v>
      </c>
      <c r="B48" s="45"/>
      <c r="H48" s="45"/>
      <c r="I48" s="45"/>
      <c r="J48" s="45"/>
      <c r="K48" s="45"/>
      <c r="L48" s="45"/>
      <c r="M48" s="45"/>
      <c r="N48" s="45"/>
    </row>
    <row r="49" spans="1:14" ht="16.5" thickTop="1" x14ac:dyDescent="0.2">
      <c r="A49" s="538" t="s">
        <v>4</v>
      </c>
      <c r="B49" s="538" t="s">
        <v>5</v>
      </c>
      <c r="C49" s="108"/>
    </row>
    <row r="50" spans="1:14" ht="12.75" customHeight="1" x14ac:dyDescent="0.2">
      <c r="A50" s="539"/>
      <c r="B50" s="539"/>
      <c r="C50" s="105"/>
      <c r="D50" s="137"/>
      <c r="E50" s="163"/>
      <c r="F50" s="191"/>
      <c r="G50" s="219"/>
      <c r="H50" s="253"/>
      <c r="I50" s="284"/>
      <c r="J50" s="315"/>
      <c r="K50" s="339"/>
      <c r="L50" s="399"/>
      <c r="M50" s="423"/>
      <c r="N50" s="449"/>
    </row>
    <row r="51" spans="1:14" ht="12.75" customHeight="1" x14ac:dyDescent="0.2">
      <c r="A51" s="539"/>
      <c r="B51" s="539"/>
      <c r="C51" s="106" t="s">
        <v>36</v>
      </c>
      <c r="D51" s="134" t="s">
        <v>36</v>
      </c>
      <c r="E51" s="160" t="s">
        <v>36</v>
      </c>
      <c r="F51" s="188" t="s">
        <v>36</v>
      </c>
      <c r="G51" s="216" t="s">
        <v>36</v>
      </c>
      <c r="H51" s="250" t="s">
        <v>36</v>
      </c>
      <c r="I51" s="281" t="s">
        <v>36</v>
      </c>
      <c r="J51" s="312" t="s">
        <v>36</v>
      </c>
      <c r="K51" s="336" t="s">
        <v>36</v>
      </c>
      <c r="L51" s="396" t="s">
        <v>36</v>
      </c>
      <c r="M51" s="424" t="s">
        <v>36</v>
      </c>
      <c r="N51" s="450" t="s">
        <v>36</v>
      </c>
    </row>
    <row r="52" spans="1:14" ht="12.75" customHeight="1" x14ac:dyDescent="0.2">
      <c r="A52" s="539"/>
      <c r="B52" s="539"/>
      <c r="C52" s="110"/>
      <c r="D52" s="136"/>
      <c r="E52" s="162"/>
      <c r="F52" s="190"/>
      <c r="G52" s="218"/>
      <c r="H52" s="252"/>
      <c r="I52" s="283"/>
      <c r="J52" s="314"/>
      <c r="K52" s="338"/>
      <c r="L52" s="398"/>
      <c r="M52" s="425"/>
      <c r="N52" s="451"/>
    </row>
    <row r="53" spans="1:14" ht="12.75" customHeight="1" x14ac:dyDescent="0.2">
      <c r="A53" s="540"/>
      <c r="B53" s="540"/>
      <c r="C53" s="106"/>
      <c r="D53" s="134"/>
      <c r="E53" s="160"/>
      <c r="F53" s="188"/>
      <c r="G53" s="216"/>
      <c r="H53" s="250"/>
      <c r="I53" s="281"/>
      <c r="J53" s="312"/>
      <c r="K53" s="336"/>
      <c r="L53" s="396"/>
      <c r="M53" s="424"/>
      <c r="N53" s="450"/>
    </row>
    <row r="54" spans="1:14" s="8" customFormat="1" ht="11.25" x14ac:dyDescent="0.2">
      <c r="A54" s="111" t="s">
        <v>10</v>
      </c>
      <c r="B54" s="111" t="s">
        <v>11</v>
      </c>
      <c r="C54" s="111" t="s">
        <v>17</v>
      </c>
      <c r="D54" s="135" t="s">
        <v>17</v>
      </c>
      <c r="E54" s="161" t="s">
        <v>17</v>
      </c>
      <c r="F54" s="189" t="s">
        <v>17</v>
      </c>
      <c r="G54" s="217" t="s">
        <v>17</v>
      </c>
      <c r="H54" s="251" t="s">
        <v>17</v>
      </c>
      <c r="I54" s="282" t="s">
        <v>17</v>
      </c>
      <c r="J54" s="313" t="s">
        <v>17</v>
      </c>
      <c r="K54" s="337" t="s">
        <v>17</v>
      </c>
      <c r="L54" s="397" t="s">
        <v>17</v>
      </c>
      <c r="M54" s="426" t="s">
        <v>17</v>
      </c>
      <c r="N54" s="452" t="s">
        <v>17</v>
      </c>
    </row>
    <row r="55" spans="1:14" s="16" customFormat="1" ht="15.75" x14ac:dyDescent="0.2">
      <c r="A55" s="18">
        <v>1</v>
      </c>
      <c r="B55" s="19" t="s">
        <v>22</v>
      </c>
      <c r="C55" s="113">
        <f t="shared" ref="C55:N55" si="4">SUM(C56,C59,C60)</f>
        <v>0</v>
      </c>
      <c r="D55" s="131">
        <f t="shared" si="4"/>
        <v>0</v>
      </c>
      <c r="E55" s="157">
        <f t="shared" si="4"/>
        <v>0</v>
      </c>
      <c r="F55" s="185">
        <f t="shared" si="4"/>
        <v>0</v>
      </c>
      <c r="G55" s="213">
        <f t="shared" si="4"/>
        <v>0</v>
      </c>
      <c r="H55" s="247">
        <f t="shared" si="4"/>
        <v>0</v>
      </c>
      <c r="I55" s="278">
        <f t="shared" si="4"/>
        <v>0</v>
      </c>
      <c r="J55" s="309">
        <f t="shared" si="4"/>
        <v>0</v>
      </c>
      <c r="K55" s="333">
        <f t="shared" si="4"/>
        <v>0</v>
      </c>
      <c r="L55" s="393">
        <f t="shared" si="4"/>
        <v>0</v>
      </c>
      <c r="M55" s="428">
        <f t="shared" si="4"/>
        <v>0</v>
      </c>
      <c r="N55" s="454">
        <f t="shared" si="4"/>
        <v>0</v>
      </c>
    </row>
    <row r="56" spans="1:14" s="23" customFormat="1" x14ac:dyDescent="0.2">
      <c r="A56" s="14"/>
      <c r="B56" s="22" t="s">
        <v>50</v>
      </c>
      <c r="C56" s="90">
        <f t="shared" ref="C56:N56" si="5">SUM(C57:C58)</f>
        <v>0</v>
      </c>
      <c r="D56" s="90">
        <f t="shared" si="5"/>
        <v>0</v>
      </c>
      <c r="E56" s="90">
        <f t="shared" si="5"/>
        <v>0</v>
      </c>
      <c r="F56" s="90">
        <f t="shared" si="5"/>
        <v>0</v>
      </c>
      <c r="G56" s="90">
        <f t="shared" si="5"/>
        <v>0</v>
      </c>
      <c r="H56" s="90">
        <f t="shared" si="5"/>
        <v>0</v>
      </c>
      <c r="I56" s="90">
        <f t="shared" si="5"/>
        <v>0</v>
      </c>
      <c r="J56" s="90">
        <f t="shared" si="5"/>
        <v>0</v>
      </c>
      <c r="K56" s="90">
        <f t="shared" si="5"/>
        <v>0</v>
      </c>
      <c r="L56" s="90">
        <f t="shared" si="5"/>
        <v>0</v>
      </c>
      <c r="M56" s="90">
        <f t="shared" si="5"/>
        <v>0</v>
      </c>
      <c r="N56" s="90">
        <f t="shared" si="5"/>
        <v>0</v>
      </c>
    </row>
    <row r="57" spans="1:14" x14ac:dyDescent="0.2">
      <c r="A57" s="12"/>
      <c r="B57" s="13" t="s">
        <v>84</v>
      </c>
      <c r="C57" s="69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</row>
    <row r="58" spans="1:14" x14ac:dyDescent="0.2">
      <c r="A58" s="12"/>
      <c r="B58" s="13" t="s">
        <v>85</v>
      </c>
      <c r="C58" s="69">
        <v>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</row>
    <row r="59" spans="1:14" x14ac:dyDescent="0.2">
      <c r="A59" s="12"/>
      <c r="B59" s="11" t="s">
        <v>51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</row>
    <row r="60" spans="1:14" x14ac:dyDescent="0.2">
      <c r="A60" s="12"/>
      <c r="B60" s="11" t="s">
        <v>52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ht="15.75" x14ac:dyDescent="0.2">
      <c r="A61" s="14">
        <v>2</v>
      </c>
      <c r="B61" s="10" t="s">
        <v>23</v>
      </c>
      <c r="C61" s="114">
        <f t="shared" ref="C61:N61" si="6">SUM(C62:C63)</f>
        <v>0</v>
      </c>
      <c r="D61" s="129">
        <f t="shared" si="6"/>
        <v>0</v>
      </c>
      <c r="E61" s="155">
        <f t="shared" si="6"/>
        <v>0</v>
      </c>
      <c r="F61" s="183">
        <f t="shared" si="6"/>
        <v>0</v>
      </c>
      <c r="G61" s="211">
        <f t="shared" si="6"/>
        <v>0</v>
      </c>
      <c r="H61" s="245">
        <f t="shared" si="6"/>
        <v>0</v>
      </c>
      <c r="I61" s="276">
        <f t="shared" si="6"/>
        <v>0</v>
      </c>
      <c r="J61" s="307">
        <f t="shared" si="6"/>
        <v>0</v>
      </c>
      <c r="K61" s="331">
        <f t="shared" si="6"/>
        <v>0</v>
      </c>
      <c r="L61" s="391">
        <f t="shared" si="6"/>
        <v>0</v>
      </c>
      <c r="M61" s="429">
        <f t="shared" si="6"/>
        <v>0</v>
      </c>
      <c r="N61" s="455">
        <f t="shared" si="6"/>
        <v>0</v>
      </c>
    </row>
    <row r="62" spans="1:14" x14ac:dyDescent="0.2">
      <c r="A62" s="12"/>
      <c r="B62" s="13" t="s">
        <v>84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</row>
    <row r="63" spans="1:14" x14ac:dyDescent="0.2">
      <c r="A63" s="12"/>
      <c r="B63" s="13" t="s">
        <v>85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</row>
    <row r="64" spans="1:14" ht="15.75" x14ac:dyDescent="0.2">
      <c r="A64" s="9">
        <v>3</v>
      </c>
      <c r="B64" s="10" t="s">
        <v>54</v>
      </c>
      <c r="C64" s="114">
        <v>0</v>
      </c>
      <c r="D64" s="129">
        <v>0</v>
      </c>
      <c r="E64" s="155">
        <v>0</v>
      </c>
      <c r="F64" s="183">
        <v>0</v>
      </c>
      <c r="G64" s="211">
        <v>0</v>
      </c>
      <c r="H64" s="245">
        <v>0</v>
      </c>
      <c r="I64" s="276">
        <v>0</v>
      </c>
      <c r="J64" s="307">
        <v>0</v>
      </c>
      <c r="K64" s="331">
        <v>0</v>
      </c>
      <c r="L64" s="391">
        <v>0</v>
      </c>
      <c r="M64" s="429">
        <v>0</v>
      </c>
      <c r="N64" s="455">
        <v>0</v>
      </c>
    </row>
    <row r="65" spans="1:14" ht="15.75" x14ac:dyDescent="0.2">
      <c r="A65" s="14">
        <v>4</v>
      </c>
      <c r="B65" s="10" t="s">
        <v>53</v>
      </c>
      <c r="C65" s="90">
        <f t="shared" ref="C65:N65" si="7">SUM(C66:C67)</f>
        <v>0</v>
      </c>
      <c r="D65" s="90">
        <f t="shared" si="7"/>
        <v>0</v>
      </c>
      <c r="E65" s="90">
        <f t="shared" si="7"/>
        <v>0</v>
      </c>
      <c r="F65" s="90">
        <f t="shared" si="7"/>
        <v>0</v>
      </c>
      <c r="G65" s="90">
        <f t="shared" si="7"/>
        <v>0</v>
      </c>
      <c r="H65" s="90">
        <f t="shared" si="7"/>
        <v>0</v>
      </c>
      <c r="I65" s="90">
        <f t="shared" si="7"/>
        <v>0</v>
      </c>
      <c r="J65" s="90">
        <f t="shared" si="7"/>
        <v>0</v>
      </c>
      <c r="K65" s="90">
        <f t="shared" si="7"/>
        <v>0</v>
      </c>
      <c r="L65" s="90">
        <f t="shared" si="7"/>
        <v>0</v>
      </c>
      <c r="M65" s="90">
        <f t="shared" si="7"/>
        <v>0</v>
      </c>
      <c r="N65" s="90">
        <f t="shared" si="7"/>
        <v>0</v>
      </c>
    </row>
    <row r="66" spans="1:14" x14ac:dyDescent="0.2">
      <c r="A66" s="14"/>
      <c r="B66" s="13" t="s">
        <v>84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</row>
    <row r="67" spans="1:14" x14ac:dyDescent="0.2">
      <c r="A67" s="14"/>
      <c r="B67" s="13" t="s">
        <v>85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</row>
    <row r="68" spans="1:14" x14ac:dyDescent="0.2">
      <c r="A68" s="14">
        <v>5</v>
      </c>
      <c r="B68" s="11" t="s">
        <v>55</v>
      </c>
      <c r="C68" s="114">
        <v>0</v>
      </c>
      <c r="D68" s="129">
        <v>0</v>
      </c>
      <c r="E68" s="155">
        <v>0</v>
      </c>
      <c r="F68" s="183">
        <v>0</v>
      </c>
      <c r="G68" s="211">
        <v>0</v>
      </c>
      <c r="H68" s="245">
        <v>0</v>
      </c>
      <c r="I68" s="276">
        <v>0</v>
      </c>
      <c r="J68" s="307">
        <v>0</v>
      </c>
      <c r="K68" s="331">
        <v>0</v>
      </c>
      <c r="L68" s="391">
        <v>0</v>
      </c>
      <c r="M68" s="429">
        <v>0</v>
      </c>
      <c r="N68" s="455">
        <v>0</v>
      </c>
    </row>
    <row r="69" spans="1:14" ht="15.75" x14ac:dyDescent="0.2">
      <c r="A69" s="14">
        <v>6</v>
      </c>
      <c r="B69" s="10" t="s">
        <v>56</v>
      </c>
      <c r="C69" s="114">
        <v>0</v>
      </c>
      <c r="D69" s="129">
        <v>0</v>
      </c>
      <c r="E69" s="155">
        <v>0</v>
      </c>
      <c r="F69" s="183">
        <v>0</v>
      </c>
      <c r="G69" s="211">
        <v>0</v>
      </c>
      <c r="H69" s="245">
        <v>0</v>
      </c>
      <c r="I69" s="276">
        <v>0</v>
      </c>
      <c r="J69" s="307">
        <v>0</v>
      </c>
      <c r="K69" s="331">
        <v>0</v>
      </c>
      <c r="L69" s="391">
        <v>0</v>
      </c>
      <c r="M69" s="429">
        <v>0</v>
      </c>
      <c r="N69" s="455">
        <v>0</v>
      </c>
    </row>
    <row r="70" spans="1:14" ht="15.75" x14ac:dyDescent="0.2">
      <c r="A70" s="14">
        <v>7</v>
      </c>
      <c r="B70" s="10" t="s">
        <v>57</v>
      </c>
      <c r="C70" s="114">
        <v>0</v>
      </c>
      <c r="D70" s="129">
        <v>0</v>
      </c>
      <c r="E70" s="155">
        <v>0</v>
      </c>
      <c r="F70" s="183">
        <v>0</v>
      </c>
      <c r="G70" s="211">
        <v>0</v>
      </c>
      <c r="H70" s="245">
        <v>0</v>
      </c>
      <c r="I70" s="276">
        <v>0</v>
      </c>
      <c r="J70" s="307">
        <v>0</v>
      </c>
      <c r="K70" s="331">
        <v>0</v>
      </c>
      <c r="L70" s="391">
        <v>0</v>
      </c>
      <c r="M70" s="429">
        <v>0</v>
      </c>
      <c r="N70" s="455">
        <v>0</v>
      </c>
    </row>
    <row r="71" spans="1:14" ht="15.75" x14ac:dyDescent="0.2">
      <c r="A71" s="14">
        <v>8</v>
      </c>
      <c r="B71" s="10" t="s">
        <v>58</v>
      </c>
      <c r="C71" s="114">
        <v>0</v>
      </c>
      <c r="D71" s="129">
        <v>0</v>
      </c>
      <c r="E71" s="155">
        <v>0</v>
      </c>
      <c r="F71" s="183">
        <v>0</v>
      </c>
      <c r="G71" s="211">
        <v>0</v>
      </c>
      <c r="H71" s="245">
        <v>0</v>
      </c>
      <c r="I71" s="276">
        <v>0</v>
      </c>
      <c r="J71" s="307">
        <v>0</v>
      </c>
      <c r="K71" s="331">
        <v>0</v>
      </c>
      <c r="L71" s="391">
        <v>0</v>
      </c>
      <c r="M71" s="429">
        <v>0</v>
      </c>
      <c r="N71" s="455">
        <v>0</v>
      </c>
    </row>
    <row r="72" spans="1:14" ht="15.75" x14ac:dyDescent="0.2">
      <c r="A72" s="14">
        <v>9</v>
      </c>
      <c r="B72" s="10" t="s">
        <v>24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</row>
    <row r="73" spans="1:14" ht="15.75" x14ac:dyDescent="0.2">
      <c r="A73" s="14">
        <v>10</v>
      </c>
      <c r="B73" s="10" t="s">
        <v>25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</row>
    <row r="74" spans="1:14" ht="16.5" thickBot="1" x14ac:dyDescent="0.25">
      <c r="A74" s="40">
        <v>11</v>
      </c>
      <c r="B74" s="41" t="s">
        <v>59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</row>
    <row r="75" spans="1:14" ht="13.5" thickTop="1" x14ac:dyDescent="0.2">
      <c r="A75" s="5"/>
      <c r="B75" s="17" t="s">
        <v>39</v>
      </c>
    </row>
    <row r="76" spans="1:14" x14ac:dyDescent="0.2">
      <c r="A76" s="5"/>
      <c r="B76" s="15" t="s">
        <v>61</v>
      </c>
    </row>
    <row r="77" spans="1:14" x14ac:dyDescent="0.2">
      <c r="A77" s="5"/>
      <c r="B77" s="15" t="s">
        <v>60</v>
      </c>
    </row>
    <row r="78" spans="1:14" x14ac:dyDescent="0.2">
      <c r="A78" s="5"/>
      <c r="B78" s="15" t="s">
        <v>40</v>
      </c>
    </row>
    <row r="81" spans="1:14" ht="12.75" customHeight="1" x14ac:dyDescent="0.2">
      <c r="A81" s="471" t="s">
        <v>0</v>
      </c>
      <c r="B81" s="471"/>
    </row>
    <row r="82" spans="1:14" ht="12.75" customHeight="1" x14ac:dyDescent="0.2">
      <c r="A82" s="471" t="s">
        <v>1</v>
      </c>
      <c r="B82" s="471"/>
    </row>
    <row r="83" spans="1:14" x14ac:dyDescent="0.2">
      <c r="A83" s="471" t="s">
        <v>46</v>
      </c>
      <c r="B83" s="471"/>
    </row>
    <row r="84" spans="1:14" ht="22.5" x14ac:dyDescent="0.3">
      <c r="C84" s="107"/>
    </row>
    <row r="85" spans="1:14" x14ac:dyDescent="0.2">
      <c r="C85" s="103"/>
    </row>
    <row r="86" spans="1:14" x14ac:dyDescent="0.2">
      <c r="A86" s="1" t="s">
        <v>47</v>
      </c>
    </row>
    <row r="87" spans="1:14" ht="12.75" customHeight="1" x14ac:dyDescent="0.2">
      <c r="A87" s="1" t="s">
        <v>69</v>
      </c>
    </row>
    <row r="88" spans="1:14" ht="13.5" customHeight="1" thickBot="1" x14ac:dyDescent="0.25">
      <c r="A88" s="45" t="s">
        <v>79</v>
      </c>
      <c r="B88" s="45"/>
      <c r="H88" s="45"/>
      <c r="I88" s="45"/>
      <c r="J88" s="45"/>
      <c r="K88" s="45"/>
      <c r="L88" s="45"/>
      <c r="M88" s="45"/>
      <c r="N88" s="45"/>
    </row>
    <row r="89" spans="1:14" ht="16.5" thickTop="1" x14ac:dyDescent="0.2">
      <c r="A89" s="475" t="s">
        <v>4</v>
      </c>
      <c r="B89" s="475" t="s">
        <v>5</v>
      </c>
      <c r="C89" s="108"/>
    </row>
    <row r="90" spans="1:14" ht="12.75" customHeight="1" x14ac:dyDescent="0.2">
      <c r="A90" s="476"/>
      <c r="B90" s="476"/>
      <c r="C90" s="105"/>
      <c r="D90" s="137"/>
      <c r="E90" s="163"/>
      <c r="F90" s="191"/>
      <c r="G90" s="219"/>
      <c r="H90" s="253"/>
      <c r="I90" s="284"/>
      <c r="J90" s="315"/>
      <c r="K90" s="339"/>
      <c r="L90" s="399"/>
      <c r="M90" s="423"/>
      <c r="N90" s="449"/>
    </row>
    <row r="91" spans="1:14" ht="12.75" customHeight="1" x14ac:dyDescent="0.2">
      <c r="A91" s="476"/>
      <c r="B91" s="476"/>
      <c r="C91" s="106" t="s">
        <v>36</v>
      </c>
      <c r="D91" s="134" t="s">
        <v>36</v>
      </c>
      <c r="E91" s="160" t="s">
        <v>36</v>
      </c>
      <c r="F91" s="188" t="s">
        <v>36</v>
      </c>
      <c r="G91" s="216" t="s">
        <v>36</v>
      </c>
      <c r="H91" s="250" t="s">
        <v>36</v>
      </c>
      <c r="I91" s="281" t="s">
        <v>36</v>
      </c>
      <c r="J91" s="312" t="s">
        <v>36</v>
      </c>
      <c r="K91" s="336" t="s">
        <v>36</v>
      </c>
      <c r="L91" s="396" t="s">
        <v>36</v>
      </c>
      <c r="M91" s="424" t="s">
        <v>36</v>
      </c>
      <c r="N91" s="450" t="s">
        <v>36</v>
      </c>
    </row>
    <row r="92" spans="1:14" ht="12.75" customHeight="1" x14ac:dyDescent="0.2">
      <c r="A92" s="476"/>
      <c r="B92" s="476"/>
      <c r="C92" s="110"/>
      <c r="D92" s="136"/>
      <c r="E92" s="162"/>
      <c r="F92" s="190"/>
      <c r="G92" s="218"/>
      <c r="H92" s="252"/>
      <c r="I92" s="283"/>
      <c r="J92" s="314"/>
      <c r="K92" s="338"/>
      <c r="L92" s="398"/>
      <c r="M92" s="425"/>
      <c r="N92" s="451"/>
    </row>
    <row r="93" spans="1:14" ht="12.75" customHeight="1" x14ac:dyDescent="0.2">
      <c r="A93" s="477"/>
      <c r="B93" s="477"/>
      <c r="C93" s="106"/>
      <c r="D93" s="134"/>
      <c r="E93" s="160"/>
      <c r="F93" s="188"/>
      <c r="G93" s="216"/>
      <c r="H93" s="250"/>
      <c r="I93" s="281"/>
      <c r="J93" s="312"/>
      <c r="K93" s="336"/>
      <c r="L93" s="396"/>
      <c r="M93" s="424"/>
      <c r="N93" s="450"/>
    </row>
    <row r="94" spans="1:14" s="8" customFormat="1" ht="11.25" x14ac:dyDescent="0.2">
      <c r="A94" s="111" t="s">
        <v>10</v>
      </c>
      <c r="B94" s="111" t="s">
        <v>11</v>
      </c>
      <c r="C94" s="111" t="s">
        <v>17</v>
      </c>
      <c r="D94" s="135" t="s">
        <v>17</v>
      </c>
      <c r="E94" s="161" t="s">
        <v>17</v>
      </c>
      <c r="F94" s="189" t="s">
        <v>17</v>
      </c>
      <c r="G94" s="217" t="s">
        <v>17</v>
      </c>
      <c r="H94" s="251" t="s">
        <v>17</v>
      </c>
      <c r="I94" s="282" t="s">
        <v>17</v>
      </c>
      <c r="J94" s="313" t="s">
        <v>17</v>
      </c>
      <c r="K94" s="337" t="s">
        <v>17</v>
      </c>
      <c r="L94" s="397" t="s">
        <v>17</v>
      </c>
      <c r="M94" s="426" t="s">
        <v>17</v>
      </c>
      <c r="N94" s="452" t="s">
        <v>17</v>
      </c>
    </row>
    <row r="95" spans="1:14" s="16" customFormat="1" ht="15.75" x14ac:dyDescent="0.2">
      <c r="A95" s="18">
        <v>1</v>
      </c>
      <c r="B95" s="19" t="s">
        <v>22</v>
      </c>
      <c r="C95" s="113">
        <f t="shared" ref="C95:N95" si="8">SUM(C96,C99,C100)</f>
        <v>0</v>
      </c>
      <c r="D95" s="131">
        <f t="shared" si="8"/>
        <v>0</v>
      </c>
      <c r="E95" s="157">
        <f t="shared" si="8"/>
        <v>0</v>
      </c>
      <c r="F95" s="185">
        <f t="shared" si="8"/>
        <v>0</v>
      </c>
      <c r="G95" s="213">
        <f t="shared" si="8"/>
        <v>0</v>
      </c>
      <c r="H95" s="247">
        <f t="shared" si="8"/>
        <v>0</v>
      </c>
      <c r="I95" s="278">
        <f t="shared" si="8"/>
        <v>0</v>
      </c>
      <c r="J95" s="309">
        <f t="shared" si="8"/>
        <v>0</v>
      </c>
      <c r="K95" s="333">
        <f t="shared" si="8"/>
        <v>0</v>
      </c>
      <c r="L95" s="393">
        <f t="shared" si="8"/>
        <v>0</v>
      </c>
      <c r="M95" s="428">
        <f t="shared" si="8"/>
        <v>0</v>
      </c>
      <c r="N95" s="454">
        <f t="shared" si="8"/>
        <v>0</v>
      </c>
    </row>
    <row r="96" spans="1:14" s="23" customFormat="1" x14ac:dyDescent="0.2">
      <c r="A96" s="14"/>
      <c r="B96" s="22" t="s">
        <v>50</v>
      </c>
      <c r="C96" s="90">
        <f t="shared" ref="C96:N96" si="9">SUM(C97:C98)</f>
        <v>0</v>
      </c>
      <c r="D96" s="90">
        <f t="shared" si="9"/>
        <v>0</v>
      </c>
      <c r="E96" s="90">
        <f t="shared" si="9"/>
        <v>0</v>
      </c>
      <c r="F96" s="90">
        <f t="shared" si="9"/>
        <v>0</v>
      </c>
      <c r="G96" s="90">
        <f t="shared" si="9"/>
        <v>0</v>
      </c>
      <c r="H96" s="90">
        <f t="shared" si="9"/>
        <v>0</v>
      </c>
      <c r="I96" s="90">
        <f t="shared" si="9"/>
        <v>0</v>
      </c>
      <c r="J96" s="90">
        <f t="shared" si="9"/>
        <v>0</v>
      </c>
      <c r="K96" s="90">
        <f t="shared" si="9"/>
        <v>0</v>
      </c>
      <c r="L96" s="90">
        <f t="shared" si="9"/>
        <v>0</v>
      </c>
      <c r="M96" s="90">
        <f t="shared" si="9"/>
        <v>0</v>
      </c>
      <c r="N96" s="90">
        <f t="shared" si="9"/>
        <v>0</v>
      </c>
    </row>
    <row r="97" spans="1:14" x14ac:dyDescent="0.2">
      <c r="A97" s="12"/>
      <c r="B97" s="13" t="s">
        <v>84</v>
      </c>
      <c r="C97" s="69">
        <v>0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</row>
    <row r="98" spans="1:14" x14ac:dyDescent="0.2">
      <c r="A98" s="12"/>
      <c r="B98" s="13" t="s">
        <v>85</v>
      </c>
      <c r="C98" s="69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</row>
    <row r="99" spans="1:14" x14ac:dyDescent="0.2">
      <c r="A99" s="12"/>
      <c r="B99" s="11" t="s">
        <v>51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</row>
    <row r="100" spans="1:14" x14ac:dyDescent="0.2">
      <c r="A100" s="12"/>
      <c r="B100" s="11" t="s">
        <v>52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</row>
    <row r="101" spans="1:14" ht="15.75" x14ac:dyDescent="0.2">
      <c r="A101" s="14">
        <v>2</v>
      </c>
      <c r="B101" s="10" t="s">
        <v>23</v>
      </c>
      <c r="C101" s="114">
        <f t="shared" ref="C101:N101" si="10">SUM(C102:C103)</f>
        <v>0</v>
      </c>
      <c r="D101" s="129">
        <f t="shared" si="10"/>
        <v>0</v>
      </c>
      <c r="E101" s="155">
        <f t="shared" si="10"/>
        <v>0</v>
      </c>
      <c r="F101" s="183">
        <f t="shared" si="10"/>
        <v>0</v>
      </c>
      <c r="G101" s="211">
        <f t="shared" si="10"/>
        <v>0</v>
      </c>
      <c r="H101" s="245">
        <f t="shared" si="10"/>
        <v>0</v>
      </c>
      <c r="I101" s="276">
        <f t="shared" si="10"/>
        <v>0</v>
      </c>
      <c r="J101" s="307">
        <f t="shared" si="10"/>
        <v>0</v>
      </c>
      <c r="K101" s="331">
        <f t="shared" si="10"/>
        <v>0</v>
      </c>
      <c r="L101" s="391">
        <f t="shared" si="10"/>
        <v>0</v>
      </c>
      <c r="M101" s="429">
        <f t="shared" si="10"/>
        <v>0</v>
      </c>
      <c r="N101" s="455">
        <f t="shared" si="10"/>
        <v>0</v>
      </c>
    </row>
    <row r="102" spans="1:14" x14ac:dyDescent="0.2">
      <c r="A102" s="12"/>
      <c r="B102" s="13" t="s">
        <v>84</v>
      </c>
      <c r="C102" s="69">
        <v>0</v>
      </c>
      <c r="D102" s="69">
        <v>0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</row>
    <row r="103" spans="1:14" x14ac:dyDescent="0.2">
      <c r="A103" s="12"/>
      <c r="B103" s="13" t="s">
        <v>85</v>
      </c>
      <c r="C103" s="69">
        <v>0</v>
      </c>
      <c r="D103" s="69">
        <v>0</v>
      </c>
      <c r="E103" s="69">
        <v>0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</row>
    <row r="104" spans="1:14" ht="15.75" x14ac:dyDescent="0.2">
      <c r="A104" s="9">
        <v>3</v>
      </c>
      <c r="B104" s="10" t="s">
        <v>54</v>
      </c>
      <c r="C104" s="114">
        <v>0</v>
      </c>
      <c r="D104" s="129">
        <v>0</v>
      </c>
      <c r="E104" s="155">
        <v>0</v>
      </c>
      <c r="F104" s="183">
        <v>0</v>
      </c>
      <c r="G104" s="211">
        <v>0</v>
      </c>
      <c r="H104" s="245">
        <v>0</v>
      </c>
      <c r="I104" s="276">
        <v>0</v>
      </c>
      <c r="J104" s="307">
        <v>0</v>
      </c>
      <c r="K104" s="331">
        <v>0</v>
      </c>
      <c r="L104" s="391">
        <v>0</v>
      </c>
      <c r="M104" s="429">
        <v>0</v>
      </c>
      <c r="N104" s="455">
        <v>0</v>
      </c>
    </row>
    <row r="105" spans="1:14" ht="15.75" x14ac:dyDescent="0.2">
      <c r="A105" s="14">
        <v>4</v>
      </c>
      <c r="B105" s="10" t="s">
        <v>53</v>
      </c>
      <c r="C105" s="90">
        <f t="shared" ref="C105:N105" si="11">SUM(C106:C107)</f>
        <v>0</v>
      </c>
      <c r="D105" s="90">
        <f t="shared" si="11"/>
        <v>0</v>
      </c>
      <c r="E105" s="90">
        <f t="shared" si="11"/>
        <v>0</v>
      </c>
      <c r="F105" s="90">
        <f t="shared" si="11"/>
        <v>0</v>
      </c>
      <c r="G105" s="90">
        <f t="shared" si="11"/>
        <v>0</v>
      </c>
      <c r="H105" s="90">
        <f t="shared" si="11"/>
        <v>0</v>
      </c>
      <c r="I105" s="90">
        <f t="shared" si="11"/>
        <v>0</v>
      </c>
      <c r="J105" s="90">
        <f t="shared" si="11"/>
        <v>0</v>
      </c>
      <c r="K105" s="90">
        <f t="shared" si="11"/>
        <v>0</v>
      </c>
      <c r="L105" s="90">
        <f t="shared" si="11"/>
        <v>0</v>
      </c>
      <c r="M105" s="90">
        <f t="shared" si="11"/>
        <v>0</v>
      </c>
      <c r="N105" s="90">
        <f t="shared" si="11"/>
        <v>0</v>
      </c>
    </row>
    <row r="106" spans="1:14" x14ac:dyDescent="0.2">
      <c r="A106" s="14"/>
      <c r="B106" s="13" t="s">
        <v>84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</row>
    <row r="107" spans="1:14" x14ac:dyDescent="0.2">
      <c r="A107" s="14"/>
      <c r="B107" s="13" t="s">
        <v>85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</row>
    <row r="108" spans="1:14" x14ac:dyDescent="0.2">
      <c r="A108" s="14">
        <v>5</v>
      </c>
      <c r="B108" s="11" t="s">
        <v>55</v>
      </c>
      <c r="C108" s="114">
        <v>0</v>
      </c>
      <c r="D108" s="129">
        <v>0</v>
      </c>
      <c r="E108" s="155">
        <v>0</v>
      </c>
      <c r="F108" s="183">
        <v>0</v>
      </c>
      <c r="G108" s="211">
        <v>0</v>
      </c>
      <c r="H108" s="245">
        <v>0</v>
      </c>
      <c r="I108" s="276">
        <v>0</v>
      </c>
      <c r="J108" s="307">
        <v>0</v>
      </c>
      <c r="K108" s="331">
        <v>0</v>
      </c>
      <c r="L108" s="391">
        <v>0</v>
      </c>
      <c r="M108" s="429">
        <v>0</v>
      </c>
      <c r="N108" s="455">
        <v>0</v>
      </c>
    </row>
    <row r="109" spans="1:14" ht="15.75" x14ac:dyDescent="0.2">
      <c r="A109" s="14">
        <v>6</v>
      </c>
      <c r="B109" s="10" t="s">
        <v>56</v>
      </c>
      <c r="C109" s="114">
        <v>0</v>
      </c>
      <c r="D109" s="129">
        <v>0</v>
      </c>
      <c r="E109" s="155">
        <v>0</v>
      </c>
      <c r="F109" s="183">
        <v>0</v>
      </c>
      <c r="G109" s="211">
        <v>0</v>
      </c>
      <c r="H109" s="245">
        <v>0</v>
      </c>
      <c r="I109" s="276">
        <v>0</v>
      </c>
      <c r="J109" s="307">
        <v>0</v>
      </c>
      <c r="K109" s="331">
        <v>0</v>
      </c>
      <c r="L109" s="391">
        <v>0</v>
      </c>
      <c r="M109" s="429">
        <v>0</v>
      </c>
      <c r="N109" s="455">
        <v>0</v>
      </c>
    </row>
    <row r="110" spans="1:14" ht="15.75" x14ac:dyDescent="0.2">
      <c r="A110" s="14">
        <v>7</v>
      </c>
      <c r="B110" s="10" t="s">
        <v>57</v>
      </c>
      <c r="C110" s="114">
        <v>0</v>
      </c>
      <c r="D110" s="129">
        <v>0</v>
      </c>
      <c r="E110" s="155">
        <v>0</v>
      </c>
      <c r="F110" s="183">
        <v>0</v>
      </c>
      <c r="G110" s="211">
        <v>0</v>
      </c>
      <c r="H110" s="245">
        <v>0</v>
      </c>
      <c r="I110" s="276">
        <v>0</v>
      </c>
      <c r="J110" s="307">
        <v>0</v>
      </c>
      <c r="K110" s="331">
        <v>0</v>
      </c>
      <c r="L110" s="391">
        <v>0</v>
      </c>
      <c r="M110" s="429">
        <v>0</v>
      </c>
      <c r="N110" s="455">
        <v>0</v>
      </c>
    </row>
    <row r="111" spans="1:14" ht="15.75" x14ac:dyDescent="0.2">
      <c r="A111" s="14">
        <v>8</v>
      </c>
      <c r="B111" s="10" t="s">
        <v>58</v>
      </c>
      <c r="C111" s="114">
        <v>0</v>
      </c>
      <c r="D111" s="129">
        <v>0</v>
      </c>
      <c r="E111" s="155">
        <v>0</v>
      </c>
      <c r="F111" s="183">
        <v>0</v>
      </c>
      <c r="G111" s="211">
        <v>0</v>
      </c>
      <c r="H111" s="245">
        <v>0</v>
      </c>
      <c r="I111" s="276">
        <v>0</v>
      </c>
      <c r="J111" s="307">
        <v>0</v>
      </c>
      <c r="K111" s="331">
        <v>0</v>
      </c>
      <c r="L111" s="391">
        <v>0</v>
      </c>
      <c r="M111" s="429">
        <v>0</v>
      </c>
      <c r="N111" s="455">
        <v>0</v>
      </c>
    </row>
    <row r="112" spans="1:14" ht="15.75" x14ac:dyDescent="0.2">
      <c r="A112" s="14">
        <v>9</v>
      </c>
      <c r="B112" s="10" t="s">
        <v>24</v>
      </c>
      <c r="C112" s="70">
        <v>0</v>
      </c>
      <c r="D112" s="70">
        <v>0</v>
      </c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</row>
    <row r="113" spans="1:14" ht="15.75" x14ac:dyDescent="0.2">
      <c r="A113" s="14">
        <v>10</v>
      </c>
      <c r="B113" s="10" t="s">
        <v>25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</row>
    <row r="114" spans="1:14" ht="16.5" thickBot="1" x14ac:dyDescent="0.25">
      <c r="A114" s="40">
        <v>11</v>
      </c>
      <c r="B114" s="41" t="s">
        <v>59</v>
      </c>
      <c r="C114" s="71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</row>
    <row r="115" spans="1:14" ht="13.5" thickTop="1" x14ac:dyDescent="0.2">
      <c r="A115" s="5"/>
      <c r="B115" s="27" t="s">
        <v>39</v>
      </c>
    </row>
    <row r="116" spans="1:14" x14ac:dyDescent="0.2">
      <c r="A116" s="5"/>
      <c r="B116" s="15" t="s">
        <v>61</v>
      </c>
    </row>
    <row r="117" spans="1:14" x14ac:dyDescent="0.2">
      <c r="A117" s="5"/>
      <c r="B117" s="15" t="s">
        <v>60</v>
      </c>
    </row>
    <row r="118" spans="1:14" x14ac:dyDescent="0.2">
      <c r="A118" s="5"/>
      <c r="B118" s="15" t="s">
        <v>40</v>
      </c>
    </row>
    <row r="121" spans="1:14" ht="12.75" customHeight="1" x14ac:dyDescent="0.2">
      <c r="A121" s="471" t="s">
        <v>0</v>
      </c>
      <c r="B121" s="471"/>
    </row>
    <row r="122" spans="1:14" ht="12.75" customHeight="1" x14ac:dyDescent="0.2">
      <c r="A122" s="471" t="s">
        <v>1</v>
      </c>
      <c r="B122" s="471"/>
    </row>
    <row r="123" spans="1:14" x14ac:dyDescent="0.2">
      <c r="A123" s="471" t="s">
        <v>46</v>
      </c>
      <c r="B123" s="471"/>
    </row>
    <row r="124" spans="1:14" ht="22.5" x14ac:dyDescent="0.3">
      <c r="C124" s="107"/>
    </row>
    <row r="125" spans="1:14" x14ac:dyDescent="0.2">
      <c r="C125" s="103"/>
    </row>
    <row r="126" spans="1:14" x14ac:dyDescent="0.2">
      <c r="A126" s="1" t="s">
        <v>47</v>
      </c>
    </row>
    <row r="127" spans="1:14" ht="12.75" customHeight="1" x14ac:dyDescent="0.2">
      <c r="A127" s="1" t="s">
        <v>69</v>
      </c>
    </row>
    <row r="128" spans="1:14" ht="13.5" customHeight="1" thickBot="1" x14ac:dyDescent="0.25">
      <c r="A128" s="45" t="s">
        <v>81</v>
      </c>
      <c r="B128" s="45"/>
      <c r="H128" s="45"/>
      <c r="I128" s="45"/>
      <c r="J128" s="45"/>
      <c r="K128" s="45"/>
      <c r="L128" s="45"/>
      <c r="M128" s="45"/>
      <c r="N128" s="45"/>
    </row>
    <row r="129" spans="1:14" ht="16.5" thickTop="1" x14ac:dyDescent="0.2">
      <c r="A129" s="472" t="s">
        <v>4</v>
      </c>
      <c r="B129" s="472" t="s">
        <v>5</v>
      </c>
      <c r="C129" s="108"/>
    </row>
    <row r="130" spans="1:14" ht="12.75" customHeight="1" x14ac:dyDescent="0.2">
      <c r="A130" s="473"/>
      <c r="B130" s="473"/>
      <c r="C130" s="105"/>
      <c r="D130" s="137"/>
      <c r="E130" s="163"/>
      <c r="F130" s="191"/>
      <c r="G130" s="219"/>
      <c r="H130" s="253"/>
      <c r="I130" s="284"/>
      <c r="J130" s="315"/>
      <c r="K130" s="339"/>
      <c r="L130" s="399"/>
      <c r="M130" s="423"/>
      <c r="N130" s="449"/>
    </row>
    <row r="131" spans="1:14" ht="12.75" customHeight="1" x14ac:dyDescent="0.2">
      <c r="A131" s="473"/>
      <c r="B131" s="473"/>
      <c r="C131" s="106" t="s">
        <v>36</v>
      </c>
      <c r="D131" s="134" t="s">
        <v>36</v>
      </c>
      <c r="E131" s="160" t="s">
        <v>36</v>
      </c>
      <c r="F131" s="188" t="s">
        <v>36</v>
      </c>
      <c r="G131" s="216" t="s">
        <v>36</v>
      </c>
      <c r="H131" s="250" t="s">
        <v>36</v>
      </c>
      <c r="I131" s="281" t="s">
        <v>36</v>
      </c>
      <c r="J131" s="312" t="s">
        <v>36</v>
      </c>
      <c r="K131" s="336" t="s">
        <v>36</v>
      </c>
      <c r="L131" s="396" t="s">
        <v>36</v>
      </c>
      <c r="M131" s="424" t="s">
        <v>36</v>
      </c>
      <c r="N131" s="450" t="s">
        <v>36</v>
      </c>
    </row>
    <row r="132" spans="1:14" ht="12.75" customHeight="1" x14ac:dyDescent="0.2">
      <c r="A132" s="473"/>
      <c r="B132" s="473"/>
      <c r="C132" s="110"/>
      <c r="D132" s="136"/>
      <c r="E132" s="162"/>
      <c r="F132" s="190"/>
      <c r="G132" s="218"/>
      <c r="H132" s="252"/>
      <c r="I132" s="283"/>
      <c r="J132" s="314"/>
      <c r="K132" s="338"/>
      <c r="L132" s="398"/>
      <c r="M132" s="425"/>
      <c r="N132" s="451"/>
    </row>
    <row r="133" spans="1:14" ht="12.75" customHeight="1" x14ac:dyDescent="0.2">
      <c r="A133" s="474"/>
      <c r="B133" s="474"/>
      <c r="C133" s="106"/>
      <c r="D133" s="134"/>
      <c r="E133" s="160"/>
      <c r="F133" s="188"/>
      <c r="G133" s="216"/>
      <c r="H133" s="250"/>
      <c r="I133" s="281"/>
      <c r="J133" s="312"/>
      <c r="K133" s="336"/>
      <c r="L133" s="396"/>
      <c r="M133" s="424"/>
      <c r="N133" s="450"/>
    </row>
    <row r="134" spans="1:14" s="8" customFormat="1" ht="11.25" x14ac:dyDescent="0.2">
      <c r="A134" s="111" t="s">
        <v>10</v>
      </c>
      <c r="B134" s="111" t="s">
        <v>11</v>
      </c>
      <c r="C134" s="111" t="s">
        <v>17</v>
      </c>
      <c r="D134" s="135" t="s">
        <v>17</v>
      </c>
      <c r="E134" s="161" t="s">
        <v>17</v>
      </c>
      <c r="F134" s="189" t="s">
        <v>17</v>
      </c>
      <c r="G134" s="217" t="s">
        <v>17</v>
      </c>
      <c r="H134" s="251" t="s">
        <v>17</v>
      </c>
      <c r="I134" s="282" t="s">
        <v>17</v>
      </c>
      <c r="J134" s="313" t="s">
        <v>17</v>
      </c>
      <c r="K134" s="337" t="s">
        <v>17</v>
      </c>
      <c r="L134" s="397" t="s">
        <v>17</v>
      </c>
      <c r="M134" s="426" t="s">
        <v>17</v>
      </c>
      <c r="N134" s="452" t="s">
        <v>17</v>
      </c>
    </row>
    <row r="135" spans="1:14" s="16" customFormat="1" ht="15.75" x14ac:dyDescent="0.2">
      <c r="A135" s="18">
        <v>1</v>
      </c>
      <c r="B135" s="19" t="s">
        <v>22</v>
      </c>
      <c r="C135" s="113">
        <f t="shared" ref="C135:N135" si="12">SUM(C136,C139,C140)</f>
        <v>0</v>
      </c>
      <c r="D135" s="131">
        <f t="shared" si="12"/>
        <v>0</v>
      </c>
      <c r="E135" s="157">
        <f t="shared" si="12"/>
        <v>0</v>
      </c>
      <c r="F135" s="185">
        <f t="shared" si="12"/>
        <v>0</v>
      </c>
      <c r="G135" s="213">
        <f t="shared" si="12"/>
        <v>0</v>
      </c>
      <c r="H135" s="247">
        <f t="shared" si="12"/>
        <v>0</v>
      </c>
      <c r="I135" s="278">
        <f t="shared" si="12"/>
        <v>0</v>
      </c>
      <c r="J135" s="309">
        <f t="shared" si="12"/>
        <v>0</v>
      </c>
      <c r="K135" s="333">
        <f t="shared" si="12"/>
        <v>0</v>
      </c>
      <c r="L135" s="393">
        <f t="shared" si="12"/>
        <v>0</v>
      </c>
      <c r="M135" s="428">
        <f t="shared" si="12"/>
        <v>0</v>
      </c>
      <c r="N135" s="454">
        <f t="shared" si="12"/>
        <v>0</v>
      </c>
    </row>
    <row r="136" spans="1:14" s="23" customFormat="1" x14ac:dyDescent="0.2">
      <c r="A136" s="14"/>
      <c r="B136" s="22" t="s">
        <v>50</v>
      </c>
      <c r="C136" s="90">
        <f t="shared" ref="C136:N136" si="13">SUM(C137:C138)</f>
        <v>0</v>
      </c>
      <c r="D136" s="90">
        <f t="shared" si="13"/>
        <v>0</v>
      </c>
      <c r="E136" s="90">
        <f t="shared" si="13"/>
        <v>0</v>
      </c>
      <c r="F136" s="90">
        <f t="shared" si="13"/>
        <v>0</v>
      </c>
      <c r="G136" s="90">
        <f t="shared" si="13"/>
        <v>0</v>
      </c>
      <c r="H136" s="90">
        <f t="shared" si="13"/>
        <v>0</v>
      </c>
      <c r="I136" s="90">
        <f t="shared" si="13"/>
        <v>0</v>
      </c>
      <c r="J136" s="90">
        <f t="shared" si="13"/>
        <v>0</v>
      </c>
      <c r="K136" s="90">
        <f t="shared" si="13"/>
        <v>0</v>
      </c>
      <c r="L136" s="90">
        <f t="shared" si="13"/>
        <v>0</v>
      </c>
      <c r="M136" s="90">
        <f t="shared" si="13"/>
        <v>0</v>
      </c>
      <c r="N136" s="90">
        <f t="shared" si="13"/>
        <v>0</v>
      </c>
    </row>
    <row r="137" spans="1:14" x14ac:dyDescent="0.2">
      <c r="A137" s="12"/>
      <c r="B137" s="13" t="s">
        <v>84</v>
      </c>
      <c r="C137" s="69">
        <v>0</v>
      </c>
      <c r="D137" s="69">
        <v>0</v>
      </c>
      <c r="E137" s="69">
        <v>0</v>
      </c>
      <c r="F137" s="69">
        <v>0</v>
      </c>
      <c r="G137" s="69">
        <v>0</v>
      </c>
      <c r="H137" s="69">
        <v>0</v>
      </c>
      <c r="I137" s="69">
        <v>0</v>
      </c>
      <c r="J137" s="69">
        <v>0</v>
      </c>
      <c r="K137" s="69">
        <v>0</v>
      </c>
      <c r="L137" s="69">
        <v>0</v>
      </c>
      <c r="M137" s="69">
        <v>0</v>
      </c>
      <c r="N137" s="69">
        <v>0</v>
      </c>
    </row>
    <row r="138" spans="1:14" x14ac:dyDescent="0.2">
      <c r="A138" s="12"/>
      <c r="B138" s="13" t="s">
        <v>85</v>
      </c>
      <c r="C138" s="69">
        <v>0</v>
      </c>
      <c r="D138" s="69">
        <v>0</v>
      </c>
      <c r="E138" s="69">
        <v>0</v>
      </c>
      <c r="F138" s="69">
        <v>0</v>
      </c>
      <c r="G138" s="69">
        <v>0</v>
      </c>
      <c r="H138" s="69">
        <v>0</v>
      </c>
      <c r="I138" s="69">
        <v>0</v>
      </c>
      <c r="J138" s="69">
        <v>0</v>
      </c>
      <c r="K138" s="69">
        <v>0</v>
      </c>
      <c r="L138" s="69">
        <v>0</v>
      </c>
      <c r="M138" s="69">
        <v>0</v>
      </c>
      <c r="N138" s="69">
        <v>0</v>
      </c>
    </row>
    <row r="139" spans="1:14" x14ac:dyDescent="0.2">
      <c r="A139" s="12"/>
      <c r="B139" s="11" t="s">
        <v>51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</row>
    <row r="140" spans="1:14" x14ac:dyDescent="0.2">
      <c r="A140" s="12"/>
      <c r="B140" s="11" t="s">
        <v>52</v>
      </c>
      <c r="C140" s="70">
        <v>0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</row>
    <row r="141" spans="1:14" ht="15.75" x14ac:dyDescent="0.2">
      <c r="A141" s="14">
        <v>2</v>
      </c>
      <c r="B141" s="10" t="s">
        <v>23</v>
      </c>
      <c r="C141" s="114">
        <f t="shared" ref="C141:N141" si="14">SUM(C142:C143)</f>
        <v>0</v>
      </c>
      <c r="D141" s="129">
        <f t="shared" si="14"/>
        <v>0</v>
      </c>
      <c r="E141" s="155">
        <f t="shared" si="14"/>
        <v>0</v>
      </c>
      <c r="F141" s="183">
        <f t="shared" si="14"/>
        <v>0</v>
      </c>
      <c r="G141" s="211">
        <f t="shared" si="14"/>
        <v>0</v>
      </c>
      <c r="H141" s="245">
        <f t="shared" si="14"/>
        <v>0</v>
      </c>
      <c r="I141" s="276">
        <f t="shared" si="14"/>
        <v>0</v>
      </c>
      <c r="J141" s="307">
        <f t="shared" si="14"/>
        <v>0</v>
      </c>
      <c r="K141" s="331">
        <f t="shared" si="14"/>
        <v>0</v>
      </c>
      <c r="L141" s="391">
        <f t="shared" si="14"/>
        <v>0</v>
      </c>
      <c r="M141" s="429">
        <f t="shared" si="14"/>
        <v>0</v>
      </c>
      <c r="N141" s="455">
        <f t="shared" si="14"/>
        <v>0</v>
      </c>
    </row>
    <row r="142" spans="1:14" x14ac:dyDescent="0.2">
      <c r="A142" s="12"/>
      <c r="B142" s="13" t="s">
        <v>84</v>
      </c>
      <c r="C142" s="69">
        <v>0</v>
      </c>
      <c r="D142" s="69">
        <v>0</v>
      </c>
      <c r="E142" s="69">
        <v>0</v>
      </c>
      <c r="F142" s="69">
        <v>0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0</v>
      </c>
      <c r="M142" s="69">
        <v>0</v>
      </c>
      <c r="N142" s="69">
        <v>0</v>
      </c>
    </row>
    <row r="143" spans="1:14" x14ac:dyDescent="0.2">
      <c r="A143" s="12"/>
      <c r="B143" s="13" t="s">
        <v>85</v>
      </c>
      <c r="C143" s="69">
        <v>0</v>
      </c>
      <c r="D143" s="69">
        <v>0</v>
      </c>
      <c r="E143" s="69">
        <v>0</v>
      </c>
      <c r="F143" s="69">
        <v>0</v>
      </c>
      <c r="G143" s="69">
        <v>0</v>
      </c>
      <c r="H143" s="69">
        <v>0</v>
      </c>
      <c r="I143" s="69">
        <v>0</v>
      </c>
      <c r="J143" s="69">
        <v>0</v>
      </c>
      <c r="K143" s="69">
        <v>0</v>
      </c>
      <c r="L143" s="69">
        <v>0</v>
      </c>
      <c r="M143" s="69">
        <v>0</v>
      </c>
      <c r="N143" s="69">
        <v>0</v>
      </c>
    </row>
    <row r="144" spans="1:14" ht="15.75" x14ac:dyDescent="0.2">
      <c r="A144" s="9">
        <v>3</v>
      </c>
      <c r="B144" s="10" t="s">
        <v>54</v>
      </c>
      <c r="C144" s="114">
        <v>0</v>
      </c>
      <c r="D144" s="129">
        <v>0</v>
      </c>
      <c r="E144" s="155">
        <v>0</v>
      </c>
      <c r="F144" s="183">
        <v>0</v>
      </c>
      <c r="G144" s="211">
        <v>0</v>
      </c>
      <c r="H144" s="245">
        <v>0</v>
      </c>
      <c r="I144" s="276">
        <v>0</v>
      </c>
      <c r="J144" s="307">
        <v>0</v>
      </c>
      <c r="K144" s="331">
        <v>0</v>
      </c>
      <c r="L144" s="391">
        <v>0</v>
      </c>
      <c r="M144" s="429">
        <v>0</v>
      </c>
      <c r="N144" s="455">
        <v>0</v>
      </c>
    </row>
    <row r="145" spans="1:14" ht="15.75" x14ac:dyDescent="0.2">
      <c r="A145" s="14">
        <v>4</v>
      </c>
      <c r="B145" s="10" t="s">
        <v>53</v>
      </c>
      <c r="C145" s="90">
        <f t="shared" ref="C145:N145" si="15">SUM(C146:C147)</f>
        <v>0</v>
      </c>
      <c r="D145" s="90">
        <f t="shared" si="15"/>
        <v>0</v>
      </c>
      <c r="E145" s="90">
        <f t="shared" si="15"/>
        <v>0</v>
      </c>
      <c r="F145" s="90">
        <f t="shared" si="15"/>
        <v>0</v>
      </c>
      <c r="G145" s="90">
        <f t="shared" si="15"/>
        <v>0</v>
      </c>
      <c r="H145" s="90">
        <f t="shared" si="15"/>
        <v>0</v>
      </c>
      <c r="I145" s="90">
        <f t="shared" si="15"/>
        <v>0</v>
      </c>
      <c r="J145" s="90">
        <f t="shared" si="15"/>
        <v>0</v>
      </c>
      <c r="K145" s="90">
        <f t="shared" si="15"/>
        <v>0</v>
      </c>
      <c r="L145" s="90">
        <f t="shared" si="15"/>
        <v>0</v>
      </c>
      <c r="M145" s="90">
        <f t="shared" si="15"/>
        <v>0</v>
      </c>
      <c r="N145" s="90">
        <f t="shared" si="15"/>
        <v>0</v>
      </c>
    </row>
    <row r="146" spans="1:14" x14ac:dyDescent="0.2">
      <c r="A146" s="14"/>
      <c r="B146" s="13" t="s">
        <v>84</v>
      </c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</row>
    <row r="147" spans="1:14" x14ac:dyDescent="0.2">
      <c r="A147" s="14"/>
      <c r="B147" s="13" t="s">
        <v>85</v>
      </c>
      <c r="C147" s="90">
        <v>0</v>
      </c>
      <c r="D147" s="90">
        <v>0</v>
      </c>
      <c r="E147" s="90">
        <v>0</v>
      </c>
      <c r="F147" s="90">
        <v>0</v>
      </c>
      <c r="G147" s="90">
        <v>0</v>
      </c>
      <c r="H147" s="90">
        <v>0</v>
      </c>
      <c r="I147" s="90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</row>
    <row r="148" spans="1:14" x14ac:dyDescent="0.2">
      <c r="A148" s="14">
        <v>5</v>
      </c>
      <c r="B148" s="11" t="s">
        <v>55</v>
      </c>
      <c r="C148" s="114">
        <v>0</v>
      </c>
      <c r="D148" s="129">
        <v>0</v>
      </c>
      <c r="E148" s="155">
        <v>0</v>
      </c>
      <c r="F148" s="183">
        <v>0</v>
      </c>
      <c r="G148" s="211">
        <v>0</v>
      </c>
      <c r="H148" s="245">
        <v>0</v>
      </c>
      <c r="I148" s="276">
        <v>0</v>
      </c>
      <c r="J148" s="307">
        <v>0</v>
      </c>
      <c r="K148" s="331">
        <v>0</v>
      </c>
      <c r="L148" s="391">
        <v>0</v>
      </c>
      <c r="M148" s="429">
        <v>0</v>
      </c>
      <c r="N148" s="455">
        <v>0</v>
      </c>
    </row>
    <row r="149" spans="1:14" ht="15.75" x14ac:dyDescent="0.2">
      <c r="A149" s="14">
        <v>6</v>
      </c>
      <c r="B149" s="10" t="s">
        <v>56</v>
      </c>
      <c r="C149" s="114">
        <v>0</v>
      </c>
      <c r="D149" s="129">
        <v>0</v>
      </c>
      <c r="E149" s="155">
        <v>0</v>
      </c>
      <c r="F149" s="183">
        <v>0</v>
      </c>
      <c r="G149" s="211">
        <v>0</v>
      </c>
      <c r="H149" s="245">
        <v>0</v>
      </c>
      <c r="I149" s="276">
        <v>0</v>
      </c>
      <c r="J149" s="307">
        <v>0</v>
      </c>
      <c r="K149" s="331">
        <v>0</v>
      </c>
      <c r="L149" s="391">
        <v>0</v>
      </c>
      <c r="M149" s="429">
        <v>0</v>
      </c>
      <c r="N149" s="455">
        <v>0</v>
      </c>
    </row>
    <row r="150" spans="1:14" ht="15.75" x14ac:dyDescent="0.2">
      <c r="A150" s="14">
        <v>7</v>
      </c>
      <c r="B150" s="10" t="s">
        <v>57</v>
      </c>
      <c r="C150" s="114">
        <v>0</v>
      </c>
      <c r="D150" s="129">
        <v>0</v>
      </c>
      <c r="E150" s="155">
        <v>0</v>
      </c>
      <c r="F150" s="183">
        <v>0</v>
      </c>
      <c r="G150" s="211">
        <v>0</v>
      </c>
      <c r="H150" s="245">
        <v>0</v>
      </c>
      <c r="I150" s="276">
        <v>0</v>
      </c>
      <c r="J150" s="307">
        <v>0</v>
      </c>
      <c r="K150" s="331">
        <v>0</v>
      </c>
      <c r="L150" s="391">
        <v>0</v>
      </c>
      <c r="M150" s="429">
        <v>0</v>
      </c>
      <c r="N150" s="455">
        <v>0</v>
      </c>
    </row>
    <row r="151" spans="1:14" ht="15.75" x14ac:dyDescent="0.2">
      <c r="A151" s="14">
        <v>8</v>
      </c>
      <c r="B151" s="10" t="s">
        <v>58</v>
      </c>
      <c r="C151" s="114">
        <v>0</v>
      </c>
      <c r="D151" s="129">
        <v>0</v>
      </c>
      <c r="E151" s="155">
        <v>0</v>
      </c>
      <c r="F151" s="183">
        <v>0</v>
      </c>
      <c r="G151" s="211">
        <v>0</v>
      </c>
      <c r="H151" s="245">
        <v>0</v>
      </c>
      <c r="I151" s="276">
        <v>0</v>
      </c>
      <c r="J151" s="307">
        <v>0</v>
      </c>
      <c r="K151" s="331">
        <v>0</v>
      </c>
      <c r="L151" s="391">
        <v>0</v>
      </c>
      <c r="M151" s="429">
        <v>0</v>
      </c>
      <c r="N151" s="455">
        <v>0</v>
      </c>
    </row>
    <row r="152" spans="1:14" ht="15.75" x14ac:dyDescent="0.2">
      <c r="A152" s="14">
        <v>9</v>
      </c>
      <c r="B152" s="10" t="s">
        <v>24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</row>
    <row r="153" spans="1:14" ht="15.75" x14ac:dyDescent="0.2">
      <c r="A153" s="14">
        <v>10</v>
      </c>
      <c r="B153" s="10" t="s">
        <v>25</v>
      </c>
      <c r="C153" s="70">
        <v>0</v>
      </c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</row>
    <row r="154" spans="1:14" ht="12.75" customHeight="1" thickBot="1" x14ac:dyDescent="0.25">
      <c r="A154" s="40">
        <v>11</v>
      </c>
      <c r="B154" s="41" t="s">
        <v>59</v>
      </c>
      <c r="C154" s="71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</row>
    <row r="155" spans="1:14" ht="12.75" customHeight="1" thickTop="1" x14ac:dyDescent="0.2">
      <c r="A155" s="5"/>
      <c r="B155" s="27" t="s">
        <v>39</v>
      </c>
    </row>
    <row r="156" spans="1:14" x14ac:dyDescent="0.2">
      <c r="A156" s="5"/>
      <c r="B156" s="15" t="s">
        <v>61</v>
      </c>
    </row>
    <row r="157" spans="1:14" ht="21" customHeight="1" x14ac:dyDescent="0.2">
      <c r="A157" s="5"/>
      <c r="B157" s="15" t="s">
        <v>60</v>
      </c>
    </row>
    <row r="158" spans="1:14" x14ac:dyDescent="0.2">
      <c r="A158" s="5"/>
      <c r="B158" s="15" t="s">
        <v>40</v>
      </c>
    </row>
    <row r="159" spans="1:14" x14ac:dyDescent="0.2">
      <c r="A159" s="5"/>
      <c r="B159" s="27"/>
    </row>
    <row r="160" spans="1:14" ht="13.5" customHeight="1" x14ac:dyDescent="0.2">
      <c r="A160" s="5"/>
      <c r="B160" s="27"/>
    </row>
    <row r="161" spans="1:14" ht="12.75" customHeight="1" x14ac:dyDescent="0.2">
      <c r="A161" s="471" t="s">
        <v>0</v>
      </c>
      <c r="B161" s="471"/>
    </row>
    <row r="162" spans="1:14" ht="13.5" customHeight="1" x14ac:dyDescent="0.2">
      <c r="A162" s="471" t="s">
        <v>1</v>
      </c>
      <c r="B162" s="471"/>
    </row>
    <row r="163" spans="1:14" x14ac:dyDescent="0.2">
      <c r="A163" s="471" t="s">
        <v>46</v>
      </c>
      <c r="B163" s="471"/>
    </row>
    <row r="164" spans="1:14" ht="13.5" customHeight="1" x14ac:dyDescent="0.3">
      <c r="C164" s="107"/>
    </row>
    <row r="165" spans="1:14" x14ac:dyDescent="0.2">
      <c r="C165" s="103"/>
    </row>
    <row r="166" spans="1:14" ht="12.75" customHeight="1" x14ac:dyDescent="0.2">
      <c r="A166" s="1" t="s">
        <v>47</v>
      </c>
    </row>
    <row r="167" spans="1:14" ht="13.5" customHeight="1" x14ac:dyDescent="0.2">
      <c r="A167" s="1" t="s">
        <v>69</v>
      </c>
    </row>
    <row r="168" spans="1:14" ht="13.5" customHeight="1" thickBot="1" x14ac:dyDescent="0.25">
      <c r="A168" s="45" t="s">
        <v>82</v>
      </c>
      <c r="B168" s="45"/>
      <c r="H168" s="45"/>
      <c r="I168" s="45"/>
      <c r="J168" s="45"/>
      <c r="K168" s="45"/>
      <c r="L168" s="45"/>
      <c r="M168" s="45"/>
      <c r="N168" s="45"/>
    </row>
    <row r="169" spans="1:14" ht="12.75" customHeight="1" thickTop="1" x14ac:dyDescent="0.2">
      <c r="A169" s="472" t="s">
        <v>4</v>
      </c>
      <c r="B169" s="472" t="s">
        <v>5</v>
      </c>
      <c r="C169" s="108"/>
    </row>
    <row r="170" spans="1:14" ht="12.75" customHeight="1" x14ac:dyDescent="0.2">
      <c r="A170" s="473"/>
      <c r="B170" s="473"/>
      <c r="C170" s="105"/>
      <c r="D170" s="137"/>
      <c r="E170" s="163"/>
      <c r="F170" s="191"/>
      <c r="G170" s="219"/>
      <c r="H170" s="253"/>
      <c r="I170" s="284"/>
      <c r="J170" s="315"/>
      <c r="K170" s="339"/>
      <c r="L170" s="399"/>
      <c r="M170" s="423"/>
      <c r="N170" s="449"/>
    </row>
    <row r="171" spans="1:14" ht="12.75" customHeight="1" x14ac:dyDescent="0.2">
      <c r="A171" s="473"/>
      <c r="B171" s="473"/>
      <c r="C171" s="106" t="s">
        <v>36</v>
      </c>
      <c r="D171" s="134" t="s">
        <v>36</v>
      </c>
      <c r="E171" s="160" t="s">
        <v>36</v>
      </c>
      <c r="F171" s="188" t="s">
        <v>36</v>
      </c>
      <c r="G171" s="216" t="s">
        <v>36</v>
      </c>
      <c r="H171" s="250" t="s">
        <v>36</v>
      </c>
      <c r="I171" s="281" t="s">
        <v>36</v>
      </c>
      <c r="J171" s="312" t="s">
        <v>36</v>
      </c>
      <c r="K171" s="336" t="s">
        <v>36</v>
      </c>
      <c r="L171" s="396" t="s">
        <v>36</v>
      </c>
      <c r="M171" s="424" t="s">
        <v>36</v>
      </c>
      <c r="N171" s="450" t="s">
        <v>36</v>
      </c>
    </row>
    <row r="172" spans="1:14" ht="12.75" customHeight="1" x14ac:dyDescent="0.2">
      <c r="A172" s="473"/>
      <c r="B172" s="473"/>
      <c r="C172" s="110"/>
      <c r="D172" s="136"/>
      <c r="E172" s="162"/>
      <c r="F172" s="190"/>
      <c r="G172" s="218"/>
      <c r="H172" s="252"/>
      <c r="I172" s="283"/>
      <c r="J172" s="314"/>
      <c r="K172" s="338"/>
      <c r="L172" s="398"/>
      <c r="M172" s="425"/>
      <c r="N172" s="451"/>
    </row>
    <row r="173" spans="1:14" x14ac:dyDescent="0.2">
      <c r="A173" s="474"/>
      <c r="B173" s="474"/>
      <c r="C173" s="106"/>
      <c r="D173" s="134"/>
      <c r="E173" s="160"/>
      <c r="F173" s="188"/>
      <c r="G173" s="216"/>
      <c r="H173" s="250"/>
      <c r="I173" s="281"/>
      <c r="J173" s="312"/>
      <c r="K173" s="336"/>
      <c r="L173" s="396"/>
      <c r="M173" s="424"/>
      <c r="N173" s="450"/>
    </row>
    <row r="174" spans="1:14" s="8" customFormat="1" ht="11.25" x14ac:dyDescent="0.2">
      <c r="A174" s="111" t="s">
        <v>10</v>
      </c>
      <c r="B174" s="111" t="s">
        <v>11</v>
      </c>
      <c r="C174" s="111" t="s">
        <v>17</v>
      </c>
      <c r="D174" s="135" t="s">
        <v>17</v>
      </c>
      <c r="E174" s="161" t="s">
        <v>17</v>
      </c>
      <c r="F174" s="189" t="s">
        <v>17</v>
      </c>
      <c r="G174" s="217" t="s">
        <v>17</v>
      </c>
      <c r="H174" s="251" t="s">
        <v>17</v>
      </c>
      <c r="I174" s="282" t="s">
        <v>17</v>
      </c>
      <c r="J174" s="313" t="s">
        <v>17</v>
      </c>
      <c r="K174" s="337" t="s">
        <v>17</v>
      </c>
      <c r="L174" s="397" t="s">
        <v>17</v>
      </c>
      <c r="M174" s="426" t="s">
        <v>17</v>
      </c>
      <c r="N174" s="452" t="s">
        <v>17</v>
      </c>
    </row>
    <row r="175" spans="1:14" s="16" customFormat="1" ht="15.75" x14ac:dyDescent="0.2">
      <c r="A175" s="18">
        <v>1</v>
      </c>
      <c r="B175" s="19" t="s">
        <v>22</v>
      </c>
      <c r="C175" s="113">
        <f t="shared" ref="C175:N175" si="16">SUM(C176,C179,C180)</f>
        <v>0</v>
      </c>
      <c r="D175" s="131">
        <f t="shared" si="16"/>
        <v>0</v>
      </c>
      <c r="E175" s="157">
        <f t="shared" si="16"/>
        <v>0</v>
      </c>
      <c r="F175" s="185">
        <f t="shared" si="16"/>
        <v>0</v>
      </c>
      <c r="G175" s="213">
        <f t="shared" si="16"/>
        <v>0</v>
      </c>
      <c r="H175" s="247">
        <f t="shared" si="16"/>
        <v>0</v>
      </c>
      <c r="I175" s="278">
        <f t="shared" si="16"/>
        <v>0</v>
      </c>
      <c r="J175" s="309">
        <f t="shared" si="16"/>
        <v>0</v>
      </c>
      <c r="K175" s="333">
        <f t="shared" si="16"/>
        <v>0</v>
      </c>
      <c r="L175" s="393">
        <f t="shared" si="16"/>
        <v>0</v>
      </c>
      <c r="M175" s="428">
        <f t="shared" si="16"/>
        <v>0</v>
      </c>
      <c r="N175" s="454">
        <f t="shared" si="16"/>
        <v>0</v>
      </c>
    </row>
    <row r="176" spans="1:14" s="23" customFormat="1" x14ac:dyDescent="0.2">
      <c r="A176" s="14"/>
      <c r="B176" s="22" t="s">
        <v>50</v>
      </c>
      <c r="C176" s="90">
        <f t="shared" ref="C176:N176" si="17">SUM(C177:C178)</f>
        <v>0</v>
      </c>
      <c r="D176" s="90">
        <f t="shared" si="17"/>
        <v>0</v>
      </c>
      <c r="E176" s="90">
        <f t="shared" si="17"/>
        <v>0</v>
      </c>
      <c r="F176" s="90">
        <f t="shared" si="17"/>
        <v>0</v>
      </c>
      <c r="G176" s="90">
        <f t="shared" si="17"/>
        <v>0</v>
      </c>
      <c r="H176" s="90">
        <f t="shared" si="17"/>
        <v>0</v>
      </c>
      <c r="I176" s="90">
        <f t="shared" si="17"/>
        <v>0</v>
      </c>
      <c r="J176" s="90">
        <f t="shared" si="17"/>
        <v>0</v>
      </c>
      <c r="K176" s="90">
        <f t="shared" si="17"/>
        <v>0</v>
      </c>
      <c r="L176" s="90">
        <f t="shared" si="17"/>
        <v>0</v>
      </c>
      <c r="M176" s="90">
        <f t="shared" si="17"/>
        <v>0</v>
      </c>
      <c r="N176" s="90">
        <f t="shared" si="17"/>
        <v>0</v>
      </c>
    </row>
    <row r="177" spans="1:14" x14ac:dyDescent="0.2">
      <c r="A177" s="12"/>
      <c r="B177" s="13" t="s">
        <v>84</v>
      </c>
      <c r="C177" s="69">
        <v>0</v>
      </c>
      <c r="D177" s="69">
        <v>0</v>
      </c>
      <c r="E177" s="69">
        <v>0</v>
      </c>
      <c r="F177" s="69">
        <v>0</v>
      </c>
      <c r="G177" s="69">
        <v>0</v>
      </c>
      <c r="H177" s="69">
        <v>0</v>
      </c>
      <c r="I177" s="69">
        <v>0</v>
      </c>
      <c r="J177" s="69">
        <v>0</v>
      </c>
      <c r="K177" s="69">
        <v>0</v>
      </c>
      <c r="L177" s="69">
        <v>0</v>
      </c>
      <c r="M177" s="69">
        <v>0</v>
      </c>
      <c r="N177" s="69">
        <v>0</v>
      </c>
    </row>
    <row r="178" spans="1:14" x14ac:dyDescent="0.2">
      <c r="A178" s="12"/>
      <c r="B178" s="13" t="s">
        <v>85</v>
      </c>
      <c r="C178" s="69">
        <v>0</v>
      </c>
      <c r="D178" s="69">
        <v>0</v>
      </c>
      <c r="E178" s="69">
        <v>0</v>
      </c>
      <c r="F178" s="69">
        <v>0</v>
      </c>
      <c r="G178" s="69">
        <v>0</v>
      </c>
      <c r="H178" s="69">
        <v>0</v>
      </c>
      <c r="I178" s="69">
        <v>0</v>
      </c>
      <c r="J178" s="69">
        <v>0</v>
      </c>
      <c r="K178" s="69">
        <v>0</v>
      </c>
      <c r="L178" s="69">
        <v>0</v>
      </c>
      <c r="M178" s="69">
        <v>0</v>
      </c>
      <c r="N178" s="69">
        <v>0</v>
      </c>
    </row>
    <row r="179" spans="1:14" x14ac:dyDescent="0.2">
      <c r="A179" s="12"/>
      <c r="B179" s="11" t="s">
        <v>51</v>
      </c>
      <c r="C179" s="70">
        <v>0</v>
      </c>
      <c r="D179" s="70">
        <v>0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</row>
    <row r="180" spans="1:14" x14ac:dyDescent="0.2">
      <c r="A180" s="12"/>
      <c r="B180" s="11" t="s">
        <v>52</v>
      </c>
      <c r="C180" s="70">
        <v>0</v>
      </c>
      <c r="D180" s="70">
        <v>0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</row>
    <row r="181" spans="1:14" ht="15.75" x14ac:dyDescent="0.2">
      <c r="A181" s="14">
        <v>2</v>
      </c>
      <c r="B181" s="10" t="s">
        <v>23</v>
      </c>
      <c r="C181" s="114">
        <f t="shared" ref="C181:N181" si="18">SUM(C182:C183)</f>
        <v>0</v>
      </c>
      <c r="D181" s="129">
        <f t="shared" si="18"/>
        <v>0</v>
      </c>
      <c r="E181" s="155">
        <f t="shared" si="18"/>
        <v>0</v>
      </c>
      <c r="F181" s="183">
        <f t="shared" si="18"/>
        <v>0</v>
      </c>
      <c r="G181" s="211">
        <f t="shared" si="18"/>
        <v>0</v>
      </c>
      <c r="H181" s="245">
        <f t="shared" si="18"/>
        <v>0</v>
      </c>
      <c r="I181" s="276">
        <f t="shared" si="18"/>
        <v>0</v>
      </c>
      <c r="J181" s="307">
        <f t="shared" si="18"/>
        <v>0</v>
      </c>
      <c r="K181" s="331">
        <f t="shared" si="18"/>
        <v>0</v>
      </c>
      <c r="L181" s="391">
        <f t="shared" si="18"/>
        <v>0</v>
      </c>
      <c r="M181" s="429">
        <f t="shared" si="18"/>
        <v>0</v>
      </c>
      <c r="N181" s="455">
        <f t="shared" si="18"/>
        <v>0</v>
      </c>
    </row>
    <row r="182" spans="1:14" x14ac:dyDescent="0.2">
      <c r="A182" s="12"/>
      <c r="B182" s="13" t="s">
        <v>84</v>
      </c>
      <c r="C182" s="69">
        <v>0</v>
      </c>
      <c r="D182" s="69">
        <v>0</v>
      </c>
      <c r="E182" s="69">
        <v>0</v>
      </c>
      <c r="F182" s="69">
        <v>0</v>
      </c>
      <c r="G182" s="69">
        <v>0</v>
      </c>
      <c r="H182" s="69">
        <v>0</v>
      </c>
      <c r="I182" s="69">
        <v>0</v>
      </c>
      <c r="J182" s="69">
        <v>0</v>
      </c>
      <c r="K182" s="69">
        <v>0</v>
      </c>
      <c r="L182" s="69">
        <v>0</v>
      </c>
      <c r="M182" s="69">
        <v>0</v>
      </c>
      <c r="N182" s="69">
        <v>0</v>
      </c>
    </row>
    <row r="183" spans="1:14" x14ac:dyDescent="0.2">
      <c r="A183" s="12"/>
      <c r="B183" s="13" t="s">
        <v>85</v>
      </c>
      <c r="C183" s="69">
        <v>0</v>
      </c>
      <c r="D183" s="69">
        <v>0</v>
      </c>
      <c r="E183" s="69">
        <v>0</v>
      </c>
      <c r="F183" s="69">
        <v>0</v>
      </c>
      <c r="G183" s="69">
        <v>0</v>
      </c>
      <c r="H183" s="69">
        <v>0</v>
      </c>
      <c r="I183" s="69">
        <v>0</v>
      </c>
      <c r="J183" s="69">
        <v>0</v>
      </c>
      <c r="K183" s="69">
        <v>0</v>
      </c>
      <c r="L183" s="69">
        <v>0</v>
      </c>
      <c r="M183" s="69">
        <v>0</v>
      </c>
      <c r="N183" s="69">
        <v>0</v>
      </c>
    </row>
    <row r="184" spans="1:14" ht="15.75" x14ac:dyDescent="0.2">
      <c r="A184" s="9">
        <v>3</v>
      </c>
      <c r="B184" s="10" t="s">
        <v>54</v>
      </c>
      <c r="C184" s="114">
        <v>0</v>
      </c>
      <c r="D184" s="129">
        <v>0</v>
      </c>
      <c r="E184" s="155">
        <v>0</v>
      </c>
      <c r="F184" s="183">
        <v>0</v>
      </c>
      <c r="G184" s="211">
        <v>0</v>
      </c>
      <c r="H184" s="245">
        <v>0</v>
      </c>
      <c r="I184" s="276">
        <v>0</v>
      </c>
      <c r="J184" s="307">
        <v>0</v>
      </c>
      <c r="K184" s="331">
        <v>0</v>
      </c>
      <c r="L184" s="391">
        <v>0</v>
      </c>
      <c r="M184" s="429">
        <v>0</v>
      </c>
      <c r="N184" s="455">
        <v>0</v>
      </c>
    </row>
    <row r="185" spans="1:14" ht="15.75" x14ac:dyDescent="0.2">
      <c r="A185" s="14">
        <v>4</v>
      </c>
      <c r="B185" s="10" t="s">
        <v>53</v>
      </c>
      <c r="C185" s="90">
        <f t="shared" ref="C185:N185" si="19">SUM(C186:C187)</f>
        <v>0</v>
      </c>
      <c r="D185" s="90">
        <f t="shared" si="19"/>
        <v>0</v>
      </c>
      <c r="E185" s="90">
        <f t="shared" si="19"/>
        <v>0</v>
      </c>
      <c r="F185" s="90">
        <f t="shared" si="19"/>
        <v>0</v>
      </c>
      <c r="G185" s="90">
        <f t="shared" si="19"/>
        <v>0</v>
      </c>
      <c r="H185" s="90">
        <f t="shared" si="19"/>
        <v>0</v>
      </c>
      <c r="I185" s="90">
        <f t="shared" si="19"/>
        <v>0</v>
      </c>
      <c r="J185" s="90">
        <f t="shared" si="19"/>
        <v>0</v>
      </c>
      <c r="K185" s="90">
        <f t="shared" si="19"/>
        <v>0</v>
      </c>
      <c r="L185" s="90">
        <f t="shared" si="19"/>
        <v>0</v>
      </c>
      <c r="M185" s="90">
        <f t="shared" si="19"/>
        <v>0</v>
      </c>
      <c r="N185" s="90">
        <f t="shared" si="19"/>
        <v>0</v>
      </c>
    </row>
    <row r="186" spans="1:14" x14ac:dyDescent="0.2">
      <c r="A186" s="14"/>
      <c r="B186" s="13" t="s">
        <v>84</v>
      </c>
      <c r="C186" s="90">
        <v>0</v>
      </c>
      <c r="D186" s="90">
        <v>0</v>
      </c>
      <c r="E186" s="90">
        <v>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90">
        <v>0</v>
      </c>
      <c r="L186" s="90">
        <v>0</v>
      </c>
      <c r="M186" s="90">
        <v>0</v>
      </c>
      <c r="N186" s="90">
        <v>0</v>
      </c>
    </row>
    <row r="187" spans="1:14" x14ac:dyDescent="0.2">
      <c r="A187" s="14"/>
      <c r="B187" s="13" t="s">
        <v>85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90">
        <v>0</v>
      </c>
      <c r="L187" s="90">
        <v>0</v>
      </c>
      <c r="M187" s="90">
        <v>0</v>
      </c>
      <c r="N187" s="90">
        <v>0</v>
      </c>
    </row>
    <row r="188" spans="1:14" x14ac:dyDescent="0.2">
      <c r="A188" s="14">
        <v>5</v>
      </c>
      <c r="B188" s="11" t="s">
        <v>55</v>
      </c>
      <c r="C188" s="114">
        <v>0</v>
      </c>
      <c r="D188" s="129">
        <v>0</v>
      </c>
      <c r="E188" s="155">
        <v>0</v>
      </c>
      <c r="F188" s="183">
        <v>0</v>
      </c>
      <c r="G188" s="211">
        <v>0</v>
      </c>
      <c r="H188" s="245">
        <v>0</v>
      </c>
      <c r="I188" s="276">
        <v>0</v>
      </c>
      <c r="J188" s="307">
        <v>0</v>
      </c>
      <c r="K188" s="331">
        <v>0</v>
      </c>
      <c r="L188" s="391">
        <v>0</v>
      </c>
      <c r="M188" s="429">
        <v>0</v>
      </c>
      <c r="N188" s="455">
        <v>0</v>
      </c>
    </row>
    <row r="189" spans="1:14" ht="15.75" x14ac:dyDescent="0.2">
      <c r="A189" s="14">
        <v>6</v>
      </c>
      <c r="B189" s="10" t="s">
        <v>56</v>
      </c>
      <c r="C189" s="114">
        <v>0</v>
      </c>
      <c r="D189" s="129">
        <v>0</v>
      </c>
      <c r="E189" s="155">
        <v>0</v>
      </c>
      <c r="F189" s="183">
        <v>0</v>
      </c>
      <c r="G189" s="211">
        <v>0</v>
      </c>
      <c r="H189" s="245">
        <v>0</v>
      </c>
      <c r="I189" s="276">
        <v>0</v>
      </c>
      <c r="J189" s="307">
        <v>0</v>
      </c>
      <c r="K189" s="331">
        <v>0</v>
      </c>
      <c r="L189" s="391">
        <v>0</v>
      </c>
      <c r="M189" s="429">
        <v>0</v>
      </c>
      <c r="N189" s="455">
        <v>0</v>
      </c>
    </row>
    <row r="190" spans="1:14" ht="15.75" x14ac:dyDescent="0.2">
      <c r="A190" s="14">
        <v>7</v>
      </c>
      <c r="B190" s="10" t="s">
        <v>57</v>
      </c>
      <c r="C190" s="114">
        <v>0</v>
      </c>
      <c r="D190" s="129">
        <v>0</v>
      </c>
      <c r="E190" s="155">
        <v>0</v>
      </c>
      <c r="F190" s="183">
        <v>0</v>
      </c>
      <c r="G190" s="211">
        <v>0</v>
      </c>
      <c r="H190" s="245">
        <v>0</v>
      </c>
      <c r="I190" s="276">
        <v>0</v>
      </c>
      <c r="J190" s="307">
        <v>0</v>
      </c>
      <c r="K190" s="331">
        <v>0</v>
      </c>
      <c r="L190" s="391">
        <v>0</v>
      </c>
      <c r="M190" s="429">
        <v>0</v>
      </c>
      <c r="N190" s="455">
        <v>0</v>
      </c>
    </row>
    <row r="191" spans="1:14" ht="15.75" x14ac:dyDescent="0.2">
      <c r="A191" s="14">
        <v>8</v>
      </c>
      <c r="B191" s="10" t="s">
        <v>58</v>
      </c>
      <c r="C191" s="114">
        <v>0</v>
      </c>
      <c r="D191" s="129">
        <v>0</v>
      </c>
      <c r="E191" s="155">
        <v>0</v>
      </c>
      <c r="F191" s="183">
        <v>0</v>
      </c>
      <c r="G191" s="211">
        <v>0</v>
      </c>
      <c r="H191" s="245">
        <v>0</v>
      </c>
      <c r="I191" s="276">
        <v>0</v>
      </c>
      <c r="J191" s="307">
        <v>0</v>
      </c>
      <c r="K191" s="331">
        <v>0</v>
      </c>
      <c r="L191" s="391">
        <v>0</v>
      </c>
      <c r="M191" s="429">
        <v>0</v>
      </c>
      <c r="N191" s="455">
        <v>0</v>
      </c>
    </row>
    <row r="192" spans="1:14" ht="15.75" x14ac:dyDescent="0.2">
      <c r="A192" s="14">
        <v>9</v>
      </c>
      <c r="B192" s="10" t="s">
        <v>24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</row>
    <row r="193" spans="1:14" ht="15.75" x14ac:dyDescent="0.2">
      <c r="A193" s="14">
        <v>10</v>
      </c>
      <c r="B193" s="10" t="s">
        <v>25</v>
      </c>
      <c r="C193" s="70">
        <v>0</v>
      </c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</row>
    <row r="194" spans="1:14" ht="16.5" thickBot="1" x14ac:dyDescent="0.25">
      <c r="A194" s="40">
        <v>11</v>
      </c>
      <c r="B194" s="41" t="s">
        <v>59</v>
      </c>
      <c r="C194" s="71">
        <v>0</v>
      </c>
      <c r="D194" s="71">
        <v>0</v>
      </c>
      <c r="E194" s="71">
        <v>0</v>
      </c>
      <c r="F194" s="71">
        <v>0</v>
      </c>
      <c r="G194" s="71">
        <v>0</v>
      </c>
      <c r="H194" s="71">
        <v>0</v>
      </c>
      <c r="I194" s="71">
        <v>0</v>
      </c>
      <c r="J194" s="71">
        <v>0</v>
      </c>
      <c r="K194" s="71">
        <v>0</v>
      </c>
      <c r="L194" s="71">
        <v>0</v>
      </c>
      <c r="M194" s="71">
        <v>0</v>
      </c>
      <c r="N194" s="71">
        <v>0</v>
      </c>
    </row>
    <row r="195" spans="1:14" ht="13.5" thickTop="1" x14ac:dyDescent="0.2">
      <c r="A195" s="5"/>
      <c r="B195" s="17" t="s">
        <v>39</v>
      </c>
    </row>
    <row r="196" spans="1:14" x14ac:dyDescent="0.2">
      <c r="A196" s="5"/>
      <c r="B196" s="15" t="s">
        <v>61</v>
      </c>
    </row>
    <row r="197" spans="1:14" x14ac:dyDescent="0.2">
      <c r="A197" s="5"/>
      <c r="B197" s="15" t="s">
        <v>60</v>
      </c>
    </row>
    <row r="198" spans="1:14" x14ac:dyDescent="0.2">
      <c r="A198" s="5"/>
      <c r="B198" s="15" t="s">
        <v>40</v>
      </c>
    </row>
    <row r="199" spans="1:14" ht="12.75" customHeight="1" x14ac:dyDescent="0.2">
      <c r="A199" s="5"/>
      <c r="B199" s="27"/>
    </row>
    <row r="200" spans="1:14" ht="12.75" customHeight="1" x14ac:dyDescent="0.2">
      <c r="A200" s="5"/>
      <c r="B200" s="27"/>
    </row>
    <row r="201" spans="1:14" ht="12.75" customHeight="1" x14ac:dyDescent="0.2">
      <c r="A201" s="471" t="s">
        <v>0</v>
      </c>
      <c r="B201" s="471"/>
    </row>
    <row r="202" spans="1:14" ht="12.75" customHeight="1" x14ac:dyDescent="0.2">
      <c r="A202" s="471" t="s">
        <v>1</v>
      </c>
      <c r="B202" s="471"/>
    </row>
    <row r="203" spans="1:14" x14ac:dyDescent="0.2">
      <c r="A203" s="471" t="s">
        <v>46</v>
      </c>
      <c r="B203" s="471"/>
    </row>
    <row r="204" spans="1:14" ht="22.5" x14ac:dyDescent="0.3">
      <c r="C204" s="107"/>
    </row>
    <row r="205" spans="1:14" ht="12.75" customHeight="1" x14ac:dyDescent="0.2">
      <c r="C205" s="103"/>
    </row>
    <row r="206" spans="1:14" ht="13.5" customHeight="1" x14ac:dyDescent="0.2">
      <c r="A206" s="1" t="s">
        <v>47</v>
      </c>
    </row>
    <row r="207" spans="1:14" ht="12.75" customHeight="1" x14ac:dyDescent="0.2">
      <c r="A207" s="1" t="s">
        <v>69</v>
      </c>
    </row>
    <row r="208" spans="1:14" ht="12.75" customHeight="1" thickBot="1" x14ac:dyDescent="0.25">
      <c r="A208" s="45" t="s">
        <v>80</v>
      </c>
      <c r="B208" s="45"/>
      <c r="H208" s="45"/>
      <c r="I208" s="45"/>
      <c r="J208" s="45"/>
      <c r="K208" s="45"/>
      <c r="L208" s="45"/>
      <c r="M208" s="45"/>
      <c r="N208" s="45"/>
    </row>
    <row r="209" spans="1:14" ht="12.75" customHeight="1" thickTop="1" x14ac:dyDescent="0.2">
      <c r="A209" s="472" t="s">
        <v>4</v>
      </c>
      <c r="B209" s="472" t="s">
        <v>5</v>
      </c>
      <c r="C209" s="108"/>
    </row>
    <row r="210" spans="1:14" ht="12.75" customHeight="1" x14ac:dyDescent="0.2">
      <c r="A210" s="473"/>
      <c r="B210" s="473"/>
      <c r="C210" s="105"/>
      <c r="D210" s="137"/>
      <c r="E210" s="163"/>
      <c r="F210" s="191"/>
      <c r="G210" s="219"/>
      <c r="H210" s="253"/>
      <c r="I210" s="284"/>
      <c r="J210" s="315"/>
      <c r="K210" s="339"/>
      <c r="L210" s="399"/>
      <c r="M210" s="423"/>
      <c r="N210" s="449"/>
    </row>
    <row r="211" spans="1:14" ht="12.75" customHeight="1" x14ac:dyDescent="0.2">
      <c r="A211" s="473"/>
      <c r="B211" s="473"/>
      <c r="C211" s="106" t="s">
        <v>36</v>
      </c>
      <c r="D211" s="134" t="s">
        <v>36</v>
      </c>
      <c r="E211" s="160" t="s">
        <v>36</v>
      </c>
      <c r="F211" s="188" t="s">
        <v>36</v>
      </c>
      <c r="G211" s="216" t="s">
        <v>36</v>
      </c>
      <c r="H211" s="250" t="s">
        <v>36</v>
      </c>
      <c r="I211" s="281" t="s">
        <v>36</v>
      </c>
      <c r="J211" s="312" t="s">
        <v>36</v>
      </c>
      <c r="K211" s="336" t="s">
        <v>36</v>
      </c>
      <c r="L211" s="396" t="s">
        <v>36</v>
      </c>
      <c r="M211" s="424" t="s">
        <v>36</v>
      </c>
      <c r="N211" s="450" t="s">
        <v>36</v>
      </c>
    </row>
    <row r="212" spans="1:14" x14ac:dyDescent="0.2">
      <c r="A212" s="473"/>
      <c r="B212" s="473"/>
      <c r="C212" s="110"/>
      <c r="D212" s="136"/>
      <c r="E212" s="162"/>
      <c r="F212" s="190"/>
      <c r="G212" s="218"/>
      <c r="H212" s="252"/>
      <c r="I212" s="283"/>
      <c r="J212" s="314"/>
      <c r="K212" s="338"/>
      <c r="L212" s="398"/>
      <c r="M212" s="425"/>
      <c r="N212" s="451"/>
    </row>
    <row r="213" spans="1:14" x14ac:dyDescent="0.2">
      <c r="A213" s="474"/>
      <c r="B213" s="474"/>
      <c r="C213" s="106"/>
      <c r="D213" s="134"/>
      <c r="E213" s="160"/>
      <c r="F213" s="188"/>
      <c r="G213" s="216"/>
      <c r="H213" s="250"/>
      <c r="I213" s="281"/>
      <c r="J213" s="312"/>
      <c r="K213" s="336"/>
      <c r="L213" s="396"/>
      <c r="M213" s="424"/>
      <c r="N213" s="450"/>
    </row>
    <row r="214" spans="1:14" s="8" customFormat="1" ht="11.25" x14ac:dyDescent="0.2">
      <c r="A214" s="111" t="s">
        <v>10</v>
      </c>
      <c r="B214" s="111" t="s">
        <v>11</v>
      </c>
      <c r="C214" s="111" t="s">
        <v>17</v>
      </c>
      <c r="D214" s="135" t="s">
        <v>17</v>
      </c>
      <c r="E214" s="161" t="s">
        <v>17</v>
      </c>
      <c r="F214" s="189" t="s">
        <v>17</v>
      </c>
      <c r="G214" s="217" t="s">
        <v>17</v>
      </c>
      <c r="H214" s="251" t="s">
        <v>17</v>
      </c>
      <c r="I214" s="282" t="s">
        <v>17</v>
      </c>
      <c r="J214" s="313" t="s">
        <v>17</v>
      </c>
      <c r="K214" s="337" t="s">
        <v>17</v>
      </c>
      <c r="L214" s="397" t="s">
        <v>17</v>
      </c>
      <c r="M214" s="426" t="s">
        <v>17</v>
      </c>
      <c r="N214" s="452" t="s">
        <v>17</v>
      </c>
    </row>
    <row r="215" spans="1:14" s="16" customFormat="1" ht="15.75" x14ac:dyDescent="0.2">
      <c r="A215" s="18">
        <v>1</v>
      </c>
      <c r="B215" s="19" t="s">
        <v>22</v>
      </c>
      <c r="C215" s="113">
        <f t="shared" ref="C215:N215" si="20">SUM(C216,C219,C220)</f>
        <v>0</v>
      </c>
      <c r="D215" s="131">
        <f t="shared" si="20"/>
        <v>0</v>
      </c>
      <c r="E215" s="157">
        <f t="shared" si="20"/>
        <v>0</v>
      </c>
      <c r="F215" s="185">
        <f t="shared" si="20"/>
        <v>0</v>
      </c>
      <c r="G215" s="213">
        <f t="shared" si="20"/>
        <v>0</v>
      </c>
      <c r="H215" s="247">
        <f t="shared" si="20"/>
        <v>0</v>
      </c>
      <c r="I215" s="278">
        <f t="shared" si="20"/>
        <v>0</v>
      </c>
      <c r="J215" s="309">
        <f t="shared" si="20"/>
        <v>0</v>
      </c>
      <c r="K215" s="333">
        <f t="shared" si="20"/>
        <v>0</v>
      </c>
      <c r="L215" s="393">
        <f t="shared" si="20"/>
        <v>0</v>
      </c>
      <c r="M215" s="428">
        <f t="shared" si="20"/>
        <v>0</v>
      </c>
      <c r="N215" s="454">
        <f t="shared" si="20"/>
        <v>0</v>
      </c>
    </row>
    <row r="216" spans="1:14" s="23" customFormat="1" x14ac:dyDescent="0.2">
      <c r="A216" s="14"/>
      <c r="B216" s="22" t="s">
        <v>50</v>
      </c>
      <c r="C216" s="90">
        <f t="shared" ref="C216:N216" si="21">SUM(C217:C218)</f>
        <v>0</v>
      </c>
      <c r="D216" s="90">
        <f t="shared" si="21"/>
        <v>0</v>
      </c>
      <c r="E216" s="90">
        <f t="shared" si="21"/>
        <v>0</v>
      </c>
      <c r="F216" s="90">
        <f t="shared" si="21"/>
        <v>0</v>
      </c>
      <c r="G216" s="90">
        <f t="shared" si="21"/>
        <v>0</v>
      </c>
      <c r="H216" s="90">
        <f t="shared" si="21"/>
        <v>0</v>
      </c>
      <c r="I216" s="90">
        <f t="shared" si="21"/>
        <v>0</v>
      </c>
      <c r="J216" s="90">
        <f t="shared" si="21"/>
        <v>0</v>
      </c>
      <c r="K216" s="90">
        <f t="shared" si="21"/>
        <v>0</v>
      </c>
      <c r="L216" s="90">
        <f t="shared" si="21"/>
        <v>0</v>
      </c>
      <c r="M216" s="90">
        <f t="shared" si="21"/>
        <v>0</v>
      </c>
      <c r="N216" s="90">
        <f t="shared" si="21"/>
        <v>0</v>
      </c>
    </row>
    <row r="217" spans="1:14" x14ac:dyDescent="0.2">
      <c r="A217" s="12"/>
      <c r="B217" s="13" t="s">
        <v>84</v>
      </c>
      <c r="C217" s="69">
        <v>0</v>
      </c>
      <c r="D217" s="69">
        <v>0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0</v>
      </c>
      <c r="N217" s="69">
        <v>0</v>
      </c>
    </row>
    <row r="218" spans="1:14" x14ac:dyDescent="0.2">
      <c r="A218" s="12"/>
      <c r="B218" s="13" t="s">
        <v>85</v>
      </c>
      <c r="C218" s="69">
        <v>0</v>
      </c>
      <c r="D218" s="69">
        <v>0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</row>
    <row r="219" spans="1:14" x14ac:dyDescent="0.2">
      <c r="A219" s="12"/>
      <c r="B219" s="11" t="s">
        <v>51</v>
      </c>
      <c r="C219" s="70">
        <v>0</v>
      </c>
      <c r="D219" s="70">
        <v>0</v>
      </c>
      <c r="E219" s="70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</row>
    <row r="220" spans="1:14" x14ac:dyDescent="0.2">
      <c r="A220" s="12"/>
      <c r="B220" s="11" t="s">
        <v>52</v>
      </c>
      <c r="C220" s="70">
        <v>0</v>
      </c>
      <c r="D220" s="70">
        <v>0</v>
      </c>
      <c r="E220" s="70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70">
        <v>0</v>
      </c>
      <c r="L220" s="70">
        <v>0</v>
      </c>
      <c r="M220" s="70">
        <v>0</v>
      </c>
      <c r="N220" s="70">
        <v>0</v>
      </c>
    </row>
    <row r="221" spans="1:14" ht="15.75" x14ac:dyDescent="0.2">
      <c r="A221" s="14">
        <v>2</v>
      </c>
      <c r="B221" s="10" t="s">
        <v>23</v>
      </c>
      <c r="C221" s="114">
        <f t="shared" ref="C221:N221" si="22">SUM(C222:C223)</f>
        <v>0</v>
      </c>
      <c r="D221" s="129">
        <f t="shared" si="22"/>
        <v>0</v>
      </c>
      <c r="E221" s="155">
        <f t="shared" si="22"/>
        <v>0</v>
      </c>
      <c r="F221" s="183">
        <f t="shared" si="22"/>
        <v>0</v>
      </c>
      <c r="G221" s="211">
        <f t="shared" si="22"/>
        <v>0</v>
      </c>
      <c r="H221" s="245">
        <f t="shared" si="22"/>
        <v>0</v>
      </c>
      <c r="I221" s="276">
        <f t="shared" si="22"/>
        <v>0</v>
      </c>
      <c r="J221" s="307">
        <f t="shared" si="22"/>
        <v>0</v>
      </c>
      <c r="K221" s="331">
        <f t="shared" si="22"/>
        <v>0</v>
      </c>
      <c r="L221" s="391">
        <f t="shared" si="22"/>
        <v>0</v>
      </c>
      <c r="M221" s="429">
        <f t="shared" si="22"/>
        <v>0</v>
      </c>
      <c r="N221" s="455">
        <f t="shared" si="22"/>
        <v>0</v>
      </c>
    </row>
    <row r="222" spans="1:14" x14ac:dyDescent="0.2">
      <c r="A222" s="12"/>
      <c r="B222" s="13" t="s">
        <v>84</v>
      </c>
      <c r="C222" s="69">
        <v>0</v>
      </c>
      <c r="D222" s="69">
        <v>0</v>
      </c>
      <c r="E222" s="69">
        <v>0</v>
      </c>
      <c r="F222" s="69">
        <v>0</v>
      </c>
      <c r="G222" s="6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</row>
    <row r="223" spans="1:14" x14ac:dyDescent="0.2">
      <c r="A223" s="12"/>
      <c r="B223" s="13" t="s">
        <v>85</v>
      </c>
      <c r="C223" s="69">
        <v>0</v>
      </c>
      <c r="D223" s="69">
        <v>0</v>
      </c>
      <c r="E223" s="69">
        <v>0</v>
      </c>
      <c r="F223" s="69"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69">
        <v>0</v>
      </c>
      <c r="M223" s="69">
        <v>0</v>
      </c>
      <c r="N223" s="69">
        <v>0</v>
      </c>
    </row>
    <row r="224" spans="1:14" ht="15.75" x14ac:dyDescent="0.2">
      <c r="A224" s="9">
        <v>3</v>
      </c>
      <c r="B224" s="10" t="s">
        <v>54</v>
      </c>
      <c r="C224" s="114">
        <v>0</v>
      </c>
      <c r="D224" s="129">
        <v>0</v>
      </c>
      <c r="E224" s="155">
        <v>0</v>
      </c>
      <c r="F224" s="183">
        <v>0</v>
      </c>
      <c r="G224" s="211">
        <v>0</v>
      </c>
      <c r="H224" s="245">
        <v>0</v>
      </c>
      <c r="I224" s="276">
        <v>0</v>
      </c>
      <c r="J224" s="307">
        <v>0</v>
      </c>
      <c r="K224" s="331">
        <v>0</v>
      </c>
      <c r="L224" s="391">
        <v>0</v>
      </c>
      <c r="M224" s="429">
        <v>0</v>
      </c>
      <c r="N224" s="455">
        <v>0</v>
      </c>
    </row>
    <row r="225" spans="1:14" ht="15.75" x14ac:dyDescent="0.2">
      <c r="A225" s="14">
        <v>4</v>
      </c>
      <c r="B225" s="10" t="s">
        <v>53</v>
      </c>
      <c r="C225" s="90">
        <f t="shared" ref="C225:N225" si="23">SUM(C226:C227)</f>
        <v>0</v>
      </c>
      <c r="D225" s="90">
        <f t="shared" si="23"/>
        <v>0</v>
      </c>
      <c r="E225" s="90">
        <f t="shared" si="23"/>
        <v>0</v>
      </c>
      <c r="F225" s="90">
        <f t="shared" si="23"/>
        <v>0</v>
      </c>
      <c r="G225" s="90">
        <f t="shared" si="23"/>
        <v>0</v>
      </c>
      <c r="H225" s="90">
        <f t="shared" si="23"/>
        <v>0</v>
      </c>
      <c r="I225" s="90">
        <f t="shared" si="23"/>
        <v>0</v>
      </c>
      <c r="J225" s="90">
        <f t="shared" si="23"/>
        <v>0</v>
      </c>
      <c r="K225" s="90">
        <f t="shared" si="23"/>
        <v>0</v>
      </c>
      <c r="L225" s="90">
        <f t="shared" si="23"/>
        <v>0</v>
      </c>
      <c r="M225" s="90">
        <f t="shared" si="23"/>
        <v>0</v>
      </c>
      <c r="N225" s="90">
        <f t="shared" si="23"/>
        <v>0</v>
      </c>
    </row>
    <row r="226" spans="1:14" x14ac:dyDescent="0.2">
      <c r="A226" s="14"/>
      <c r="B226" s="13" t="s">
        <v>84</v>
      </c>
      <c r="C226" s="90">
        <v>0</v>
      </c>
      <c r="D226" s="90">
        <v>0</v>
      </c>
      <c r="E226" s="90">
        <v>0</v>
      </c>
      <c r="F226" s="90">
        <v>0</v>
      </c>
      <c r="G226" s="90">
        <v>0</v>
      </c>
      <c r="H226" s="90">
        <v>0</v>
      </c>
      <c r="I226" s="90">
        <v>0</v>
      </c>
      <c r="J226" s="90">
        <v>0</v>
      </c>
      <c r="K226" s="90">
        <v>0</v>
      </c>
      <c r="L226" s="90">
        <v>0</v>
      </c>
      <c r="M226" s="90">
        <v>0</v>
      </c>
      <c r="N226" s="90">
        <v>0</v>
      </c>
    </row>
    <row r="227" spans="1:14" x14ac:dyDescent="0.2">
      <c r="A227" s="14"/>
      <c r="B227" s="13" t="s">
        <v>85</v>
      </c>
      <c r="C227" s="90">
        <v>0</v>
      </c>
      <c r="D227" s="90">
        <v>0</v>
      </c>
      <c r="E227" s="90">
        <v>0</v>
      </c>
      <c r="F227" s="90">
        <v>0</v>
      </c>
      <c r="G227" s="90">
        <v>0</v>
      </c>
      <c r="H227" s="90">
        <v>0</v>
      </c>
      <c r="I227" s="90">
        <v>0</v>
      </c>
      <c r="J227" s="90">
        <v>0</v>
      </c>
      <c r="K227" s="90">
        <v>0</v>
      </c>
      <c r="L227" s="90">
        <v>0</v>
      </c>
      <c r="M227" s="90">
        <v>0</v>
      </c>
      <c r="N227" s="90">
        <v>0</v>
      </c>
    </row>
    <row r="228" spans="1:14" x14ac:dyDescent="0.2">
      <c r="A228" s="14">
        <v>5</v>
      </c>
      <c r="B228" s="11" t="s">
        <v>55</v>
      </c>
      <c r="C228" s="114">
        <v>0</v>
      </c>
      <c r="D228" s="129">
        <v>0</v>
      </c>
      <c r="E228" s="155">
        <v>0</v>
      </c>
      <c r="F228" s="183">
        <v>0</v>
      </c>
      <c r="G228" s="211">
        <v>0</v>
      </c>
      <c r="H228" s="245">
        <v>0</v>
      </c>
      <c r="I228" s="276">
        <v>0</v>
      </c>
      <c r="J228" s="307">
        <v>0</v>
      </c>
      <c r="K228" s="331">
        <v>0</v>
      </c>
      <c r="L228" s="391">
        <v>0</v>
      </c>
      <c r="M228" s="429">
        <v>0</v>
      </c>
      <c r="N228" s="455">
        <v>0</v>
      </c>
    </row>
    <row r="229" spans="1:14" ht="15.75" x14ac:dyDescent="0.2">
      <c r="A229" s="14">
        <v>6</v>
      </c>
      <c r="B229" s="10" t="s">
        <v>56</v>
      </c>
      <c r="C229" s="114">
        <v>0</v>
      </c>
      <c r="D229" s="129">
        <v>0</v>
      </c>
      <c r="E229" s="155">
        <v>0</v>
      </c>
      <c r="F229" s="183">
        <v>0</v>
      </c>
      <c r="G229" s="211">
        <v>0</v>
      </c>
      <c r="H229" s="245">
        <v>0</v>
      </c>
      <c r="I229" s="276">
        <v>0</v>
      </c>
      <c r="J229" s="307">
        <v>0</v>
      </c>
      <c r="K229" s="331">
        <v>0</v>
      </c>
      <c r="L229" s="391">
        <v>0</v>
      </c>
      <c r="M229" s="429">
        <v>0</v>
      </c>
      <c r="N229" s="455">
        <v>0</v>
      </c>
    </row>
    <row r="230" spans="1:14" ht="15.75" x14ac:dyDescent="0.2">
      <c r="A230" s="14">
        <v>7</v>
      </c>
      <c r="B230" s="10" t="s">
        <v>57</v>
      </c>
      <c r="C230" s="114">
        <v>0</v>
      </c>
      <c r="D230" s="129">
        <v>0</v>
      </c>
      <c r="E230" s="155">
        <v>0</v>
      </c>
      <c r="F230" s="183">
        <v>0</v>
      </c>
      <c r="G230" s="211">
        <v>0</v>
      </c>
      <c r="H230" s="245">
        <v>0</v>
      </c>
      <c r="I230" s="276">
        <v>0</v>
      </c>
      <c r="J230" s="307">
        <v>0</v>
      </c>
      <c r="K230" s="331">
        <v>0</v>
      </c>
      <c r="L230" s="391">
        <v>0</v>
      </c>
      <c r="M230" s="429">
        <v>0</v>
      </c>
      <c r="N230" s="455">
        <v>0</v>
      </c>
    </row>
    <row r="231" spans="1:14" ht="15.75" x14ac:dyDescent="0.2">
      <c r="A231" s="14">
        <v>8</v>
      </c>
      <c r="B231" s="10" t="s">
        <v>58</v>
      </c>
      <c r="C231" s="114">
        <v>0</v>
      </c>
      <c r="D231" s="129">
        <v>0</v>
      </c>
      <c r="E231" s="155">
        <v>0</v>
      </c>
      <c r="F231" s="183">
        <v>0</v>
      </c>
      <c r="G231" s="211">
        <v>0</v>
      </c>
      <c r="H231" s="245">
        <v>0</v>
      </c>
      <c r="I231" s="276">
        <v>0</v>
      </c>
      <c r="J231" s="307">
        <v>0</v>
      </c>
      <c r="K231" s="331">
        <v>0</v>
      </c>
      <c r="L231" s="391">
        <v>0</v>
      </c>
      <c r="M231" s="429">
        <v>0</v>
      </c>
      <c r="N231" s="455">
        <v>0</v>
      </c>
    </row>
    <row r="232" spans="1:14" ht="15.75" x14ac:dyDescent="0.2">
      <c r="A232" s="14">
        <v>9</v>
      </c>
      <c r="B232" s="10" t="s">
        <v>24</v>
      </c>
      <c r="C232" s="70">
        <v>0</v>
      </c>
      <c r="D232" s="70">
        <v>0</v>
      </c>
      <c r="E232" s="70">
        <v>0</v>
      </c>
      <c r="F232" s="70">
        <v>0</v>
      </c>
      <c r="G232" s="70">
        <v>0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0</v>
      </c>
      <c r="N232" s="70">
        <v>0</v>
      </c>
    </row>
    <row r="233" spans="1:14" ht="15.75" x14ac:dyDescent="0.2">
      <c r="A233" s="14">
        <v>10</v>
      </c>
      <c r="B233" s="10" t="s">
        <v>25</v>
      </c>
      <c r="C233" s="70">
        <v>0</v>
      </c>
      <c r="D233" s="70">
        <v>0</v>
      </c>
      <c r="E233" s="70">
        <v>0</v>
      </c>
      <c r="F233" s="70">
        <v>0</v>
      </c>
      <c r="G233" s="70">
        <v>0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70">
        <v>0</v>
      </c>
      <c r="N233" s="70">
        <v>0</v>
      </c>
    </row>
    <row r="234" spans="1:14" ht="12.75" customHeight="1" thickBot="1" x14ac:dyDescent="0.25">
      <c r="A234" s="40">
        <v>11</v>
      </c>
      <c r="B234" s="41" t="s">
        <v>59</v>
      </c>
      <c r="C234" s="71">
        <v>0</v>
      </c>
      <c r="D234" s="71">
        <v>0</v>
      </c>
      <c r="E234" s="71">
        <v>0</v>
      </c>
      <c r="F234" s="71">
        <v>0</v>
      </c>
      <c r="G234" s="71">
        <v>0</v>
      </c>
      <c r="H234" s="71">
        <v>0</v>
      </c>
      <c r="I234" s="71">
        <v>0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</row>
    <row r="235" spans="1:14" ht="12.75" customHeight="1" thickTop="1" x14ac:dyDescent="0.2">
      <c r="A235" s="5"/>
      <c r="B235" s="27" t="s">
        <v>39</v>
      </c>
    </row>
    <row r="236" spans="1:14" x14ac:dyDescent="0.2">
      <c r="A236" s="5"/>
      <c r="B236" s="15" t="s">
        <v>61</v>
      </c>
    </row>
    <row r="237" spans="1:14" ht="21" customHeight="1" x14ac:dyDescent="0.2">
      <c r="A237" s="5"/>
      <c r="B237" s="15" t="s">
        <v>60</v>
      </c>
    </row>
    <row r="238" spans="1:14" x14ac:dyDescent="0.2">
      <c r="A238" s="5"/>
      <c r="B238" s="15" t="s">
        <v>40</v>
      </c>
    </row>
    <row r="239" spans="1:14" x14ac:dyDescent="0.2">
      <c r="A239" s="5"/>
      <c r="B239" s="27"/>
    </row>
    <row r="240" spans="1:14" ht="12.75" customHeight="1" x14ac:dyDescent="0.2"/>
    <row r="241" spans="1:14" ht="12.75" customHeight="1" x14ac:dyDescent="0.2">
      <c r="A241" s="471" t="s">
        <v>0</v>
      </c>
      <c r="B241" s="471"/>
    </row>
    <row r="242" spans="1:14" ht="12.75" customHeight="1" x14ac:dyDescent="0.2">
      <c r="A242" s="471" t="s">
        <v>1</v>
      </c>
      <c r="B242" s="471"/>
    </row>
    <row r="243" spans="1:14" x14ac:dyDescent="0.2">
      <c r="A243" s="471" t="s">
        <v>46</v>
      </c>
      <c r="B243" s="471"/>
    </row>
    <row r="244" spans="1:14" ht="22.5" x14ac:dyDescent="0.3">
      <c r="C244" s="107"/>
    </row>
    <row r="245" spans="1:14" ht="12.75" customHeight="1" x14ac:dyDescent="0.2">
      <c r="C245" s="103"/>
    </row>
    <row r="246" spans="1:14" ht="13.5" customHeight="1" x14ac:dyDescent="0.2">
      <c r="A246" s="1" t="s">
        <v>47</v>
      </c>
    </row>
    <row r="247" spans="1:14" ht="12.75" customHeight="1" x14ac:dyDescent="0.2">
      <c r="A247" s="1" t="s">
        <v>69</v>
      </c>
    </row>
    <row r="248" spans="1:14" ht="12.75" customHeight="1" thickBot="1" x14ac:dyDescent="0.25">
      <c r="A248" s="45" t="s">
        <v>75</v>
      </c>
      <c r="B248" s="45"/>
      <c r="H248" s="45"/>
      <c r="I248" s="45"/>
      <c r="J248" s="45"/>
      <c r="K248" s="45"/>
      <c r="L248" s="45"/>
      <c r="M248" s="45"/>
      <c r="N248" s="45"/>
    </row>
    <row r="249" spans="1:14" ht="12.75" customHeight="1" thickTop="1" x14ac:dyDescent="0.2">
      <c r="A249" s="472" t="s">
        <v>4</v>
      </c>
      <c r="B249" s="472" t="s">
        <v>5</v>
      </c>
      <c r="C249" s="108"/>
    </row>
    <row r="250" spans="1:14" ht="12.75" customHeight="1" x14ac:dyDescent="0.2">
      <c r="A250" s="473"/>
      <c r="B250" s="473"/>
      <c r="C250" s="105"/>
      <c r="D250" s="137"/>
      <c r="E250" s="163"/>
      <c r="F250" s="191"/>
      <c r="G250" s="219"/>
      <c r="H250" s="253"/>
      <c r="I250" s="284"/>
      <c r="J250" s="315"/>
      <c r="K250" s="339"/>
      <c r="L250" s="399"/>
      <c r="M250" s="423"/>
      <c r="N250" s="449"/>
    </row>
    <row r="251" spans="1:14" ht="12.75" customHeight="1" x14ac:dyDescent="0.2">
      <c r="A251" s="473"/>
      <c r="B251" s="473"/>
      <c r="C251" s="106" t="s">
        <v>36</v>
      </c>
      <c r="D251" s="134" t="s">
        <v>36</v>
      </c>
      <c r="E251" s="160" t="s">
        <v>36</v>
      </c>
      <c r="F251" s="188" t="s">
        <v>36</v>
      </c>
      <c r="G251" s="216" t="s">
        <v>36</v>
      </c>
      <c r="H251" s="250" t="s">
        <v>36</v>
      </c>
      <c r="I251" s="281" t="s">
        <v>36</v>
      </c>
      <c r="J251" s="312" t="s">
        <v>36</v>
      </c>
      <c r="K251" s="336" t="s">
        <v>36</v>
      </c>
      <c r="L251" s="396" t="s">
        <v>36</v>
      </c>
      <c r="M251" s="424" t="s">
        <v>36</v>
      </c>
      <c r="N251" s="450" t="s">
        <v>36</v>
      </c>
    </row>
    <row r="252" spans="1:14" x14ac:dyDescent="0.2">
      <c r="A252" s="473"/>
      <c r="B252" s="473"/>
      <c r="C252" s="110"/>
      <c r="D252" s="136"/>
      <c r="E252" s="162"/>
      <c r="F252" s="190"/>
      <c r="G252" s="218"/>
      <c r="H252" s="252"/>
      <c r="I252" s="283"/>
      <c r="J252" s="314"/>
      <c r="K252" s="338"/>
      <c r="L252" s="398"/>
      <c r="M252" s="425"/>
      <c r="N252" s="451"/>
    </row>
    <row r="253" spans="1:14" x14ac:dyDescent="0.2">
      <c r="A253" s="474"/>
      <c r="B253" s="474"/>
      <c r="C253" s="106"/>
      <c r="D253" s="134"/>
      <c r="E253" s="160"/>
      <c r="F253" s="188"/>
      <c r="G253" s="216"/>
      <c r="H253" s="250"/>
      <c r="I253" s="281"/>
      <c r="J253" s="312"/>
      <c r="K253" s="336"/>
      <c r="L253" s="396"/>
      <c r="M253" s="424"/>
      <c r="N253" s="450"/>
    </row>
    <row r="254" spans="1:14" s="8" customFormat="1" ht="11.25" x14ac:dyDescent="0.2">
      <c r="A254" s="111" t="s">
        <v>10</v>
      </c>
      <c r="B254" s="111" t="s">
        <v>11</v>
      </c>
      <c r="C254" s="111" t="s">
        <v>17</v>
      </c>
      <c r="D254" s="135" t="s">
        <v>17</v>
      </c>
      <c r="E254" s="161" t="s">
        <v>17</v>
      </c>
      <c r="F254" s="189" t="s">
        <v>17</v>
      </c>
      <c r="G254" s="217" t="s">
        <v>17</v>
      </c>
      <c r="H254" s="251" t="s">
        <v>17</v>
      </c>
      <c r="I254" s="282" t="s">
        <v>17</v>
      </c>
      <c r="J254" s="313" t="s">
        <v>17</v>
      </c>
      <c r="K254" s="337" t="s">
        <v>17</v>
      </c>
      <c r="L254" s="397" t="s">
        <v>17</v>
      </c>
      <c r="M254" s="426" t="s">
        <v>17</v>
      </c>
      <c r="N254" s="452" t="s">
        <v>17</v>
      </c>
    </row>
    <row r="255" spans="1:14" s="16" customFormat="1" ht="15.75" x14ac:dyDescent="0.2">
      <c r="A255" s="18">
        <v>1</v>
      </c>
      <c r="B255" s="19" t="s">
        <v>22</v>
      </c>
      <c r="C255" s="113">
        <f t="shared" ref="C255:N255" si="24">SUM(C256,C259,C260)</f>
        <v>0</v>
      </c>
      <c r="D255" s="131">
        <f t="shared" si="24"/>
        <v>0</v>
      </c>
      <c r="E255" s="157">
        <f t="shared" si="24"/>
        <v>0</v>
      </c>
      <c r="F255" s="185">
        <f t="shared" si="24"/>
        <v>0</v>
      </c>
      <c r="G255" s="213">
        <f t="shared" si="24"/>
        <v>0</v>
      </c>
      <c r="H255" s="247">
        <f t="shared" si="24"/>
        <v>0</v>
      </c>
      <c r="I255" s="278">
        <f t="shared" si="24"/>
        <v>0</v>
      </c>
      <c r="J255" s="309">
        <f t="shared" si="24"/>
        <v>0</v>
      </c>
      <c r="K255" s="333">
        <f t="shared" si="24"/>
        <v>0</v>
      </c>
      <c r="L255" s="393">
        <f t="shared" si="24"/>
        <v>0</v>
      </c>
      <c r="M255" s="428">
        <f t="shared" si="24"/>
        <v>0</v>
      </c>
      <c r="N255" s="454">
        <f t="shared" si="24"/>
        <v>0</v>
      </c>
    </row>
    <row r="256" spans="1:14" s="23" customFormat="1" x14ac:dyDescent="0.2">
      <c r="A256" s="14"/>
      <c r="B256" s="22" t="s">
        <v>50</v>
      </c>
      <c r="C256" s="90">
        <f t="shared" ref="C256:N256" si="25">SUM(C257:C258)</f>
        <v>0</v>
      </c>
      <c r="D256" s="90">
        <f t="shared" si="25"/>
        <v>0</v>
      </c>
      <c r="E256" s="90">
        <f t="shared" si="25"/>
        <v>0</v>
      </c>
      <c r="F256" s="90">
        <f t="shared" si="25"/>
        <v>0</v>
      </c>
      <c r="G256" s="90">
        <f t="shared" si="25"/>
        <v>0</v>
      </c>
      <c r="H256" s="90">
        <f t="shared" si="25"/>
        <v>0</v>
      </c>
      <c r="I256" s="90">
        <f t="shared" si="25"/>
        <v>0</v>
      </c>
      <c r="J256" s="90">
        <f t="shared" si="25"/>
        <v>0</v>
      </c>
      <c r="K256" s="90">
        <f t="shared" si="25"/>
        <v>0</v>
      </c>
      <c r="L256" s="90">
        <f t="shared" si="25"/>
        <v>0</v>
      </c>
      <c r="M256" s="90">
        <f t="shared" si="25"/>
        <v>0</v>
      </c>
      <c r="N256" s="90">
        <f t="shared" si="25"/>
        <v>0</v>
      </c>
    </row>
    <row r="257" spans="1:14" ht="15.95" customHeight="1" x14ac:dyDescent="0.2">
      <c r="A257" s="12"/>
      <c r="B257" s="13" t="s">
        <v>84</v>
      </c>
      <c r="C257" s="69">
        <v>0</v>
      </c>
      <c r="D257" s="69">
        <v>0</v>
      </c>
      <c r="E257" s="69">
        <v>0</v>
      </c>
      <c r="F257" s="69">
        <v>0</v>
      </c>
      <c r="G257" s="69">
        <v>0</v>
      </c>
      <c r="H257" s="69">
        <v>0</v>
      </c>
      <c r="I257" s="69">
        <v>0</v>
      </c>
      <c r="J257" s="69">
        <v>0</v>
      </c>
      <c r="K257" s="69">
        <v>0</v>
      </c>
      <c r="L257" s="69">
        <v>0</v>
      </c>
      <c r="M257" s="69">
        <v>0</v>
      </c>
      <c r="N257" s="69">
        <v>0</v>
      </c>
    </row>
    <row r="258" spans="1:14" ht="15.95" customHeight="1" x14ac:dyDescent="0.2">
      <c r="A258" s="12"/>
      <c r="B258" s="13" t="s">
        <v>85</v>
      </c>
      <c r="C258" s="69">
        <v>0</v>
      </c>
      <c r="D258" s="69">
        <v>0</v>
      </c>
      <c r="E258" s="69">
        <v>0</v>
      </c>
      <c r="F258" s="69">
        <v>0</v>
      </c>
      <c r="G258" s="69">
        <v>0</v>
      </c>
      <c r="H258" s="69">
        <v>0</v>
      </c>
      <c r="I258" s="69">
        <v>0</v>
      </c>
      <c r="J258" s="69">
        <v>0</v>
      </c>
      <c r="K258" s="69">
        <v>0</v>
      </c>
      <c r="L258" s="69">
        <v>0</v>
      </c>
      <c r="M258" s="69">
        <v>0</v>
      </c>
      <c r="N258" s="69">
        <v>0</v>
      </c>
    </row>
    <row r="259" spans="1:14" ht="15.95" customHeight="1" x14ac:dyDescent="0.2">
      <c r="A259" s="12"/>
      <c r="B259" s="11" t="s">
        <v>51</v>
      </c>
      <c r="C259" s="70">
        <v>0</v>
      </c>
      <c r="D259" s="70">
        <v>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</row>
    <row r="260" spans="1:14" ht="15.95" customHeight="1" x14ac:dyDescent="0.2">
      <c r="A260" s="12"/>
      <c r="B260" s="11" t="s">
        <v>52</v>
      </c>
      <c r="C260" s="70">
        <v>0</v>
      </c>
      <c r="D260" s="70">
        <v>0</v>
      </c>
      <c r="E260" s="70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70">
        <v>0</v>
      </c>
      <c r="L260" s="70">
        <v>0</v>
      </c>
      <c r="M260" s="70">
        <v>0</v>
      </c>
      <c r="N260" s="70">
        <v>0</v>
      </c>
    </row>
    <row r="261" spans="1:14" ht="15.95" customHeight="1" x14ac:dyDescent="0.2">
      <c r="A261" s="14">
        <v>2</v>
      </c>
      <c r="B261" s="10" t="s">
        <v>23</v>
      </c>
      <c r="C261" s="114">
        <f t="shared" ref="C261:N261" si="26">SUM(C262:C263)</f>
        <v>0</v>
      </c>
      <c r="D261" s="129">
        <f t="shared" si="26"/>
        <v>0</v>
      </c>
      <c r="E261" s="155">
        <f t="shared" si="26"/>
        <v>0</v>
      </c>
      <c r="F261" s="183">
        <f t="shared" si="26"/>
        <v>0</v>
      </c>
      <c r="G261" s="211">
        <f t="shared" si="26"/>
        <v>0</v>
      </c>
      <c r="H261" s="245">
        <f t="shared" si="26"/>
        <v>0</v>
      </c>
      <c r="I261" s="276">
        <f t="shared" si="26"/>
        <v>0</v>
      </c>
      <c r="J261" s="307">
        <f t="shared" si="26"/>
        <v>0</v>
      </c>
      <c r="K261" s="331">
        <f t="shared" si="26"/>
        <v>0</v>
      </c>
      <c r="L261" s="391">
        <f t="shared" si="26"/>
        <v>0</v>
      </c>
      <c r="M261" s="429">
        <f t="shared" si="26"/>
        <v>0</v>
      </c>
      <c r="N261" s="455">
        <f t="shared" si="26"/>
        <v>0</v>
      </c>
    </row>
    <row r="262" spans="1:14" ht="15.95" customHeight="1" x14ac:dyDescent="0.2">
      <c r="A262" s="12"/>
      <c r="B262" s="13" t="s">
        <v>84</v>
      </c>
      <c r="C262" s="69">
        <v>0</v>
      </c>
      <c r="D262" s="69">
        <v>0</v>
      </c>
      <c r="E262" s="69">
        <v>0</v>
      </c>
      <c r="F262" s="69">
        <v>0</v>
      </c>
      <c r="G262" s="69">
        <v>0</v>
      </c>
      <c r="H262" s="69">
        <v>0</v>
      </c>
      <c r="I262" s="69">
        <v>0</v>
      </c>
      <c r="J262" s="69">
        <v>0</v>
      </c>
      <c r="K262" s="69">
        <v>0</v>
      </c>
      <c r="L262" s="69">
        <v>0</v>
      </c>
      <c r="M262" s="69">
        <v>0</v>
      </c>
      <c r="N262" s="69">
        <v>0</v>
      </c>
    </row>
    <row r="263" spans="1:14" x14ac:dyDescent="0.2">
      <c r="A263" s="12"/>
      <c r="B263" s="13" t="s">
        <v>85</v>
      </c>
      <c r="C263" s="69">
        <v>0</v>
      </c>
      <c r="D263" s="69">
        <v>0</v>
      </c>
      <c r="E263" s="69">
        <v>0</v>
      </c>
      <c r="F263" s="69">
        <v>0</v>
      </c>
      <c r="G263" s="69">
        <v>0</v>
      </c>
      <c r="H263" s="69">
        <v>0</v>
      </c>
      <c r="I263" s="69">
        <v>0</v>
      </c>
      <c r="J263" s="69">
        <v>0</v>
      </c>
      <c r="K263" s="69">
        <v>0</v>
      </c>
      <c r="L263" s="69">
        <v>0</v>
      </c>
      <c r="M263" s="69">
        <v>0</v>
      </c>
      <c r="N263" s="69">
        <v>0</v>
      </c>
    </row>
    <row r="264" spans="1:14" ht="15.75" x14ac:dyDescent="0.2">
      <c r="A264" s="9">
        <v>3</v>
      </c>
      <c r="B264" s="10" t="s">
        <v>54</v>
      </c>
      <c r="C264" s="114">
        <v>0</v>
      </c>
      <c r="D264" s="129">
        <v>0</v>
      </c>
      <c r="E264" s="155">
        <v>0</v>
      </c>
      <c r="F264" s="183">
        <v>0</v>
      </c>
      <c r="G264" s="211">
        <v>0</v>
      </c>
      <c r="H264" s="245">
        <v>0</v>
      </c>
      <c r="I264" s="276">
        <v>0</v>
      </c>
      <c r="J264" s="307">
        <v>0</v>
      </c>
      <c r="K264" s="331">
        <v>0</v>
      </c>
      <c r="L264" s="391">
        <v>0</v>
      </c>
      <c r="M264" s="429">
        <v>0</v>
      </c>
      <c r="N264" s="455">
        <v>0</v>
      </c>
    </row>
    <row r="265" spans="1:14" ht="15.75" x14ac:dyDescent="0.2">
      <c r="A265" s="14">
        <v>4</v>
      </c>
      <c r="B265" s="10" t="s">
        <v>53</v>
      </c>
      <c r="C265" s="90">
        <f t="shared" ref="C265" si="27">SUM(C266:C267)</f>
        <v>0</v>
      </c>
      <c r="D265" s="90">
        <f t="shared" ref="D265" si="28">SUM(D266:D267)</f>
        <v>0</v>
      </c>
      <c r="E265" s="90">
        <f t="shared" ref="E265" si="29">SUM(E266:E267)</f>
        <v>0</v>
      </c>
      <c r="F265" s="90">
        <f t="shared" ref="F265" si="30">SUM(F266:F267)</f>
        <v>0</v>
      </c>
      <c r="G265" s="90">
        <f t="shared" ref="G265" si="31">SUM(G266:G267)</f>
        <v>0</v>
      </c>
      <c r="H265" s="90">
        <f t="shared" ref="H265" si="32">SUM(H266:H267)</f>
        <v>0</v>
      </c>
      <c r="I265" s="90">
        <f t="shared" ref="I265" si="33">SUM(I266:I267)</f>
        <v>0</v>
      </c>
      <c r="J265" s="90">
        <f t="shared" ref="J265" si="34">SUM(J266:J267)</f>
        <v>0</v>
      </c>
      <c r="K265" s="90">
        <f t="shared" ref="K265" si="35">SUM(K266:K267)</f>
        <v>0</v>
      </c>
      <c r="L265" s="90">
        <f t="shared" ref="L265" si="36">SUM(L266:L267)</f>
        <v>0</v>
      </c>
      <c r="M265" s="90">
        <f t="shared" ref="M265" si="37">SUM(M266:M267)</f>
        <v>0</v>
      </c>
      <c r="N265" s="90">
        <f t="shared" ref="N265" si="38">SUM(N266:N267)</f>
        <v>0</v>
      </c>
    </row>
    <row r="266" spans="1:14" x14ac:dyDescent="0.2">
      <c r="A266" s="14"/>
      <c r="B266" s="13" t="s">
        <v>84</v>
      </c>
      <c r="C266" s="90">
        <v>0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0">
        <v>0</v>
      </c>
      <c r="J266" s="90">
        <v>0</v>
      </c>
      <c r="K266" s="90">
        <v>0</v>
      </c>
      <c r="L266" s="90">
        <v>0</v>
      </c>
      <c r="M266" s="90">
        <v>0</v>
      </c>
      <c r="N266" s="90">
        <v>0</v>
      </c>
    </row>
    <row r="267" spans="1:14" x14ac:dyDescent="0.2">
      <c r="A267" s="14"/>
      <c r="B267" s="13" t="s">
        <v>85</v>
      </c>
      <c r="C267" s="90">
        <v>0</v>
      </c>
      <c r="D267" s="90">
        <v>0</v>
      </c>
      <c r="E267" s="90">
        <v>0</v>
      </c>
      <c r="F267" s="90">
        <v>0</v>
      </c>
      <c r="G267" s="90">
        <v>0</v>
      </c>
      <c r="H267" s="90">
        <v>0</v>
      </c>
      <c r="I267" s="90">
        <v>0</v>
      </c>
      <c r="J267" s="90">
        <v>0</v>
      </c>
      <c r="K267" s="90">
        <v>0</v>
      </c>
      <c r="L267" s="90">
        <v>0</v>
      </c>
      <c r="M267" s="90">
        <v>0</v>
      </c>
      <c r="N267" s="90">
        <v>0</v>
      </c>
    </row>
    <row r="268" spans="1:14" x14ac:dyDescent="0.2">
      <c r="A268" s="14">
        <v>5</v>
      </c>
      <c r="B268" s="11" t="s">
        <v>55</v>
      </c>
      <c r="C268" s="114">
        <v>0</v>
      </c>
      <c r="D268" s="129">
        <v>0</v>
      </c>
      <c r="E268" s="155">
        <v>0</v>
      </c>
      <c r="F268" s="183">
        <v>0</v>
      </c>
      <c r="G268" s="211">
        <v>0</v>
      </c>
      <c r="H268" s="245">
        <v>0</v>
      </c>
      <c r="I268" s="276">
        <v>0</v>
      </c>
      <c r="J268" s="307">
        <v>0</v>
      </c>
      <c r="K268" s="331">
        <v>0</v>
      </c>
      <c r="L268" s="391">
        <v>0</v>
      </c>
      <c r="M268" s="429">
        <v>0</v>
      </c>
      <c r="N268" s="455">
        <v>0</v>
      </c>
    </row>
    <row r="269" spans="1:14" ht="12.75" customHeight="1" x14ac:dyDescent="0.2">
      <c r="A269" s="14">
        <v>6</v>
      </c>
      <c r="B269" s="10" t="s">
        <v>56</v>
      </c>
      <c r="C269" s="114">
        <v>0</v>
      </c>
      <c r="D269" s="129">
        <v>0</v>
      </c>
      <c r="E269" s="155">
        <v>0</v>
      </c>
      <c r="F269" s="183">
        <v>0</v>
      </c>
      <c r="G269" s="211">
        <v>0</v>
      </c>
      <c r="H269" s="245">
        <v>0</v>
      </c>
      <c r="I269" s="276">
        <v>0</v>
      </c>
      <c r="J269" s="307">
        <v>0</v>
      </c>
      <c r="K269" s="331">
        <v>0</v>
      </c>
      <c r="L269" s="391">
        <v>0</v>
      </c>
      <c r="M269" s="429">
        <v>0</v>
      </c>
      <c r="N269" s="455">
        <v>0</v>
      </c>
    </row>
    <row r="270" spans="1:14" ht="12.75" customHeight="1" x14ac:dyDescent="0.2">
      <c r="A270" s="14">
        <v>7</v>
      </c>
      <c r="B270" s="10" t="s">
        <v>57</v>
      </c>
      <c r="C270" s="114">
        <v>0</v>
      </c>
      <c r="D270" s="129">
        <v>0</v>
      </c>
      <c r="E270" s="155">
        <v>0</v>
      </c>
      <c r="F270" s="183">
        <v>0</v>
      </c>
      <c r="G270" s="211">
        <v>0</v>
      </c>
      <c r="H270" s="245">
        <v>0</v>
      </c>
      <c r="I270" s="276">
        <v>0</v>
      </c>
      <c r="J270" s="307">
        <v>0</v>
      </c>
      <c r="K270" s="331">
        <v>0</v>
      </c>
      <c r="L270" s="391">
        <v>0</v>
      </c>
      <c r="M270" s="429">
        <v>0</v>
      </c>
      <c r="N270" s="455">
        <v>0</v>
      </c>
    </row>
    <row r="271" spans="1:14" ht="15.75" x14ac:dyDescent="0.2">
      <c r="A271" s="14">
        <v>8</v>
      </c>
      <c r="B271" s="10" t="s">
        <v>58</v>
      </c>
      <c r="C271" s="114">
        <v>0</v>
      </c>
      <c r="D271" s="129">
        <v>0</v>
      </c>
      <c r="E271" s="155">
        <v>0</v>
      </c>
      <c r="F271" s="183">
        <v>0</v>
      </c>
      <c r="G271" s="211">
        <v>0</v>
      </c>
      <c r="H271" s="245">
        <v>0</v>
      </c>
      <c r="I271" s="276">
        <v>0</v>
      </c>
      <c r="J271" s="307">
        <v>0</v>
      </c>
      <c r="K271" s="331">
        <v>0</v>
      </c>
      <c r="L271" s="391">
        <v>0</v>
      </c>
      <c r="M271" s="429">
        <v>0</v>
      </c>
      <c r="N271" s="455">
        <v>0</v>
      </c>
    </row>
    <row r="272" spans="1:14" ht="21" customHeight="1" x14ac:dyDescent="0.2">
      <c r="A272" s="14">
        <v>9</v>
      </c>
      <c r="B272" s="10" t="s">
        <v>24</v>
      </c>
      <c r="C272" s="70">
        <v>0</v>
      </c>
      <c r="D272" s="70">
        <v>0</v>
      </c>
      <c r="E272" s="70">
        <v>0</v>
      </c>
      <c r="F272" s="70">
        <v>0</v>
      </c>
      <c r="G272" s="70">
        <v>0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</row>
    <row r="273" spans="1:14" ht="15.75" x14ac:dyDescent="0.2">
      <c r="A273" s="14">
        <v>10</v>
      </c>
      <c r="B273" s="10" t="s">
        <v>25</v>
      </c>
      <c r="C273" s="70">
        <v>0</v>
      </c>
      <c r="D273" s="70">
        <v>0</v>
      </c>
      <c r="E273" s="70">
        <v>0</v>
      </c>
      <c r="F273" s="70">
        <v>0</v>
      </c>
      <c r="G273" s="70">
        <v>0</v>
      </c>
      <c r="H273" s="70">
        <v>0</v>
      </c>
      <c r="I273" s="70">
        <v>0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</row>
    <row r="274" spans="1:14" ht="16.5" thickBot="1" x14ac:dyDescent="0.25">
      <c r="A274" s="40">
        <v>11</v>
      </c>
      <c r="B274" s="41" t="s">
        <v>59</v>
      </c>
      <c r="C274" s="71">
        <v>0</v>
      </c>
      <c r="D274" s="71">
        <v>0</v>
      </c>
      <c r="E274" s="71">
        <v>0</v>
      </c>
      <c r="F274" s="71">
        <v>0</v>
      </c>
      <c r="G274" s="71">
        <v>0</v>
      </c>
      <c r="H274" s="71">
        <v>0</v>
      </c>
      <c r="I274" s="71">
        <v>0</v>
      </c>
      <c r="J274" s="71">
        <v>0</v>
      </c>
      <c r="K274" s="71">
        <v>0</v>
      </c>
      <c r="L274" s="71">
        <v>0</v>
      </c>
      <c r="M274" s="71">
        <v>0</v>
      </c>
      <c r="N274" s="71">
        <v>0</v>
      </c>
    </row>
    <row r="275" spans="1:14" ht="13.5" thickTop="1" x14ac:dyDescent="0.2">
      <c r="A275" s="5"/>
      <c r="B275" s="17" t="s">
        <v>39</v>
      </c>
    </row>
    <row r="276" spans="1:14" x14ac:dyDescent="0.2">
      <c r="A276" s="5"/>
      <c r="B276" s="15" t="s">
        <v>61</v>
      </c>
    </row>
    <row r="277" spans="1:14" x14ac:dyDescent="0.2">
      <c r="A277" s="5"/>
      <c r="B277" s="15" t="s">
        <v>60</v>
      </c>
    </row>
    <row r="278" spans="1:14" x14ac:dyDescent="0.2">
      <c r="A278" s="5"/>
      <c r="B278" s="15" t="s">
        <v>40</v>
      </c>
    </row>
    <row r="279" spans="1:14" ht="12.75" customHeight="1" x14ac:dyDescent="0.2">
      <c r="A279" s="5"/>
      <c r="B279" s="27"/>
    </row>
    <row r="280" spans="1:14" ht="12.75" customHeight="1" x14ac:dyDescent="0.2">
      <c r="A280" s="5"/>
      <c r="B280" s="27"/>
    </row>
    <row r="281" spans="1:14" ht="12.75" customHeight="1" x14ac:dyDescent="0.2">
      <c r="A281" s="471" t="s">
        <v>0</v>
      </c>
      <c r="B281" s="471"/>
    </row>
    <row r="282" spans="1:14" ht="12.75" customHeight="1" x14ac:dyDescent="0.2">
      <c r="A282" s="471" t="s">
        <v>1</v>
      </c>
      <c r="B282" s="471"/>
    </row>
    <row r="283" spans="1:14" x14ac:dyDescent="0.2">
      <c r="A283" s="471" t="s">
        <v>46</v>
      </c>
      <c r="B283" s="471"/>
    </row>
    <row r="284" spans="1:14" ht="22.5" x14ac:dyDescent="0.3">
      <c r="C284" s="107"/>
    </row>
    <row r="285" spans="1:14" ht="12.75" customHeight="1" x14ac:dyDescent="0.2">
      <c r="C285" s="103"/>
    </row>
    <row r="286" spans="1:14" ht="13.5" customHeight="1" x14ac:dyDescent="0.2">
      <c r="A286" s="1" t="s">
        <v>47</v>
      </c>
    </row>
    <row r="287" spans="1:14" ht="12.75" customHeight="1" x14ac:dyDescent="0.2">
      <c r="A287" s="45" t="s">
        <v>69</v>
      </c>
      <c r="B287" s="45"/>
    </row>
    <row r="288" spans="1:14" ht="12.75" customHeight="1" thickBot="1" x14ac:dyDescent="0.25">
      <c r="A288" s="45" t="s">
        <v>74</v>
      </c>
      <c r="B288" s="45"/>
    </row>
    <row r="289" spans="1:14" ht="12.75" customHeight="1" thickTop="1" x14ac:dyDescent="0.2">
      <c r="A289" s="472" t="s">
        <v>4</v>
      </c>
      <c r="B289" s="472" t="s">
        <v>5</v>
      </c>
      <c r="C289" s="108"/>
    </row>
    <row r="290" spans="1:14" ht="12.75" customHeight="1" x14ac:dyDescent="0.2">
      <c r="A290" s="473"/>
      <c r="B290" s="473"/>
      <c r="C290" s="105"/>
      <c r="D290" s="137"/>
      <c r="E290" s="163"/>
      <c r="F290" s="191"/>
      <c r="G290" s="219"/>
      <c r="H290" s="253"/>
      <c r="I290" s="284"/>
      <c r="J290" s="315"/>
      <c r="K290" s="339"/>
      <c r="L290" s="399"/>
      <c r="M290" s="423"/>
      <c r="N290" s="449"/>
    </row>
    <row r="291" spans="1:14" ht="12.75" customHeight="1" x14ac:dyDescent="0.2">
      <c r="A291" s="473"/>
      <c r="B291" s="473"/>
      <c r="C291" s="106" t="s">
        <v>36</v>
      </c>
      <c r="D291" s="134" t="s">
        <v>36</v>
      </c>
      <c r="E291" s="160" t="s">
        <v>36</v>
      </c>
      <c r="F291" s="188" t="s">
        <v>36</v>
      </c>
      <c r="G291" s="216" t="s">
        <v>36</v>
      </c>
      <c r="H291" s="250" t="s">
        <v>36</v>
      </c>
      <c r="I291" s="281" t="s">
        <v>36</v>
      </c>
      <c r="J291" s="312" t="s">
        <v>36</v>
      </c>
      <c r="K291" s="336" t="s">
        <v>36</v>
      </c>
      <c r="L291" s="396" t="s">
        <v>36</v>
      </c>
      <c r="M291" s="424" t="s">
        <v>36</v>
      </c>
      <c r="N291" s="450" t="s">
        <v>36</v>
      </c>
    </row>
    <row r="292" spans="1:14" x14ac:dyDescent="0.2">
      <c r="A292" s="473"/>
      <c r="B292" s="473"/>
      <c r="C292" s="110"/>
      <c r="D292" s="136"/>
      <c r="E292" s="162"/>
      <c r="F292" s="190"/>
      <c r="G292" s="218"/>
      <c r="H292" s="252"/>
      <c r="I292" s="283"/>
      <c r="J292" s="314"/>
      <c r="K292" s="338"/>
      <c r="L292" s="398"/>
      <c r="M292" s="425"/>
      <c r="N292" s="451"/>
    </row>
    <row r="293" spans="1:14" x14ac:dyDescent="0.2">
      <c r="A293" s="474"/>
      <c r="B293" s="474"/>
      <c r="C293" s="106"/>
      <c r="D293" s="134"/>
      <c r="E293" s="160"/>
      <c r="F293" s="188"/>
      <c r="G293" s="216"/>
      <c r="H293" s="250"/>
      <c r="I293" s="281"/>
      <c r="J293" s="312"/>
      <c r="K293" s="336"/>
      <c r="L293" s="396"/>
      <c r="M293" s="424"/>
      <c r="N293" s="450"/>
    </row>
    <row r="294" spans="1:14" s="8" customFormat="1" ht="11.25" x14ac:dyDescent="0.2">
      <c r="A294" s="111" t="s">
        <v>10</v>
      </c>
      <c r="B294" s="111" t="s">
        <v>11</v>
      </c>
      <c r="C294" s="111" t="s">
        <v>17</v>
      </c>
      <c r="D294" s="135" t="s">
        <v>17</v>
      </c>
      <c r="E294" s="161" t="s">
        <v>17</v>
      </c>
      <c r="F294" s="189" t="s">
        <v>17</v>
      </c>
      <c r="G294" s="217" t="s">
        <v>17</v>
      </c>
      <c r="H294" s="251" t="s">
        <v>17</v>
      </c>
      <c r="I294" s="282" t="s">
        <v>17</v>
      </c>
      <c r="J294" s="313" t="s">
        <v>17</v>
      </c>
      <c r="K294" s="337" t="s">
        <v>17</v>
      </c>
      <c r="L294" s="397" t="s">
        <v>17</v>
      </c>
      <c r="M294" s="426" t="s">
        <v>17</v>
      </c>
      <c r="N294" s="452" t="s">
        <v>17</v>
      </c>
    </row>
    <row r="295" spans="1:14" s="16" customFormat="1" ht="15.75" x14ac:dyDescent="0.2">
      <c r="A295" s="18">
        <v>1</v>
      </c>
      <c r="B295" s="19" t="s">
        <v>22</v>
      </c>
      <c r="C295" s="113">
        <f t="shared" ref="C295:N295" si="39">SUM(C296,C299,C300)</f>
        <v>0</v>
      </c>
      <c r="D295" s="131">
        <f t="shared" si="39"/>
        <v>0</v>
      </c>
      <c r="E295" s="157">
        <f t="shared" si="39"/>
        <v>0</v>
      </c>
      <c r="F295" s="185">
        <f t="shared" si="39"/>
        <v>0</v>
      </c>
      <c r="G295" s="213">
        <f t="shared" si="39"/>
        <v>0</v>
      </c>
      <c r="H295" s="247">
        <f t="shared" si="39"/>
        <v>0</v>
      </c>
      <c r="I295" s="278">
        <f t="shared" si="39"/>
        <v>0</v>
      </c>
      <c r="J295" s="309">
        <f t="shared" si="39"/>
        <v>0</v>
      </c>
      <c r="K295" s="333">
        <f t="shared" si="39"/>
        <v>0</v>
      </c>
      <c r="L295" s="393">
        <f t="shared" si="39"/>
        <v>0</v>
      </c>
      <c r="M295" s="428">
        <f t="shared" si="39"/>
        <v>0</v>
      </c>
      <c r="N295" s="454">
        <f t="shared" si="39"/>
        <v>0</v>
      </c>
    </row>
    <row r="296" spans="1:14" s="23" customFormat="1" x14ac:dyDescent="0.2">
      <c r="A296" s="14"/>
      <c r="B296" s="22" t="s">
        <v>50</v>
      </c>
      <c r="C296" s="90">
        <f t="shared" ref="C296" si="40">SUM(C297:C298)</f>
        <v>0</v>
      </c>
      <c r="D296" s="90">
        <f t="shared" ref="D296" si="41">SUM(D297:D298)</f>
        <v>0</v>
      </c>
      <c r="E296" s="90">
        <f t="shared" ref="E296" si="42">SUM(E297:E298)</f>
        <v>0</v>
      </c>
      <c r="F296" s="90">
        <f t="shared" ref="F296" si="43">SUM(F297:F298)</f>
        <v>0</v>
      </c>
      <c r="G296" s="90">
        <f t="shared" ref="G296" si="44">SUM(G297:G298)</f>
        <v>0</v>
      </c>
      <c r="H296" s="90">
        <f t="shared" ref="H296" si="45">SUM(H297:H298)</f>
        <v>0</v>
      </c>
      <c r="I296" s="90">
        <f t="shared" ref="I296" si="46">SUM(I297:I298)</f>
        <v>0</v>
      </c>
      <c r="J296" s="90">
        <f t="shared" ref="J296" si="47">SUM(J297:J298)</f>
        <v>0</v>
      </c>
      <c r="K296" s="90">
        <f t="shared" ref="K296" si="48">SUM(K297:K298)</f>
        <v>0</v>
      </c>
      <c r="L296" s="90">
        <f t="shared" ref="L296" si="49">SUM(L297:L298)</f>
        <v>0</v>
      </c>
      <c r="M296" s="90">
        <f t="shared" ref="M296" si="50">SUM(M297:M298)</f>
        <v>0</v>
      </c>
      <c r="N296" s="90">
        <f t="shared" ref="N296" si="51">SUM(N297:N298)</f>
        <v>0</v>
      </c>
    </row>
    <row r="297" spans="1:14" x14ac:dyDescent="0.2">
      <c r="A297" s="12"/>
      <c r="B297" s="13" t="s">
        <v>84</v>
      </c>
      <c r="C297" s="69">
        <v>0</v>
      </c>
      <c r="D297" s="69">
        <v>0</v>
      </c>
      <c r="E297" s="69">
        <v>0</v>
      </c>
      <c r="F297" s="69">
        <v>0</v>
      </c>
      <c r="G297" s="69">
        <v>0</v>
      </c>
      <c r="H297" s="69">
        <v>0</v>
      </c>
      <c r="I297" s="69">
        <v>0</v>
      </c>
      <c r="J297" s="69">
        <v>0</v>
      </c>
      <c r="K297" s="69">
        <v>0</v>
      </c>
      <c r="L297" s="69">
        <v>0</v>
      </c>
      <c r="M297" s="69">
        <v>0</v>
      </c>
      <c r="N297" s="69">
        <v>0</v>
      </c>
    </row>
    <row r="298" spans="1:14" x14ac:dyDescent="0.2">
      <c r="A298" s="12"/>
      <c r="B298" s="13" t="s">
        <v>85</v>
      </c>
      <c r="C298" s="69">
        <v>0</v>
      </c>
      <c r="D298" s="69">
        <v>0</v>
      </c>
      <c r="E298" s="69">
        <v>0</v>
      </c>
      <c r="F298" s="69">
        <v>0</v>
      </c>
      <c r="G298" s="69">
        <v>0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0</v>
      </c>
    </row>
    <row r="299" spans="1:14" x14ac:dyDescent="0.2">
      <c r="A299" s="12"/>
      <c r="B299" s="11" t="s">
        <v>51</v>
      </c>
      <c r="C299" s="70">
        <v>0</v>
      </c>
      <c r="D299" s="70">
        <v>0</v>
      </c>
      <c r="E299" s="70">
        <v>0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70">
        <v>0</v>
      </c>
      <c r="L299" s="70">
        <v>0</v>
      </c>
      <c r="M299" s="70">
        <v>0</v>
      </c>
      <c r="N299" s="70">
        <v>0</v>
      </c>
    </row>
    <row r="300" spans="1:14" x14ac:dyDescent="0.2">
      <c r="A300" s="12"/>
      <c r="B300" s="11" t="s">
        <v>52</v>
      </c>
      <c r="C300" s="70">
        <v>0</v>
      </c>
      <c r="D300" s="70">
        <v>0</v>
      </c>
      <c r="E300" s="70">
        <v>0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70">
        <v>0</v>
      </c>
      <c r="L300" s="70">
        <v>0</v>
      </c>
      <c r="M300" s="70">
        <v>0</v>
      </c>
      <c r="N300" s="70">
        <v>0</v>
      </c>
    </row>
    <row r="301" spans="1:14" ht="15.75" x14ac:dyDescent="0.2">
      <c r="A301" s="14">
        <v>2</v>
      </c>
      <c r="B301" s="10" t="s">
        <v>23</v>
      </c>
      <c r="C301" s="114">
        <f t="shared" ref="C301:N301" si="52">SUM(C302:C303)</f>
        <v>0</v>
      </c>
      <c r="D301" s="129">
        <f t="shared" si="52"/>
        <v>0</v>
      </c>
      <c r="E301" s="155">
        <f t="shared" si="52"/>
        <v>0</v>
      </c>
      <c r="F301" s="183">
        <f t="shared" si="52"/>
        <v>0</v>
      </c>
      <c r="G301" s="211">
        <f t="shared" si="52"/>
        <v>0</v>
      </c>
      <c r="H301" s="245">
        <f t="shared" si="52"/>
        <v>0</v>
      </c>
      <c r="I301" s="276">
        <f t="shared" si="52"/>
        <v>0</v>
      </c>
      <c r="J301" s="307">
        <f t="shared" si="52"/>
        <v>0</v>
      </c>
      <c r="K301" s="331">
        <f t="shared" si="52"/>
        <v>0</v>
      </c>
      <c r="L301" s="391">
        <f t="shared" si="52"/>
        <v>0</v>
      </c>
      <c r="M301" s="429">
        <f t="shared" si="52"/>
        <v>0</v>
      </c>
      <c r="N301" s="455">
        <f t="shared" si="52"/>
        <v>0</v>
      </c>
    </row>
    <row r="302" spans="1:14" x14ac:dyDescent="0.2">
      <c r="A302" s="12"/>
      <c r="B302" s="13" t="s">
        <v>84</v>
      </c>
      <c r="C302" s="69">
        <v>0</v>
      </c>
      <c r="D302" s="69">
        <v>0</v>
      </c>
      <c r="E302" s="69">
        <v>0</v>
      </c>
      <c r="F302" s="69">
        <v>0</v>
      </c>
      <c r="G302" s="69">
        <v>0</v>
      </c>
      <c r="H302" s="69">
        <v>0</v>
      </c>
      <c r="I302" s="69">
        <v>0</v>
      </c>
      <c r="J302" s="69">
        <v>0</v>
      </c>
      <c r="K302" s="69">
        <v>0</v>
      </c>
      <c r="L302" s="69">
        <v>0</v>
      </c>
      <c r="M302" s="69">
        <v>0</v>
      </c>
      <c r="N302" s="69">
        <v>0</v>
      </c>
    </row>
    <row r="303" spans="1:14" x14ac:dyDescent="0.2">
      <c r="A303" s="12"/>
      <c r="B303" s="13" t="s">
        <v>85</v>
      </c>
      <c r="C303" s="69">
        <v>0</v>
      </c>
      <c r="D303" s="69">
        <v>0</v>
      </c>
      <c r="E303" s="69">
        <v>0</v>
      </c>
      <c r="F303" s="69">
        <v>0</v>
      </c>
      <c r="G303" s="69">
        <v>0</v>
      </c>
      <c r="H303" s="69">
        <v>0</v>
      </c>
      <c r="I303" s="69">
        <v>0</v>
      </c>
      <c r="J303" s="69">
        <v>0</v>
      </c>
      <c r="K303" s="69">
        <v>0</v>
      </c>
      <c r="L303" s="69">
        <v>0</v>
      </c>
      <c r="M303" s="69">
        <v>0</v>
      </c>
      <c r="N303" s="69">
        <v>0</v>
      </c>
    </row>
    <row r="304" spans="1:14" ht="15.75" x14ac:dyDescent="0.2">
      <c r="A304" s="9">
        <v>3</v>
      </c>
      <c r="B304" s="10" t="s">
        <v>54</v>
      </c>
      <c r="C304" s="114">
        <v>0</v>
      </c>
      <c r="D304" s="129">
        <v>0</v>
      </c>
      <c r="E304" s="155">
        <v>0</v>
      </c>
      <c r="F304" s="183">
        <v>0</v>
      </c>
      <c r="G304" s="211">
        <v>0</v>
      </c>
      <c r="H304" s="245">
        <v>0</v>
      </c>
      <c r="I304" s="276">
        <v>0</v>
      </c>
      <c r="J304" s="307">
        <v>0</v>
      </c>
      <c r="K304" s="331">
        <v>0</v>
      </c>
      <c r="L304" s="391">
        <v>0</v>
      </c>
      <c r="M304" s="429">
        <v>0</v>
      </c>
      <c r="N304" s="455">
        <v>0</v>
      </c>
    </row>
    <row r="305" spans="1:14" ht="15.75" x14ac:dyDescent="0.2">
      <c r="A305" s="14">
        <v>4</v>
      </c>
      <c r="B305" s="10" t="s">
        <v>53</v>
      </c>
      <c r="C305" s="90">
        <f t="shared" ref="C305:N305" si="53">SUM(C306:C307)</f>
        <v>0</v>
      </c>
      <c r="D305" s="90">
        <f t="shared" si="53"/>
        <v>0</v>
      </c>
      <c r="E305" s="90">
        <f t="shared" si="53"/>
        <v>0</v>
      </c>
      <c r="F305" s="90">
        <f t="shared" si="53"/>
        <v>0</v>
      </c>
      <c r="G305" s="90">
        <f t="shared" si="53"/>
        <v>0</v>
      </c>
      <c r="H305" s="90">
        <f t="shared" si="53"/>
        <v>0</v>
      </c>
      <c r="I305" s="90">
        <f t="shared" si="53"/>
        <v>0</v>
      </c>
      <c r="J305" s="90">
        <f t="shared" si="53"/>
        <v>0</v>
      </c>
      <c r="K305" s="90">
        <f t="shared" si="53"/>
        <v>0</v>
      </c>
      <c r="L305" s="90">
        <f t="shared" si="53"/>
        <v>0</v>
      </c>
      <c r="M305" s="90">
        <f t="shared" si="53"/>
        <v>0</v>
      </c>
      <c r="N305" s="90">
        <f t="shared" si="53"/>
        <v>0</v>
      </c>
    </row>
    <row r="306" spans="1:14" x14ac:dyDescent="0.2">
      <c r="A306" s="14"/>
      <c r="B306" s="13" t="s">
        <v>84</v>
      </c>
      <c r="C306" s="90">
        <v>0</v>
      </c>
      <c r="D306" s="90">
        <v>0</v>
      </c>
      <c r="E306" s="90">
        <v>0</v>
      </c>
      <c r="F306" s="90">
        <v>0</v>
      </c>
      <c r="G306" s="90">
        <v>0</v>
      </c>
      <c r="H306" s="90">
        <v>0</v>
      </c>
      <c r="I306" s="90">
        <v>0</v>
      </c>
      <c r="J306" s="90">
        <v>0</v>
      </c>
      <c r="K306" s="90">
        <v>0</v>
      </c>
      <c r="L306" s="90">
        <v>0</v>
      </c>
      <c r="M306" s="90">
        <v>0</v>
      </c>
      <c r="N306" s="90">
        <v>0</v>
      </c>
    </row>
    <row r="307" spans="1:14" x14ac:dyDescent="0.2">
      <c r="A307" s="14"/>
      <c r="B307" s="13" t="s">
        <v>85</v>
      </c>
      <c r="C307" s="90">
        <v>0</v>
      </c>
      <c r="D307" s="90">
        <v>0</v>
      </c>
      <c r="E307" s="90">
        <v>0</v>
      </c>
      <c r="F307" s="90">
        <v>0</v>
      </c>
      <c r="G307" s="90">
        <v>0</v>
      </c>
      <c r="H307" s="90">
        <v>0</v>
      </c>
      <c r="I307" s="90">
        <v>0</v>
      </c>
      <c r="J307" s="90">
        <v>0</v>
      </c>
      <c r="K307" s="90">
        <v>0</v>
      </c>
      <c r="L307" s="90">
        <v>0</v>
      </c>
      <c r="M307" s="90">
        <v>0</v>
      </c>
      <c r="N307" s="90">
        <v>0</v>
      </c>
    </row>
    <row r="308" spans="1:14" x14ac:dyDescent="0.2">
      <c r="A308" s="14">
        <v>5</v>
      </c>
      <c r="B308" s="11" t="s">
        <v>55</v>
      </c>
      <c r="C308" s="114">
        <v>0</v>
      </c>
      <c r="D308" s="129">
        <v>0</v>
      </c>
      <c r="E308" s="155">
        <v>0</v>
      </c>
      <c r="F308" s="183">
        <v>0</v>
      </c>
      <c r="G308" s="211">
        <v>0</v>
      </c>
      <c r="H308" s="245">
        <v>0</v>
      </c>
      <c r="I308" s="276">
        <v>0</v>
      </c>
      <c r="J308" s="307">
        <v>0</v>
      </c>
      <c r="K308" s="331">
        <v>0</v>
      </c>
      <c r="L308" s="391">
        <v>0</v>
      </c>
      <c r="M308" s="429">
        <v>0</v>
      </c>
      <c r="N308" s="455">
        <v>0</v>
      </c>
    </row>
    <row r="309" spans="1:14" ht="15.75" x14ac:dyDescent="0.2">
      <c r="A309" s="14">
        <v>6</v>
      </c>
      <c r="B309" s="10" t="s">
        <v>56</v>
      </c>
      <c r="C309" s="114">
        <v>0</v>
      </c>
      <c r="D309" s="129">
        <v>0</v>
      </c>
      <c r="E309" s="155">
        <v>0</v>
      </c>
      <c r="F309" s="183">
        <v>0</v>
      </c>
      <c r="G309" s="211">
        <v>0</v>
      </c>
      <c r="H309" s="245">
        <v>0</v>
      </c>
      <c r="I309" s="276">
        <v>0</v>
      </c>
      <c r="J309" s="307">
        <v>0</v>
      </c>
      <c r="K309" s="331">
        <v>0</v>
      </c>
      <c r="L309" s="391">
        <v>0</v>
      </c>
      <c r="M309" s="429">
        <v>0</v>
      </c>
      <c r="N309" s="455">
        <v>0</v>
      </c>
    </row>
    <row r="310" spans="1:14" ht="15.75" x14ac:dyDescent="0.2">
      <c r="A310" s="14">
        <v>7</v>
      </c>
      <c r="B310" s="10" t="s">
        <v>57</v>
      </c>
      <c r="C310" s="114">
        <v>0</v>
      </c>
      <c r="D310" s="129">
        <v>0</v>
      </c>
      <c r="E310" s="155">
        <v>0</v>
      </c>
      <c r="F310" s="183">
        <v>0</v>
      </c>
      <c r="G310" s="211">
        <v>0</v>
      </c>
      <c r="H310" s="245">
        <v>0</v>
      </c>
      <c r="I310" s="276">
        <v>0</v>
      </c>
      <c r="J310" s="307">
        <v>0</v>
      </c>
      <c r="K310" s="331">
        <v>0</v>
      </c>
      <c r="L310" s="391">
        <v>0</v>
      </c>
      <c r="M310" s="429">
        <v>0</v>
      </c>
      <c r="N310" s="455">
        <v>0</v>
      </c>
    </row>
    <row r="311" spans="1:14" ht="15.75" x14ac:dyDescent="0.2">
      <c r="A311" s="14">
        <v>8</v>
      </c>
      <c r="B311" s="10" t="s">
        <v>58</v>
      </c>
      <c r="C311" s="114">
        <v>0</v>
      </c>
      <c r="D311" s="129">
        <v>0</v>
      </c>
      <c r="E311" s="155">
        <v>0</v>
      </c>
      <c r="F311" s="183">
        <v>0</v>
      </c>
      <c r="G311" s="211">
        <v>0</v>
      </c>
      <c r="H311" s="245">
        <v>0</v>
      </c>
      <c r="I311" s="276">
        <v>0</v>
      </c>
      <c r="J311" s="307">
        <v>0</v>
      </c>
      <c r="K311" s="331">
        <v>0</v>
      </c>
      <c r="L311" s="391">
        <v>0</v>
      </c>
      <c r="M311" s="429">
        <v>0</v>
      </c>
      <c r="N311" s="455">
        <v>0</v>
      </c>
    </row>
    <row r="312" spans="1:14" ht="15.75" x14ac:dyDescent="0.2">
      <c r="A312" s="14">
        <v>9</v>
      </c>
      <c r="B312" s="10" t="s">
        <v>24</v>
      </c>
      <c r="C312" s="70">
        <v>0</v>
      </c>
      <c r="D312" s="70">
        <v>0</v>
      </c>
      <c r="E312" s="70">
        <v>0</v>
      </c>
      <c r="F312" s="70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</row>
    <row r="313" spans="1:14" ht="15.75" x14ac:dyDescent="0.2">
      <c r="A313" s="14">
        <v>10</v>
      </c>
      <c r="B313" s="10" t="s">
        <v>25</v>
      </c>
      <c r="C313" s="70">
        <v>0</v>
      </c>
      <c r="D313" s="70">
        <v>0</v>
      </c>
      <c r="E313" s="70">
        <v>0</v>
      </c>
      <c r="F313" s="70">
        <v>0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70">
        <v>0</v>
      </c>
      <c r="M313" s="70">
        <v>0</v>
      </c>
      <c r="N313" s="70">
        <v>0</v>
      </c>
    </row>
    <row r="314" spans="1:14" ht="16.5" thickBot="1" x14ac:dyDescent="0.25">
      <c r="A314" s="40">
        <v>11</v>
      </c>
      <c r="B314" s="41" t="s">
        <v>59</v>
      </c>
      <c r="C314" s="71">
        <v>0</v>
      </c>
      <c r="D314" s="71">
        <v>0</v>
      </c>
      <c r="E314" s="71">
        <v>0</v>
      </c>
      <c r="F314" s="71">
        <v>0</v>
      </c>
      <c r="G314" s="71">
        <v>0</v>
      </c>
      <c r="H314" s="71">
        <v>0</v>
      </c>
      <c r="I314" s="71">
        <v>0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</row>
    <row r="315" spans="1:14" ht="13.5" thickTop="1" x14ac:dyDescent="0.2">
      <c r="A315" s="5"/>
      <c r="B315" s="17" t="s">
        <v>39</v>
      </c>
    </row>
    <row r="316" spans="1:14" x14ac:dyDescent="0.2">
      <c r="A316" s="5"/>
      <c r="B316" s="15" t="s">
        <v>61</v>
      </c>
    </row>
    <row r="317" spans="1:14" x14ac:dyDescent="0.2">
      <c r="A317" s="5"/>
      <c r="B317" s="15" t="s">
        <v>60</v>
      </c>
    </row>
    <row r="318" spans="1:14" x14ac:dyDescent="0.2">
      <c r="A318" s="5"/>
      <c r="B318" s="15" t="s">
        <v>40</v>
      </c>
    </row>
    <row r="319" spans="1:14" ht="12.75" customHeight="1" x14ac:dyDescent="0.2">
      <c r="A319" s="5"/>
      <c r="B319" s="27"/>
    </row>
    <row r="320" spans="1:14" ht="12.75" customHeight="1" x14ac:dyDescent="0.2">
      <c r="A320" s="5"/>
      <c r="B320" s="27"/>
    </row>
    <row r="321" spans="1:14" x14ac:dyDescent="0.2">
      <c r="A321" s="5"/>
      <c r="B321" s="27"/>
    </row>
    <row r="322" spans="1:14" ht="12.75" customHeight="1" x14ac:dyDescent="0.2">
      <c r="A322" s="471" t="s">
        <v>0</v>
      </c>
      <c r="B322" s="471"/>
    </row>
    <row r="323" spans="1:14" ht="12.75" customHeight="1" x14ac:dyDescent="0.2">
      <c r="A323" s="471" t="s">
        <v>1</v>
      </c>
      <c r="B323" s="471"/>
    </row>
    <row r="324" spans="1:14" x14ac:dyDescent="0.2">
      <c r="A324" s="471" t="s">
        <v>46</v>
      </c>
      <c r="B324" s="471"/>
    </row>
    <row r="325" spans="1:14" ht="12.75" customHeight="1" x14ac:dyDescent="0.3">
      <c r="C325" s="107"/>
    </row>
    <row r="326" spans="1:14" ht="13.5" customHeight="1" x14ac:dyDescent="0.2">
      <c r="C326" s="103"/>
    </row>
    <row r="327" spans="1:14" x14ac:dyDescent="0.2">
      <c r="A327" s="1" t="s">
        <v>47</v>
      </c>
    </row>
    <row r="328" spans="1:14" ht="12.75" customHeight="1" x14ac:dyDescent="0.2">
      <c r="A328" s="1" t="s">
        <v>69</v>
      </c>
    </row>
    <row r="329" spans="1:14" ht="12.75" customHeight="1" thickBot="1" x14ac:dyDescent="0.25">
      <c r="A329" s="45" t="s">
        <v>73</v>
      </c>
      <c r="B329" s="45"/>
      <c r="H329" s="45"/>
      <c r="I329" s="45"/>
      <c r="J329" s="45"/>
      <c r="K329" s="45"/>
      <c r="L329" s="45"/>
      <c r="M329" s="45"/>
      <c r="N329" s="45"/>
    </row>
    <row r="330" spans="1:14" ht="12.75" customHeight="1" thickTop="1" x14ac:dyDescent="0.2">
      <c r="A330" s="472" t="s">
        <v>4</v>
      </c>
      <c r="B330" s="472" t="s">
        <v>5</v>
      </c>
      <c r="C330" s="108"/>
    </row>
    <row r="331" spans="1:14" ht="12.75" customHeight="1" x14ac:dyDescent="0.2">
      <c r="A331" s="473"/>
      <c r="B331" s="473"/>
      <c r="C331" s="105"/>
      <c r="D331" s="137"/>
      <c r="E331" s="163"/>
      <c r="F331" s="191"/>
      <c r="G331" s="219"/>
      <c r="H331" s="253"/>
      <c r="I331" s="284"/>
      <c r="J331" s="315"/>
      <c r="K331" s="339"/>
      <c r="L331" s="399"/>
      <c r="M331" s="423"/>
      <c r="N331" s="449"/>
    </row>
    <row r="332" spans="1:14" x14ac:dyDescent="0.2">
      <c r="A332" s="473"/>
      <c r="B332" s="473"/>
      <c r="C332" s="106" t="s">
        <v>36</v>
      </c>
      <c r="D332" s="134" t="s">
        <v>36</v>
      </c>
      <c r="E332" s="160" t="s">
        <v>36</v>
      </c>
      <c r="F332" s="188" t="s">
        <v>36</v>
      </c>
      <c r="G332" s="216" t="s">
        <v>36</v>
      </c>
      <c r="H332" s="250" t="s">
        <v>36</v>
      </c>
      <c r="I332" s="281" t="s">
        <v>36</v>
      </c>
      <c r="J332" s="312" t="s">
        <v>36</v>
      </c>
      <c r="K332" s="336" t="s">
        <v>36</v>
      </c>
      <c r="L332" s="396" t="s">
        <v>36</v>
      </c>
      <c r="M332" s="424" t="s">
        <v>36</v>
      </c>
      <c r="N332" s="450" t="s">
        <v>36</v>
      </c>
    </row>
    <row r="333" spans="1:14" x14ac:dyDescent="0.2">
      <c r="A333" s="473"/>
      <c r="B333" s="473"/>
      <c r="C333" s="110"/>
      <c r="D333" s="136"/>
      <c r="E333" s="162"/>
      <c r="F333" s="190"/>
      <c r="G333" s="218"/>
      <c r="H333" s="252"/>
      <c r="I333" s="283"/>
      <c r="J333" s="314"/>
      <c r="K333" s="338"/>
      <c r="L333" s="398"/>
      <c r="M333" s="425"/>
      <c r="N333" s="451"/>
    </row>
    <row r="334" spans="1:14" x14ac:dyDescent="0.2">
      <c r="A334" s="474"/>
      <c r="B334" s="474"/>
      <c r="C334" s="106"/>
      <c r="D334" s="134"/>
      <c r="E334" s="160"/>
      <c r="F334" s="188"/>
      <c r="G334" s="216"/>
      <c r="H334" s="250"/>
      <c r="I334" s="281"/>
      <c r="J334" s="312"/>
      <c r="K334" s="336"/>
      <c r="L334" s="396"/>
      <c r="M334" s="424"/>
      <c r="N334" s="450"/>
    </row>
    <row r="335" spans="1:14" s="8" customFormat="1" ht="11.25" x14ac:dyDescent="0.2">
      <c r="A335" s="111" t="s">
        <v>10</v>
      </c>
      <c r="B335" s="111" t="s">
        <v>11</v>
      </c>
      <c r="C335" s="111" t="s">
        <v>17</v>
      </c>
      <c r="D335" s="135" t="s">
        <v>17</v>
      </c>
      <c r="E335" s="161" t="s">
        <v>17</v>
      </c>
      <c r="F335" s="189" t="s">
        <v>17</v>
      </c>
      <c r="G335" s="217" t="s">
        <v>17</v>
      </c>
      <c r="H335" s="251" t="s">
        <v>17</v>
      </c>
      <c r="I335" s="282" t="s">
        <v>17</v>
      </c>
      <c r="J335" s="313" t="s">
        <v>17</v>
      </c>
      <c r="K335" s="337" t="s">
        <v>17</v>
      </c>
      <c r="L335" s="397" t="s">
        <v>17</v>
      </c>
      <c r="M335" s="426" t="s">
        <v>17</v>
      </c>
      <c r="N335" s="452" t="s">
        <v>17</v>
      </c>
    </row>
    <row r="336" spans="1:14" s="16" customFormat="1" ht="15.75" x14ac:dyDescent="0.2">
      <c r="A336" s="18">
        <v>1</v>
      </c>
      <c r="B336" s="19" t="s">
        <v>22</v>
      </c>
      <c r="C336" s="113">
        <f t="shared" ref="C336:N336" si="54">SUM(C337,C340,C341)</f>
        <v>0</v>
      </c>
      <c r="D336" s="131">
        <f t="shared" si="54"/>
        <v>0</v>
      </c>
      <c r="E336" s="157">
        <f t="shared" si="54"/>
        <v>0</v>
      </c>
      <c r="F336" s="185">
        <f t="shared" si="54"/>
        <v>0</v>
      </c>
      <c r="G336" s="213">
        <f t="shared" si="54"/>
        <v>0</v>
      </c>
      <c r="H336" s="247">
        <f t="shared" si="54"/>
        <v>0</v>
      </c>
      <c r="I336" s="278">
        <f t="shared" si="54"/>
        <v>0</v>
      </c>
      <c r="J336" s="309">
        <f t="shared" si="54"/>
        <v>0</v>
      </c>
      <c r="K336" s="333">
        <f t="shared" si="54"/>
        <v>0</v>
      </c>
      <c r="L336" s="393">
        <f t="shared" si="54"/>
        <v>0</v>
      </c>
      <c r="M336" s="428">
        <f t="shared" si="54"/>
        <v>0</v>
      </c>
      <c r="N336" s="454">
        <f t="shared" si="54"/>
        <v>0</v>
      </c>
    </row>
    <row r="337" spans="1:14" s="23" customFormat="1" x14ac:dyDescent="0.2">
      <c r="A337" s="14"/>
      <c r="B337" s="22" t="s">
        <v>50</v>
      </c>
      <c r="C337" s="90">
        <f t="shared" ref="C337" si="55">SUM(C338:C339)</f>
        <v>0</v>
      </c>
      <c r="D337" s="90">
        <f t="shared" ref="D337" si="56">SUM(D338:D339)</f>
        <v>0</v>
      </c>
      <c r="E337" s="90">
        <f t="shared" ref="E337" si="57">SUM(E338:E339)</f>
        <v>0</v>
      </c>
      <c r="F337" s="90">
        <f t="shared" ref="F337" si="58">SUM(F338:F339)</f>
        <v>0</v>
      </c>
      <c r="G337" s="90">
        <f t="shared" ref="G337" si="59">SUM(G338:G339)</f>
        <v>0</v>
      </c>
      <c r="H337" s="90">
        <f t="shared" ref="H337" si="60">SUM(H338:H339)</f>
        <v>0</v>
      </c>
      <c r="I337" s="90">
        <f t="shared" ref="I337" si="61">SUM(I338:I339)</f>
        <v>0</v>
      </c>
      <c r="J337" s="90">
        <f t="shared" ref="J337" si="62">SUM(J338:J339)</f>
        <v>0</v>
      </c>
      <c r="K337" s="90">
        <f t="shared" ref="K337" si="63">SUM(K338:K339)</f>
        <v>0</v>
      </c>
      <c r="L337" s="90">
        <f t="shared" ref="L337" si="64">SUM(L338:L339)</f>
        <v>0</v>
      </c>
      <c r="M337" s="90">
        <f t="shared" ref="M337" si="65">SUM(M338:M339)</f>
        <v>0</v>
      </c>
      <c r="N337" s="90">
        <f t="shared" ref="N337" si="66">SUM(N338:N339)</f>
        <v>0</v>
      </c>
    </row>
    <row r="338" spans="1:14" x14ac:dyDescent="0.2">
      <c r="A338" s="12"/>
      <c r="B338" s="13" t="s">
        <v>84</v>
      </c>
      <c r="C338" s="69">
        <v>0</v>
      </c>
      <c r="D338" s="69">
        <v>0</v>
      </c>
      <c r="E338" s="69">
        <v>0</v>
      </c>
      <c r="F338" s="69">
        <v>0</v>
      </c>
      <c r="G338" s="69">
        <v>0</v>
      </c>
      <c r="H338" s="69">
        <v>0</v>
      </c>
      <c r="I338" s="69">
        <v>0</v>
      </c>
      <c r="J338" s="69">
        <v>0</v>
      </c>
      <c r="K338" s="69">
        <v>0</v>
      </c>
      <c r="L338" s="69">
        <v>0</v>
      </c>
      <c r="M338" s="69">
        <v>0</v>
      </c>
      <c r="N338" s="69">
        <v>0</v>
      </c>
    </row>
    <row r="339" spans="1:14" x14ac:dyDescent="0.2">
      <c r="A339" s="12"/>
      <c r="B339" s="13" t="s">
        <v>85</v>
      </c>
      <c r="C339" s="69">
        <v>0</v>
      </c>
      <c r="D339" s="69">
        <v>0</v>
      </c>
      <c r="E339" s="69">
        <v>0</v>
      </c>
      <c r="F339" s="69">
        <v>0</v>
      </c>
      <c r="G339" s="69">
        <v>0</v>
      </c>
      <c r="H339" s="69">
        <v>0</v>
      </c>
      <c r="I339" s="69">
        <v>0</v>
      </c>
      <c r="J339" s="69">
        <v>0</v>
      </c>
      <c r="K339" s="69">
        <v>0</v>
      </c>
      <c r="L339" s="69">
        <v>0</v>
      </c>
      <c r="M339" s="69">
        <v>0</v>
      </c>
      <c r="N339" s="69">
        <v>0</v>
      </c>
    </row>
    <row r="340" spans="1:14" x14ac:dyDescent="0.2">
      <c r="A340" s="12"/>
      <c r="B340" s="11" t="s">
        <v>51</v>
      </c>
      <c r="C340" s="70">
        <v>0</v>
      </c>
      <c r="D340" s="70">
        <v>0</v>
      </c>
      <c r="E340" s="70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70">
        <v>0</v>
      </c>
      <c r="L340" s="70">
        <v>0</v>
      </c>
      <c r="M340" s="70">
        <v>0</v>
      </c>
      <c r="N340" s="70">
        <v>0</v>
      </c>
    </row>
    <row r="341" spans="1:14" x14ac:dyDescent="0.2">
      <c r="A341" s="12"/>
      <c r="B341" s="11" t="s">
        <v>52</v>
      </c>
      <c r="C341" s="70">
        <v>0</v>
      </c>
      <c r="D341" s="70">
        <v>0</v>
      </c>
      <c r="E341" s="70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</row>
    <row r="342" spans="1:14" ht="15.75" x14ac:dyDescent="0.2">
      <c r="A342" s="14">
        <v>2</v>
      </c>
      <c r="B342" s="10" t="s">
        <v>23</v>
      </c>
      <c r="C342" s="114">
        <f t="shared" ref="C342:N342" si="67">SUM(C343:C344)</f>
        <v>0</v>
      </c>
      <c r="D342" s="129">
        <f t="shared" si="67"/>
        <v>0</v>
      </c>
      <c r="E342" s="155">
        <f t="shared" si="67"/>
        <v>0</v>
      </c>
      <c r="F342" s="183">
        <f t="shared" si="67"/>
        <v>0</v>
      </c>
      <c r="G342" s="211">
        <f t="shared" si="67"/>
        <v>0</v>
      </c>
      <c r="H342" s="245">
        <f t="shared" si="67"/>
        <v>0</v>
      </c>
      <c r="I342" s="276">
        <f t="shared" si="67"/>
        <v>0</v>
      </c>
      <c r="J342" s="307">
        <f t="shared" si="67"/>
        <v>0</v>
      </c>
      <c r="K342" s="331">
        <f t="shared" si="67"/>
        <v>0</v>
      </c>
      <c r="L342" s="391">
        <f t="shared" si="67"/>
        <v>0</v>
      </c>
      <c r="M342" s="429">
        <f t="shared" si="67"/>
        <v>0</v>
      </c>
      <c r="N342" s="455">
        <f t="shared" si="67"/>
        <v>0</v>
      </c>
    </row>
    <row r="343" spans="1:14" x14ac:dyDescent="0.2">
      <c r="A343" s="12"/>
      <c r="B343" s="13" t="s">
        <v>84</v>
      </c>
      <c r="C343" s="69">
        <v>0</v>
      </c>
      <c r="D343" s="69">
        <v>0</v>
      </c>
      <c r="E343" s="69">
        <v>0</v>
      </c>
      <c r="F343" s="69">
        <v>0</v>
      </c>
      <c r="G343" s="69">
        <v>0</v>
      </c>
      <c r="H343" s="69">
        <v>0</v>
      </c>
      <c r="I343" s="69">
        <v>0</v>
      </c>
      <c r="J343" s="69">
        <v>0</v>
      </c>
      <c r="K343" s="69">
        <v>0</v>
      </c>
      <c r="L343" s="69">
        <v>0</v>
      </c>
      <c r="M343" s="69">
        <v>0</v>
      </c>
      <c r="N343" s="69">
        <v>0</v>
      </c>
    </row>
    <row r="344" spans="1:14" x14ac:dyDescent="0.2">
      <c r="A344" s="12"/>
      <c r="B344" s="13" t="s">
        <v>85</v>
      </c>
      <c r="C344" s="69">
        <v>0</v>
      </c>
      <c r="D344" s="69">
        <v>0</v>
      </c>
      <c r="E344" s="69">
        <v>0</v>
      </c>
      <c r="F344" s="69">
        <v>0</v>
      </c>
      <c r="G344" s="69">
        <v>0</v>
      </c>
      <c r="H344" s="69">
        <v>0</v>
      </c>
      <c r="I344" s="69">
        <v>0</v>
      </c>
      <c r="J344" s="69">
        <v>0</v>
      </c>
      <c r="K344" s="69">
        <v>0</v>
      </c>
      <c r="L344" s="69">
        <v>0</v>
      </c>
      <c r="M344" s="69">
        <v>0</v>
      </c>
      <c r="N344" s="69">
        <v>0</v>
      </c>
    </row>
    <row r="345" spans="1:14" ht="15.75" x14ac:dyDescent="0.2">
      <c r="A345" s="9">
        <v>3</v>
      </c>
      <c r="B345" s="10" t="s">
        <v>54</v>
      </c>
      <c r="C345" s="114">
        <v>0</v>
      </c>
      <c r="D345" s="129">
        <v>0</v>
      </c>
      <c r="E345" s="155">
        <v>0</v>
      </c>
      <c r="F345" s="183">
        <v>0</v>
      </c>
      <c r="G345" s="211">
        <v>0</v>
      </c>
      <c r="H345" s="245">
        <v>0</v>
      </c>
      <c r="I345" s="276">
        <v>0</v>
      </c>
      <c r="J345" s="307">
        <v>0</v>
      </c>
      <c r="K345" s="331">
        <v>0</v>
      </c>
      <c r="L345" s="391">
        <v>0</v>
      </c>
      <c r="M345" s="429">
        <v>0</v>
      </c>
      <c r="N345" s="455">
        <v>0</v>
      </c>
    </row>
    <row r="346" spans="1:14" ht="15.75" x14ac:dyDescent="0.2">
      <c r="A346" s="14">
        <v>4</v>
      </c>
      <c r="B346" s="10" t="s">
        <v>53</v>
      </c>
      <c r="C346" s="90">
        <f t="shared" ref="C346" si="68">SUM(C347:C348)</f>
        <v>0</v>
      </c>
      <c r="D346" s="90">
        <f t="shared" ref="D346" si="69">SUM(D347:D348)</f>
        <v>0</v>
      </c>
      <c r="E346" s="90">
        <f t="shared" ref="E346" si="70">SUM(E347:E348)</f>
        <v>0</v>
      </c>
      <c r="F346" s="90">
        <f t="shared" ref="F346" si="71">SUM(F347:F348)</f>
        <v>0</v>
      </c>
      <c r="G346" s="90">
        <f t="shared" ref="G346" si="72">SUM(G347:G348)</f>
        <v>0</v>
      </c>
      <c r="H346" s="90">
        <f t="shared" ref="H346" si="73">SUM(H347:H348)</f>
        <v>0</v>
      </c>
      <c r="I346" s="90">
        <f t="shared" ref="I346" si="74">SUM(I347:I348)</f>
        <v>0</v>
      </c>
      <c r="J346" s="90">
        <f t="shared" ref="J346" si="75">SUM(J347:J348)</f>
        <v>0</v>
      </c>
      <c r="K346" s="90">
        <f t="shared" ref="K346" si="76">SUM(K347:K348)</f>
        <v>0</v>
      </c>
      <c r="L346" s="90">
        <f t="shared" ref="L346" si="77">SUM(L347:L348)</f>
        <v>0</v>
      </c>
      <c r="M346" s="90">
        <f t="shared" ref="M346" si="78">SUM(M347:M348)</f>
        <v>0</v>
      </c>
      <c r="N346" s="90">
        <f t="shared" ref="N346" si="79">SUM(N347:N348)</f>
        <v>0</v>
      </c>
    </row>
    <row r="347" spans="1:14" x14ac:dyDescent="0.2">
      <c r="A347" s="14"/>
      <c r="B347" s="13" t="s">
        <v>84</v>
      </c>
      <c r="C347" s="90">
        <v>0</v>
      </c>
      <c r="D347" s="90">
        <v>0</v>
      </c>
      <c r="E347" s="90">
        <v>0</v>
      </c>
      <c r="F347" s="90">
        <v>0</v>
      </c>
      <c r="G347" s="90">
        <v>0</v>
      </c>
      <c r="H347" s="90">
        <v>0</v>
      </c>
      <c r="I347" s="90">
        <v>0</v>
      </c>
      <c r="J347" s="90">
        <v>0</v>
      </c>
      <c r="K347" s="90">
        <v>0</v>
      </c>
      <c r="L347" s="90">
        <v>0</v>
      </c>
      <c r="M347" s="90">
        <v>0</v>
      </c>
      <c r="N347" s="90">
        <v>0</v>
      </c>
    </row>
    <row r="348" spans="1:14" x14ac:dyDescent="0.2">
      <c r="A348" s="14"/>
      <c r="B348" s="13" t="s">
        <v>85</v>
      </c>
      <c r="C348" s="90">
        <v>0</v>
      </c>
      <c r="D348" s="90">
        <v>0</v>
      </c>
      <c r="E348" s="90">
        <v>0</v>
      </c>
      <c r="F348" s="90">
        <v>0</v>
      </c>
      <c r="G348" s="90">
        <v>0</v>
      </c>
      <c r="H348" s="90">
        <v>0</v>
      </c>
      <c r="I348" s="90">
        <v>0</v>
      </c>
      <c r="J348" s="90">
        <v>0</v>
      </c>
      <c r="K348" s="90">
        <v>0</v>
      </c>
      <c r="L348" s="90">
        <v>0</v>
      </c>
      <c r="M348" s="90">
        <v>0</v>
      </c>
      <c r="N348" s="90">
        <v>0</v>
      </c>
    </row>
    <row r="349" spans="1:14" x14ac:dyDescent="0.2">
      <c r="A349" s="14">
        <v>5</v>
      </c>
      <c r="B349" s="11" t="s">
        <v>55</v>
      </c>
      <c r="C349" s="114">
        <v>0</v>
      </c>
      <c r="D349" s="129">
        <v>0</v>
      </c>
      <c r="E349" s="155">
        <v>0</v>
      </c>
      <c r="F349" s="183">
        <v>0</v>
      </c>
      <c r="G349" s="211">
        <v>0</v>
      </c>
      <c r="H349" s="245">
        <v>0</v>
      </c>
      <c r="I349" s="276">
        <v>0</v>
      </c>
      <c r="J349" s="307">
        <v>0</v>
      </c>
      <c r="K349" s="331">
        <v>0</v>
      </c>
      <c r="L349" s="391">
        <v>0</v>
      </c>
      <c r="M349" s="429">
        <v>0</v>
      </c>
      <c r="N349" s="455">
        <v>0</v>
      </c>
    </row>
    <row r="350" spans="1:14" ht="15.75" x14ac:dyDescent="0.2">
      <c r="A350" s="14">
        <v>6</v>
      </c>
      <c r="B350" s="10" t="s">
        <v>56</v>
      </c>
      <c r="C350" s="114">
        <v>0</v>
      </c>
      <c r="D350" s="129">
        <v>0</v>
      </c>
      <c r="E350" s="155">
        <v>0</v>
      </c>
      <c r="F350" s="183">
        <v>0</v>
      </c>
      <c r="G350" s="211">
        <v>0</v>
      </c>
      <c r="H350" s="245">
        <v>0</v>
      </c>
      <c r="I350" s="276">
        <v>0</v>
      </c>
      <c r="J350" s="307">
        <v>0</v>
      </c>
      <c r="K350" s="331">
        <v>0</v>
      </c>
      <c r="L350" s="391">
        <v>0</v>
      </c>
      <c r="M350" s="429">
        <v>0</v>
      </c>
      <c r="N350" s="455">
        <v>0</v>
      </c>
    </row>
    <row r="351" spans="1:14" ht="15.75" x14ac:dyDescent="0.2">
      <c r="A351" s="14">
        <v>7</v>
      </c>
      <c r="B351" s="10" t="s">
        <v>57</v>
      </c>
      <c r="C351" s="114">
        <v>0</v>
      </c>
      <c r="D351" s="129">
        <v>0</v>
      </c>
      <c r="E351" s="155">
        <v>0</v>
      </c>
      <c r="F351" s="183">
        <v>0</v>
      </c>
      <c r="G351" s="211">
        <v>0</v>
      </c>
      <c r="H351" s="245">
        <v>0</v>
      </c>
      <c r="I351" s="276">
        <v>0</v>
      </c>
      <c r="J351" s="307">
        <v>0</v>
      </c>
      <c r="K351" s="331">
        <v>0</v>
      </c>
      <c r="L351" s="391">
        <v>0</v>
      </c>
      <c r="M351" s="429">
        <v>0</v>
      </c>
      <c r="N351" s="455">
        <v>0</v>
      </c>
    </row>
    <row r="352" spans="1:14" ht="15.75" x14ac:dyDescent="0.2">
      <c r="A352" s="14">
        <v>8</v>
      </c>
      <c r="B352" s="10" t="s">
        <v>58</v>
      </c>
      <c r="C352" s="114">
        <v>0</v>
      </c>
      <c r="D352" s="129">
        <v>0</v>
      </c>
      <c r="E352" s="155">
        <v>0</v>
      </c>
      <c r="F352" s="183">
        <v>0</v>
      </c>
      <c r="G352" s="211">
        <v>0</v>
      </c>
      <c r="H352" s="245">
        <v>0</v>
      </c>
      <c r="I352" s="276">
        <v>0</v>
      </c>
      <c r="J352" s="307">
        <v>0</v>
      </c>
      <c r="K352" s="331">
        <v>0</v>
      </c>
      <c r="L352" s="391">
        <v>0</v>
      </c>
      <c r="M352" s="429">
        <v>0</v>
      </c>
      <c r="N352" s="455">
        <v>0</v>
      </c>
    </row>
    <row r="353" spans="1:14" ht="15.75" x14ac:dyDescent="0.2">
      <c r="A353" s="14">
        <v>9</v>
      </c>
      <c r="B353" s="10" t="s">
        <v>24</v>
      </c>
      <c r="C353" s="70">
        <v>0</v>
      </c>
      <c r="D353" s="70">
        <v>0</v>
      </c>
      <c r="E353" s="70">
        <v>0</v>
      </c>
      <c r="F353" s="70">
        <v>0</v>
      </c>
      <c r="G353" s="70">
        <v>0</v>
      </c>
      <c r="H353" s="70">
        <v>0</v>
      </c>
      <c r="I353" s="70">
        <v>0</v>
      </c>
      <c r="J353" s="70">
        <v>0</v>
      </c>
      <c r="K353" s="70">
        <v>0</v>
      </c>
      <c r="L353" s="70">
        <v>0</v>
      </c>
      <c r="M353" s="70">
        <v>0</v>
      </c>
      <c r="N353" s="70">
        <v>0</v>
      </c>
    </row>
    <row r="354" spans="1:14" ht="15.75" x14ac:dyDescent="0.2">
      <c r="A354" s="14">
        <v>10</v>
      </c>
      <c r="B354" s="10" t="s">
        <v>25</v>
      </c>
      <c r="C354" s="70">
        <v>0</v>
      </c>
      <c r="D354" s="70">
        <v>0</v>
      </c>
      <c r="E354" s="70">
        <v>0</v>
      </c>
      <c r="F354" s="70">
        <v>0</v>
      </c>
      <c r="G354" s="70">
        <v>0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0">
        <v>0</v>
      </c>
    </row>
    <row r="355" spans="1:14" ht="16.5" thickBot="1" x14ac:dyDescent="0.25">
      <c r="A355" s="40">
        <v>11</v>
      </c>
      <c r="B355" s="41" t="s">
        <v>59</v>
      </c>
      <c r="C355" s="71">
        <v>0</v>
      </c>
      <c r="D355" s="71">
        <v>0</v>
      </c>
      <c r="E355" s="71">
        <v>0</v>
      </c>
      <c r="F355" s="71">
        <v>0</v>
      </c>
      <c r="G355" s="71">
        <v>0</v>
      </c>
      <c r="H355" s="71">
        <v>0</v>
      </c>
      <c r="I355" s="71">
        <v>0</v>
      </c>
      <c r="J355" s="71">
        <v>0</v>
      </c>
      <c r="K355" s="71">
        <v>0</v>
      </c>
      <c r="L355" s="71">
        <v>0</v>
      </c>
      <c r="M355" s="71">
        <v>0</v>
      </c>
      <c r="N355" s="71">
        <v>0</v>
      </c>
    </row>
    <row r="356" spans="1:14" ht="13.5" thickTop="1" x14ac:dyDescent="0.2">
      <c r="A356" s="5"/>
      <c r="B356" s="27" t="s">
        <v>39</v>
      </c>
    </row>
    <row r="357" spans="1:14" x14ac:dyDescent="0.2">
      <c r="A357" s="5"/>
      <c r="B357" s="15" t="s">
        <v>61</v>
      </c>
    </row>
    <row r="358" spans="1:14" x14ac:dyDescent="0.2">
      <c r="A358" s="5"/>
      <c r="B358" s="15" t="s">
        <v>60</v>
      </c>
    </row>
    <row r="359" spans="1:14" ht="12.75" customHeight="1" x14ac:dyDescent="0.2">
      <c r="A359" s="5"/>
      <c r="B359" s="15" t="s">
        <v>40</v>
      </c>
    </row>
    <row r="360" spans="1:14" ht="12.75" customHeight="1" x14ac:dyDescent="0.2">
      <c r="A360" s="5"/>
      <c r="B360" s="27"/>
    </row>
    <row r="361" spans="1:14" x14ac:dyDescent="0.2">
      <c r="A361" s="5"/>
      <c r="B361" s="27"/>
    </row>
    <row r="362" spans="1:14" x14ac:dyDescent="0.2">
      <c r="A362" s="5"/>
      <c r="B362" s="27"/>
    </row>
    <row r="363" spans="1:14" x14ac:dyDescent="0.2">
      <c r="A363" s="5"/>
      <c r="B363" s="27"/>
    </row>
    <row r="364" spans="1:14" ht="12.75" customHeight="1" x14ac:dyDescent="0.2">
      <c r="A364" s="471" t="s">
        <v>0</v>
      </c>
      <c r="B364" s="471"/>
    </row>
    <row r="365" spans="1:14" ht="12.75" customHeight="1" x14ac:dyDescent="0.2">
      <c r="A365" s="471" t="s">
        <v>1</v>
      </c>
      <c r="B365" s="471"/>
    </row>
    <row r="366" spans="1:14" ht="13.5" customHeight="1" x14ac:dyDescent="0.2">
      <c r="A366" s="471" t="s">
        <v>46</v>
      </c>
      <c r="B366" s="471"/>
    </row>
    <row r="367" spans="1:14" ht="22.5" x14ac:dyDescent="0.3">
      <c r="C367" s="107"/>
    </row>
    <row r="368" spans="1:14" ht="12.75" customHeight="1" x14ac:dyDescent="0.2">
      <c r="C368" s="103"/>
    </row>
    <row r="369" spans="1:14" ht="12.75" customHeight="1" x14ac:dyDescent="0.2">
      <c r="A369" s="1" t="s">
        <v>47</v>
      </c>
    </row>
    <row r="370" spans="1:14" ht="12.75" customHeight="1" x14ac:dyDescent="0.2">
      <c r="A370" s="1" t="s">
        <v>69</v>
      </c>
    </row>
    <row r="371" spans="1:14" ht="12.75" customHeight="1" thickBot="1" x14ac:dyDescent="0.25">
      <c r="A371" s="45" t="s">
        <v>83</v>
      </c>
      <c r="B371" s="45"/>
      <c r="H371" s="45"/>
      <c r="I371" s="45"/>
      <c r="J371" s="45"/>
      <c r="K371" s="45"/>
      <c r="L371" s="45"/>
      <c r="M371" s="45"/>
      <c r="N371" s="45"/>
    </row>
    <row r="372" spans="1:14" ht="16.5" thickTop="1" x14ac:dyDescent="0.2">
      <c r="A372" s="472" t="s">
        <v>4</v>
      </c>
      <c r="B372" s="472" t="s">
        <v>5</v>
      </c>
      <c r="C372" s="108"/>
    </row>
    <row r="373" spans="1:14" x14ac:dyDescent="0.2">
      <c r="A373" s="473"/>
      <c r="B373" s="473"/>
      <c r="C373" s="105"/>
      <c r="D373" s="137"/>
      <c r="E373" s="163"/>
      <c r="F373" s="191"/>
      <c r="G373" s="219"/>
      <c r="H373" s="253"/>
      <c r="I373" s="284"/>
      <c r="J373" s="315"/>
      <c r="K373" s="339"/>
      <c r="L373" s="399"/>
      <c r="M373" s="423"/>
      <c r="N373" s="449"/>
    </row>
    <row r="374" spans="1:14" x14ac:dyDescent="0.2">
      <c r="A374" s="473"/>
      <c r="B374" s="473"/>
      <c r="C374" s="106" t="s">
        <v>36</v>
      </c>
      <c r="D374" s="134" t="s">
        <v>36</v>
      </c>
      <c r="E374" s="160" t="s">
        <v>36</v>
      </c>
      <c r="F374" s="188" t="s">
        <v>36</v>
      </c>
      <c r="G374" s="216" t="s">
        <v>36</v>
      </c>
      <c r="H374" s="250" t="s">
        <v>36</v>
      </c>
      <c r="I374" s="281" t="s">
        <v>36</v>
      </c>
      <c r="J374" s="312" t="s">
        <v>36</v>
      </c>
      <c r="K374" s="336" t="s">
        <v>36</v>
      </c>
      <c r="L374" s="396" t="s">
        <v>36</v>
      </c>
      <c r="M374" s="424" t="s">
        <v>36</v>
      </c>
      <c r="N374" s="450" t="s">
        <v>36</v>
      </c>
    </row>
    <row r="375" spans="1:14" x14ac:dyDescent="0.2">
      <c r="A375" s="473"/>
      <c r="B375" s="473"/>
      <c r="C375" s="110"/>
      <c r="D375" s="136"/>
      <c r="E375" s="162"/>
      <c r="F375" s="190"/>
      <c r="G375" s="218"/>
      <c r="H375" s="252"/>
      <c r="I375" s="283"/>
      <c r="J375" s="314"/>
      <c r="K375" s="338"/>
      <c r="L375" s="398"/>
      <c r="M375" s="425"/>
      <c r="N375" s="451"/>
    </row>
    <row r="376" spans="1:14" x14ac:dyDescent="0.2">
      <c r="A376" s="474"/>
      <c r="B376" s="474"/>
      <c r="C376" s="106"/>
      <c r="D376" s="134"/>
      <c r="E376" s="160"/>
      <c r="F376" s="188"/>
      <c r="G376" s="216"/>
      <c r="H376" s="250"/>
      <c r="I376" s="281"/>
      <c r="J376" s="312"/>
      <c r="K376" s="336"/>
      <c r="L376" s="396"/>
      <c r="M376" s="424"/>
      <c r="N376" s="450"/>
    </row>
    <row r="377" spans="1:14" s="8" customFormat="1" ht="11.25" x14ac:dyDescent="0.2">
      <c r="A377" s="111" t="s">
        <v>10</v>
      </c>
      <c r="B377" s="111" t="s">
        <v>11</v>
      </c>
      <c r="C377" s="111" t="s">
        <v>17</v>
      </c>
      <c r="D377" s="135" t="s">
        <v>17</v>
      </c>
      <c r="E377" s="161" t="s">
        <v>17</v>
      </c>
      <c r="F377" s="189" t="s">
        <v>17</v>
      </c>
      <c r="G377" s="217" t="s">
        <v>17</v>
      </c>
      <c r="H377" s="251" t="s">
        <v>17</v>
      </c>
      <c r="I377" s="282" t="s">
        <v>17</v>
      </c>
      <c r="J377" s="313" t="s">
        <v>17</v>
      </c>
      <c r="K377" s="337" t="s">
        <v>17</v>
      </c>
      <c r="L377" s="397" t="s">
        <v>17</v>
      </c>
      <c r="M377" s="426" t="s">
        <v>17</v>
      </c>
      <c r="N377" s="452" t="s">
        <v>17</v>
      </c>
    </row>
    <row r="378" spans="1:14" s="16" customFormat="1" ht="15.75" x14ac:dyDescent="0.2">
      <c r="A378" s="18">
        <v>1</v>
      </c>
      <c r="B378" s="19" t="s">
        <v>22</v>
      </c>
      <c r="C378" s="113">
        <f t="shared" ref="C378:N378" si="80">SUM(C379,C382,C383)</f>
        <v>0</v>
      </c>
      <c r="D378" s="131">
        <f t="shared" si="80"/>
        <v>0</v>
      </c>
      <c r="E378" s="157">
        <f t="shared" si="80"/>
        <v>0</v>
      </c>
      <c r="F378" s="185">
        <f t="shared" si="80"/>
        <v>0</v>
      </c>
      <c r="G378" s="213">
        <f t="shared" si="80"/>
        <v>0</v>
      </c>
      <c r="H378" s="247">
        <f t="shared" si="80"/>
        <v>0</v>
      </c>
      <c r="I378" s="278">
        <f t="shared" si="80"/>
        <v>0</v>
      </c>
      <c r="J378" s="309">
        <f t="shared" si="80"/>
        <v>0</v>
      </c>
      <c r="K378" s="333">
        <f t="shared" si="80"/>
        <v>0</v>
      </c>
      <c r="L378" s="393">
        <f t="shared" si="80"/>
        <v>0</v>
      </c>
      <c r="M378" s="428">
        <f t="shared" si="80"/>
        <v>0</v>
      </c>
      <c r="N378" s="454">
        <f t="shared" si="80"/>
        <v>0</v>
      </c>
    </row>
    <row r="379" spans="1:14" s="23" customFormat="1" x14ac:dyDescent="0.2">
      <c r="A379" s="14"/>
      <c r="B379" s="22" t="s">
        <v>50</v>
      </c>
      <c r="C379" s="90">
        <f t="shared" ref="C379" si="81">SUM(C380:C381)</f>
        <v>0</v>
      </c>
      <c r="D379" s="90">
        <f t="shared" ref="D379" si="82">SUM(D380:D381)</f>
        <v>0</v>
      </c>
      <c r="E379" s="90">
        <f t="shared" ref="E379" si="83">SUM(E380:E381)</f>
        <v>0</v>
      </c>
      <c r="F379" s="90">
        <f t="shared" ref="F379" si="84">SUM(F380:F381)</f>
        <v>0</v>
      </c>
      <c r="G379" s="90">
        <f t="shared" ref="G379" si="85">SUM(G380:G381)</f>
        <v>0</v>
      </c>
      <c r="H379" s="90">
        <f t="shared" ref="H379" si="86">SUM(H380:H381)</f>
        <v>0</v>
      </c>
      <c r="I379" s="90">
        <f t="shared" ref="I379" si="87">SUM(I380:I381)</f>
        <v>0</v>
      </c>
      <c r="J379" s="90">
        <f t="shared" ref="J379" si="88">SUM(J380:J381)</f>
        <v>0</v>
      </c>
      <c r="K379" s="90">
        <f t="shared" ref="K379" si="89">SUM(K380:K381)</f>
        <v>0</v>
      </c>
      <c r="L379" s="90">
        <f t="shared" ref="L379" si="90">SUM(L380:L381)</f>
        <v>0</v>
      </c>
      <c r="M379" s="90">
        <f t="shared" ref="M379" si="91">SUM(M380:M381)</f>
        <v>0</v>
      </c>
      <c r="N379" s="90">
        <f t="shared" ref="N379" si="92">SUM(N380:N381)</f>
        <v>0</v>
      </c>
    </row>
    <row r="380" spans="1:14" x14ac:dyDescent="0.2">
      <c r="A380" s="12"/>
      <c r="B380" s="13" t="s">
        <v>84</v>
      </c>
      <c r="C380" s="69">
        <v>0</v>
      </c>
      <c r="D380" s="69">
        <v>0</v>
      </c>
      <c r="E380" s="69">
        <v>0</v>
      </c>
      <c r="F380" s="69">
        <v>0</v>
      </c>
      <c r="G380" s="69">
        <v>0</v>
      </c>
      <c r="H380" s="69">
        <v>0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</row>
    <row r="381" spans="1:14" x14ac:dyDescent="0.2">
      <c r="A381" s="12"/>
      <c r="B381" s="13" t="s">
        <v>85</v>
      </c>
      <c r="C381" s="69">
        <v>0</v>
      </c>
      <c r="D381" s="69">
        <v>0</v>
      </c>
      <c r="E381" s="69">
        <v>0</v>
      </c>
      <c r="F381" s="69">
        <v>0</v>
      </c>
      <c r="G381" s="69">
        <v>0</v>
      </c>
      <c r="H381" s="69">
        <v>0</v>
      </c>
      <c r="I381" s="69">
        <v>0</v>
      </c>
      <c r="J381" s="69">
        <v>0</v>
      </c>
      <c r="K381" s="69">
        <v>0</v>
      </c>
      <c r="L381" s="69">
        <v>0</v>
      </c>
      <c r="M381" s="69">
        <v>0</v>
      </c>
      <c r="N381" s="69">
        <v>0</v>
      </c>
    </row>
    <row r="382" spans="1:14" x14ac:dyDescent="0.2">
      <c r="A382" s="12"/>
      <c r="B382" s="11" t="s">
        <v>51</v>
      </c>
      <c r="C382" s="70">
        <v>0</v>
      </c>
      <c r="D382" s="70">
        <v>0</v>
      </c>
      <c r="E382" s="70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70">
        <v>0</v>
      </c>
      <c r="L382" s="70">
        <v>0</v>
      </c>
      <c r="M382" s="70">
        <v>0</v>
      </c>
      <c r="N382" s="70">
        <v>0</v>
      </c>
    </row>
    <row r="383" spans="1:14" x14ac:dyDescent="0.2">
      <c r="A383" s="12"/>
      <c r="B383" s="11" t="s">
        <v>52</v>
      </c>
      <c r="C383" s="70">
        <v>0</v>
      </c>
      <c r="D383" s="70">
        <v>0</v>
      </c>
      <c r="E383" s="70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70">
        <v>0</v>
      </c>
      <c r="L383" s="70">
        <v>0</v>
      </c>
      <c r="M383" s="70">
        <v>0</v>
      </c>
      <c r="N383" s="70">
        <v>0</v>
      </c>
    </row>
    <row r="384" spans="1:14" ht="15.75" x14ac:dyDescent="0.2">
      <c r="A384" s="14">
        <v>2</v>
      </c>
      <c r="B384" s="10" t="s">
        <v>23</v>
      </c>
      <c r="C384" s="114">
        <f t="shared" ref="C384:N384" si="93">SUM(C385:C386)</f>
        <v>0</v>
      </c>
      <c r="D384" s="129">
        <f t="shared" si="93"/>
        <v>0</v>
      </c>
      <c r="E384" s="155">
        <f t="shared" si="93"/>
        <v>0</v>
      </c>
      <c r="F384" s="183">
        <f t="shared" si="93"/>
        <v>0</v>
      </c>
      <c r="G384" s="211">
        <f t="shared" si="93"/>
        <v>0</v>
      </c>
      <c r="H384" s="245">
        <f t="shared" si="93"/>
        <v>0</v>
      </c>
      <c r="I384" s="276">
        <f t="shared" si="93"/>
        <v>0</v>
      </c>
      <c r="J384" s="307">
        <f t="shared" si="93"/>
        <v>0</v>
      </c>
      <c r="K384" s="331">
        <f t="shared" si="93"/>
        <v>0</v>
      </c>
      <c r="L384" s="391">
        <f t="shared" si="93"/>
        <v>0</v>
      </c>
      <c r="M384" s="429">
        <f t="shared" si="93"/>
        <v>0</v>
      </c>
      <c r="N384" s="455">
        <f t="shared" si="93"/>
        <v>0</v>
      </c>
    </row>
    <row r="385" spans="1:14" x14ac:dyDescent="0.2">
      <c r="A385" s="12"/>
      <c r="B385" s="13" t="s">
        <v>84</v>
      </c>
      <c r="C385" s="69">
        <v>0</v>
      </c>
      <c r="D385" s="69">
        <v>0</v>
      </c>
      <c r="E385" s="69">
        <v>0</v>
      </c>
      <c r="F385" s="69">
        <v>0</v>
      </c>
      <c r="G385" s="69">
        <v>0</v>
      </c>
      <c r="H385" s="69">
        <v>0</v>
      </c>
      <c r="I385" s="69">
        <v>0</v>
      </c>
      <c r="J385" s="69">
        <v>0</v>
      </c>
      <c r="K385" s="69">
        <v>0</v>
      </c>
      <c r="L385" s="69">
        <v>0</v>
      </c>
      <c r="M385" s="69">
        <v>0</v>
      </c>
      <c r="N385" s="69">
        <v>0</v>
      </c>
    </row>
    <row r="386" spans="1:14" x14ac:dyDescent="0.2">
      <c r="A386" s="12"/>
      <c r="B386" s="13" t="s">
        <v>85</v>
      </c>
      <c r="C386" s="69">
        <v>0</v>
      </c>
      <c r="D386" s="69">
        <v>0</v>
      </c>
      <c r="E386" s="69">
        <v>0</v>
      </c>
      <c r="F386" s="69">
        <v>0</v>
      </c>
      <c r="G386" s="69">
        <v>0</v>
      </c>
      <c r="H386" s="69">
        <v>0</v>
      </c>
      <c r="I386" s="69">
        <v>0</v>
      </c>
      <c r="J386" s="69">
        <v>0</v>
      </c>
      <c r="K386" s="69">
        <v>0</v>
      </c>
      <c r="L386" s="69">
        <v>0</v>
      </c>
      <c r="M386" s="69">
        <v>0</v>
      </c>
      <c r="N386" s="69">
        <v>0</v>
      </c>
    </row>
    <row r="387" spans="1:14" ht="15.75" x14ac:dyDescent="0.2">
      <c r="A387" s="9">
        <v>3</v>
      </c>
      <c r="B387" s="10" t="s">
        <v>54</v>
      </c>
      <c r="C387" s="114">
        <v>0</v>
      </c>
      <c r="D387" s="129">
        <v>0</v>
      </c>
      <c r="E387" s="155">
        <v>0</v>
      </c>
      <c r="F387" s="183">
        <v>0</v>
      </c>
      <c r="G387" s="211">
        <v>0</v>
      </c>
      <c r="H387" s="245">
        <v>0</v>
      </c>
      <c r="I387" s="276">
        <v>0</v>
      </c>
      <c r="J387" s="307">
        <v>0</v>
      </c>
      <c r="K387" s="331">
        <v>0</v>
      </c>
      <c r="L387" s="391">
        <v>0</v>
      </c>
      <c r="M387" s="429">
        <v>0</v>
      </c>
      <c r="N387" s="455">
        <v>0</v>
      </c>
    </row>
    <row r="388" spans="1:14" ht="15.75" x14ac:dyDescent="0.2">
      <c r="A388" s="14">
        <v>4</v>
      </c>
      <c r="B388" s="10" t="s">
        <v>53</v>
      </c>
      <c r="C388" s="90">
        <f t="shared" ref="C388:N388" si="94">SUM(C389:C390)</f>
        <v>0</v>
      </c>
      <c r="D388" s="90">
        <f t="shared" si="94"/>
        <v>0</v>
      </c>
      <c r="E388" s="90">
        <f t="shared" si="94"/>
        <v>0</v>
      </c>
      <c r="F388" s="90">
        <f t="shared" si="94"/>
        <v>0</v>
      </c>
      <c r="G388" s="90">
        <f t="shared" si="94"/>
        <v>0</v>
      </c>
      <c r="H388" s="90">
        <f t="shared" si="94"/>
        <v>0</v>
      </c>
      <c r="I388" s="90">
        <f t="shared" si="94"/>
        <v>0</v>
      </c>
      <c r="J388" s="90">
        <f t="shared" si="94"/>
        <v>0</v>
      </c>
      <c r="K388" s="90">
        <f t="shared" si="94"/>
        <v>0</v>
      </c>
      <c r="L388" s="90">
        <f t="shared" si="94"/>
        <v>0</v>
      </c>
      <c r="M388" s="90">
        <f t="shared" si="94"/>
        <v>0</v>
      </c>
      <c r="N388" s="90">
        <f t="shared" si="94"/>
        <v>0</v>
      </c>
    </row>
    <row r="389" spans="1:14" x14ac:dyDescent="0.2">
      <c r="A389" s="14"/>
      <c r="B389" s="13" t="s">
        <v>84</v>
      </c>
      <c r="C389" s="90">
        <v>0</v>
      </c>
      <c r="D389" s="90">
        <v>0</v>
      </c>
      <c r="E389" s="90">
        <v>0</v>
      </c>
      <c r="F389" s="90">
        <v>0</v>
      </c>
      <c r="G389" s="90">
        <v>0</v>
      </c>
      <c r="H389" s="90">
        <v>0</v>
      </c>
      <c r="I389" s="90">
        <v>0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</row>
    <row r="390" spans="1:14" x14ac:dyDescent="0.2">
      <c r="A390" s="14"/>
      <c r="B390" s="13" t="s">
        <v>85</v>
      </c>
      <c r="C390" s="90">
        <v>0</v>
      </c>
      <c r="D390" s="90">
        <v>0</v>
      </c>
      <c r="E390" s="90">
        <v>0</v>
      </c>
      <c r="F390" s="90">
        <v>0</v>
      </c>
      <c r="G390" s="90">
        <v>0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</row>
    <row r="391" spans="1:14" x14ac:dyDescent="0.2">
      <c r="A391" s="14">
        <v>5</v>
      </c>
      <c r="B391" s="11" t="s">
        <v>55</v>
      </c>
      <c r="C391" s="114">
        <v>0</v>
      </c>
      <c r="D391" s="129">
        <v>0</v>
      </c>
      <c r="E391" s="155">
        <v>0</v>
      </c>
      <c r="F391" s="183">
        <v>0</v>
      </c>
      <c r="G391" s="211">
        <v>0</v>
      </c>
      <c r="H391" s="245">
        <v>0</v>
      </c>
      <c r="I391" s="276">
        <v>0</v>
      </c>
      <c r="J391" s="307">
        <v>0</v>
      </c>
      <c r="K391" s="331">
        <v>0</v>
      </c>
      <c r="L391" s="391">
        <v>0</v>
      </c>
      <c r="M391" s="429">
        <v>0</v>
      </c>
      <c r="N391" s="455">
        <v>0</v>
      </c>
    </row>
    <row r="392" spans="1:14" ht="15.75" x14ac:dyDescent="0.2">
      <c r="A392" s="14">
        <v>6</v>
      </c>
      <c r="B392" s="10" t="s">
        <v>56</v>
      </c>
      <c r="C392" s="114">
        <v>0</v>
      </c>
      <c r="D392" s="129">
        <v>0</v>
      </c>
      <c r="E392" s="155">
        <v>0</v>
      </c>
      <c r="F392" s="183">
        <v>0</v>
      </c>
      <c r="G392" s="211">
        <v>0</v>
      </c>
      <c r="H392" s="245">
        <v>0</v>
      </c>
      <c r="I392" s="276">
        <v>0</v>
      </c>
      <c r="J392" s="307">
        <v>0</v>
      </c>
      <c r="K392" s="331">
        <v>0</v>
      </c>
      <c r="L392" s="391">
        <v>0</v>
      </c>
      <c r="M392" s="429">
        <v>0</v>
      </c>
      <c r="N392" s="455">
        <v>0</v>
      </c>
    </row>
    <row r="393" spans="1:14" ht="15.75" x14ac:dyDescent="0.2">
      <c r="A393" s="14">
        <v>7</v>
      </c>
      <c r="B393" s="10" t="s">
        <v>57</v>
      </c>
      <c r="C393" s="114">
        <v>0</v>
      </c>
      <c r="D393" s="129">
        <v>0</v>
      </c>
      <c r="E393" s="155">
        <v>0</v>
      </c>
      <c r="F393" s="183">
        <v>0</v>
      </c>
      <c r="G393" s="211">
        <v>0</v>
      </c>
      <c r="H393" s="245">
        <v>0</v>
      </c>
      <c r="I393" s="276">
        <v>0</v>
      </c>
      <c r="J393" s="307">
        <v>0</v>
      </c>
      <c r="K393" s="331">
        <v>0</v>
      </c>
      <c r="L393" s="391">
        <v>0</v>
      </c>
      <c r="M393" s="429">
        <v>0</v>
      </c>
      <c r="N393" s="455">
        <v>0</v>
      </c>
    </row>
    <row r="394" spans="1:14" ht="15.75" x14ac:dyDescent="0.2">
      <c r="A394" s="14">
        <v>8</v>
      </c>
      <c r="B394" s="10" t="s">
        <v>58</v>
      </c>
      <c r="C394" s="114">
        <v>0</v>
      </c>
      <c r="D394" s="129">
        <v>0</v>
      </c>
      <c r="E394" s="155">
        <v>0</v>
      </c>
      <c r="F394" s="183">
        <v>0</v>
      </c>
      <c r="G394" s="211">
        <v>0</v>
      </c>
      <c r="H394" s="245">
        <v>0</v>
      </c>
      <c r="I394" s="276">
        <v>0</v>
      </c>
      <c r="J394" s="307">
        <v>0</v>
      </c>
      <c r="K394" s="331">
        <v>0</v>
      </c>
      <c r="L394" s="391">
        <v>0</v>
      </c>
      <c r="M394" s="429">
        <v>0</v>
      </c>
      <c r="N394" s="455">
        <v>0</v>
      </c>
    </row>
    <row r="395" spans="1:14" ht="15.75" x14ac:dyDescent="0.2">
      <c r="A395" s="14">
        <v>9</v>
      </c>
      <c r="B395" s="10" t="s">
        <v>24</v>
      </c>
      <c r="C395" s="70">
        <v>0</v>
      </c>
      <c r="D395" s="70">
        <v>0</v>
      </c>
      <c r="E395" s="70">
        <v>0</v>
      </c>
      <c r="F395" s="70">
        <v>0</v>
      </c>
      <c r="G395" s="70">
        <v>0</v>
      </c>
      <c r="H395" s="70">
        <v>0</v>
      </c>
      <c r="I395" s="70">
        <v>0</v>
      </c>
      <c r="J395" s="70">
        <v>0</v>
      </c>
      <c r="K395" s="70">
        <v>0</v>
      </c>
      <c r="L395" s="70">
        <v>0</v>
      </c>
      <c r="M395" s="70">
        <v>0</v>
      </c>
      <c r="N395" s="70">
        <v>0</v>
      </c>
    </row>
    <row r="396" spans="1:14" ht="15.75" x14ac:dyDescent="0.2">
      <c r="A396" s="14">
        <v>10</v>
      </c>
      <c r="B396" s="10" t="s">
        <v>25</v>
      </c>
      <c r="C396" s="70">
        <v>0</v>
      </c>
      <c r="D396" s="70">
        <v>0</v>
      </c>
      <c r="E396" s="70">
        <v>0</v>
      </c>
      <c r="F396" s="70">
        <v>0</v>
      </c>
      <c r="G396" s="70">
        <v>0</v>
      </c>
      <c r="H396" s="70">
        <v>0</v>
      </c>
      <c r="I396" s="70">
        <v>0</v>
      </c>
      <c r="J396" s="70">
        <v>0</v>
      </c>
      <c r="K396" s="70">
        <v>0</v>
      </c>
      <c r="L396" s="70">
        <v>0</v>
      </c>
      <c r="M396" s="70">
        <v>0</v>
      </c>
      <c r="N396" s="70">
        <v>0</v>
      </c>
    </row>
    <row r="397" spans="1:14" ht="16.5" thickBot="1" x14ac:dyDescent="0.25">
      <c r="A397" s="40">
        <v>11</v>
      </c>
      <c r="B397" s="41" t="s">
        <v>59</v>
      </c>
      <c r="C397" s="71">
        <v>0</v>
      </c>
      <c r="D397" s="71">
        <v>0</v>
      </c>
      <c r="E397" s="71">
        <v>0</v>
      </c>
      <c r="F397" s="71">
        <v>0</v>
      </c>
      <c r="G397" s="71">
        <v>0</v>
      </c>
      <c r="H397" s="71">
        <v>0</v>
      </c>
      <c r="I397" s="71">
        <v>0</v>
      </c>
      <c r="J397" s="71">
        <v>0</v>
      </c>
      <c r="K397" s="71">
        <v>0</v>
      </c>
      <c r="L397" s="71">
        <v>0</v>
      </c>
      <c r="M397" s="71">
        <v>0</v>
      </c>
      <c r="N397" s="71">
        <v>0</v>
      </c>
    </row>
    <row r="398" spans="1:14" ht="13.5" thickTop="1" x14ac:dyDescent="0.2">
      <c r="A398" s="5"/>
      <c r="B398" s="17" t="s">
        <v>39</v>
      </c>
    </row>
    <row r="399" spans="1:14" ht="12.75" customHeight="1" x14ac:dyDescent="0.2">
      <c r="A399" s="5"/>
      <c r="B399" s="15" t="s">
        <v>61</v>
      </c>
    </row>
    <row r="400" spans="1:14" ht="12.75" customHeight="1" x14ac:dyDescent="0.2">
      <c r="A400" s="5"/>
      <c r="B400" s="15" t="s">
        <v>60</v>
      </c>
    </row>
    <row r="401" spans="1:14" x14ac:dyDescent="0.2">
      <c r="A401" s="5"/>
      <c r="B401" s="15" t="s">
        <v>40</v>
      </c>
    </row>
    <row r="402" spans="1:14" x14ac:dyDescent="0.2">
      <c r="A402" s="5"/>
      <c r="B402" s="27"/>
    </row>
    <row r="403" spans="1:14" x14ac:dyDescent="0.2">
      <c r="A403" s="5"/>
      <c r="B403" s="27"/>
    </row>
    <row r="404" spans="1:14" ht="12.75" customHeight="1" x14ac:dyDescent="0.2">
      <c r="A404" s="471" t="s">
        <v>0</v>
      </c>
      <c r="B404" s="471"/>
    </row>
    <row r="405" spans="1:14" ht="12.75" customHeight="1" x14ac:dyDescent="0.2">
      <c r="A405" s="471" t="s">
        <v>1</v>
      </c>
      <c r="B405" s="471"/>
    </row>
    <row r="406" spans="1:14" ht="13.5" customHeight="1" x14ac:dyDescent="0.2">
      <c r="A406" s="471" t="s">
        <v>46</v>
      </c>
      <c r="B406" s="471"/>
    </row>
    <row r="407" spans="1:14" ht="22.5" x14ac:dyDescent="0.3">
      <c r="C407" s="107"/>
    </row>
    <row r="408" spans="1:14" ht="12.75" customHeight="1" x14ac:dyDescent="0.2">
      <c r="C408" s="103"/>
    </row>
    <row r="409" spans="1:14" ht="12.75" customHeight="1" x14ac:dyDescent="0.2">
      <c r="A409" s="1" t="s">
        <v>47</v>
      </c>
    </row>
    <row r="410" spans="1:14" ht="12.75" customHeight="1" x14ac:dyDescent="0.2">
      <c r="A410" s="1" t="s">
        <v>69</v>
      </c>
    </row>
    <row r="411" spans="1:14" ht="12.75" customHeight="1" thickBot="1" x14ac:dyDescent="0.25">
      <c r="A411" s="101" t="s">
        <v>77</v>
      </c>
      <c r="B411" s="101"/>
    </row>
    <row r="412" spans="1:14" ht="16.5" thickTop="1" x14ac:dyDescent="0.2">
      <c r="A412" s="472" t="s">
        <v>4</v>
      </c>
      <c r="B412" s="472" t="s">
        <v>5</v>
      </c>
      <c r="C412" s="108"/>
    </row>
    <row r="413" spans="1:14" x14ac:dyDescent="0.2">
      <c r="A413" s="473"/>
      <c r="B413" s="473"/>
      <c r="C413" s="105"/>
      <c r="D413" s="137"/>
      <c r="E413" s="163"/>
      <c r="F413" s="191"/>
      <c r="G413" s="219"/>
      <c r="H413" s="253"/>
      <c r="I413" s="284"/>
      <c r="J413" s="315"/>
      <c r="K413" s="339"/>
      <c r="L413" s="399"/>
      <c r="M413" s="423"/>
      <c r="N413" s="449"/>
    </row>
    <row r="414" spans="1:14" x14ac:dyDescent="0.2">
      <c r="A414" s="473"/>
      <c r="B414" s="473"/>
      <c r="C414" s="106" t="s">
        <v>36</v>
      </c>
      <c r="D414" s="134" t="s">
        <v>36</v>
      </c>
      <c r="E414" s="160" t="s">
        <v>36</v>
      </c>
      <c r="F414" s="188" t="s">
        <v>36</v>
      </c>
      <c r="G414" s="216" t="s">
        <v>36</v>
      </c>
      <c r="H414" s="250" t="s">
        <v>36</v>
      </c>
      <c r="I414" s="281" t="s">
        <v>36</v>
      </c>
      <c r="J414" s="312" t="s">
        <v>36</v>
      </c>
      <c r="K414" s="336" t="s">
        <v>36</v>
      </c>
      <c r="L414" s="396" t="s">
        <v>36</v>
      </c>
      <c r="M414" s="424" t="s">
        <v>36</v>
      </c>
      <c r="N414" s="450" t="s">
        <v>36</v>
      </c>
    </row>
    <row r="415" spans="1:14" x14ac:dyDescent="0.2">
      <c r="A415" s="473"/>
      <c r="B415" s="473"/>
      <c r="C415" s="110"/>
      <c r="D415" s="136"/>
      <c r="E415" s="162"/>
      <c r="F415" s="190"/>
      <c r="G415" s="218"/>
      <c r="H415" s="252"/>
      <c r="I415" s="283"/>
      <c r="J415" s="314"/>
      <c r="K415" s="338"/>
      <c r="L415" s="398"/>
      <c r="M415" s="425"/>
      <c r="N415" s="451"/>
    </row>
    <row r="416" spans="1:14" x14ac:dyDescent="0.2">
      <c r="A416" s="474"/>
      <c r="B416" s="474"/>
      <c r="C416" s="106"/>
      <c r="D416" s="134"/>
      <c r="E416" s="160"/>
      <c r="F416" s="188"/>
      <c r="G416" s="216"/>
      <c r="H416" s="250"/>
      <c r="I416" s="281"/>
      <c r="J416" s="312"/>
      <c r="K416" s="336"/>
      <c r="L416" s="396"/>
      <c r="M416" s="424"/>
      <c r="N416" s="450"/>
    </row>
    <row r="417" spans="1:14" s="8" customFormat="1" ht="11.25" x14ac:dyDescent="0.2">
      <c r="A417" s="111" t="s">
        <v>10</v>
      </c>
      <c r="B417" s="111" t="s">
        <v>11</v>
      </c>
      <c r="C417" s="111" t="s">
        <v>17</v>
      </c>
      <c r="D417" s="135" t="s">
        <v>17</v>
      </c>
      <c r="E417" s="161" t="s">
        <v>17</v>
      </c>
      <c r="F417" s="189" t="s">
        <v>17</v>
      </c>
      <c r="G417" s="217" t="s">
        <v>17</v>
      </c>
      <c r="H417" s="251" t="s">
        <v>17</v>
      </c>
      <c r="I417" s="282" t="s">
        <v>17</v>
      </c>
      <c r="J417" s="313" t="s">
        <v>17</v>
      </c>
      <c r="K417" s="337" t="s">
        <v>17</v>
      </c>
      <c r="L417" s="397" t="s">
        <v>17</v>
      </c>
      <c r="M417" s="426" t="s">
        <v>17</v>
      </c>
      <c r="N417" s="452" t="s">
        <v>17</v>
      </c>
    </row>
    <row r="418" spans="1:14" s="16" customFormat="1" ht="15.75" x14ac:dyDescent="0.2">
      <c r="A418" s="18">
        <v>1</v>
      </c>
      <c r="B418" s="19" t="s">
        <v>22</v>
      </c>
      <c r="C418" s="69">
        <v>0</v>
      </c>
      <c r="D418" s="69">
        <v>0</v>
      </c>
      <c r="E418" s="69">
        <v>0</v>
      </c>
      <c r="F418" s="69">
        <v>0</v>
      </c>
      <c r="G418" s="69">
        <v>0</v>
      </c>
      <c r="H418" s="69">
        <v>0</v>
      </c>
      <c r="I418" s="69">
        <v>0</v>
      </c>
      <c r="J418" s="69">
        <v>0</v>
      </c>
      <c r="K418" s="69">
        <v>0</v>
      </c>
      <c r="L418" s="385">
        <v>0</v>
      </c>
      <c r="M418" s="420">
        <v>0</v>
      </c>
      <c r="N418" s="420">
        <v>0</v>
      </c>
    </row>
    <row r="419" spans="1:14" s="23" customFormat="1" ht="15" x14ac:dyDescent="0.2">
      <c r="A419" s="14"/>
      <c r="B419" s="22" t="s">
        <v>50</v>
      </c>
      <c r="C419" s="69">
        <v>0</v>
      </c>
      <c r="D419" s="69">
        <v>0</v>
      </c>
      <c r="E419" s="69">
        <v>0</v>
      </c>
      <c r="F419" s="69">
        <v>0</v>
      </c>
      <c r="G419" s="69">
        <v>0</v>
      </c>
      <c r="H419" s="69">
        <v>0</v>
      </c>
      <c r="I419" s="69">
        <v>0</v>
      </c>
      <c r="J419" s="69">
        <v>0</v>
      </c>
      <c r="K419" s="69">
        <v>0</v>
      </c>
      <c r="L419" s="385">
        <v>0</v>
      </c>
      <c r="M419" s="420">
        <v>0</v>
      </c>
      <c r="N419" s="420">
        <v>0</v>
      </c>
    </row>
    <row r="420" spans="1:14" ht="15" x14ac:dyDescent="0.2">
      <c r="A420" s="12"/>
      <c r="B420" s="13" t="s">
        <v>84</v>
      </c>
      <c r="C420" s="69">
        <v>0</v>
      </c>
      <c r="D420" s="69">
        <v>0</v>
      </c>
      <c r="E420" s="69">
        <v>0</v>
      </c>
      <c r="F420" s="69">
        <v>0</v>
      </c>
      <c r="G420" s="69">
        <v>0</v>
      </c>
      <c r="H420" s="69">
        <v>0</v>
      </c>
      <c r="I420" s="69">
        <v>0</v>
      </c>
      <c r="J420" s="69">
        <v>0</v>
      </c>
      <c r="K420" s="69">
        <v>0</v>
      </c>
      <c r="L420" s="385">
        <v>0</v>
      </c>
      <c r="M420" s="420">
        <v>0</v>
      </c>
      <c r="N420" s="420">
        <v>0</v>
      </c>
    </row>
    <row r="421" spans="1:14" ht="15" x14ac:dyDescent="0.2">
      <c r="A421" s="12"/>
      <c r="B421" s="13" t="s">
        <v>85</v>
      </c>
      <c r="C421" s="69">
        <v>0</v>
      </c>
      <c r="D421" s="69">
        <v>0</v>
      </c>
      <c r="E421" s="69">
        <v>0</v>
      </c>
      <c r="F421" s="69">
        <v>0</v>
      </c>
      <c r="G421" s="69">
        <v>0</v>
      </c>
      <c r="H421" s="69">
        <v>0</v>
      </c>
      <c r="I421" s="69">
        <v>0</v>
      </c>
      <c r="J421" s="69">
        <v>0</v>
      </c>
      <c r="K421" s="69">
        <v>0</v>
      </c>
      <c r="L421" s="385">
        <v>0</v>
      </c>
      <c r="M421" s="420">
        <v>0</v>
      </c>
      <c r="N421" s="420">
        <v>0</v>
      </c>
    </row>
    <row r="422" spans="1:14" ht="15" x14ac:dyDescent="0.2">
      <c r="A422" s="12"/>
      <c r="B422" s="11" t="s">
        <v>51</v>
      </c>
      <c r="C422" s="69">
        <v>0</v>
      </c>
      <c r="D422" s="69">
        <v>0</v>
      </c>
      <c r="E422" s="69">
        <v>0</v>
      </c>
      <c r="F422" s="69">
        <v>0</v>
      </c>
      <c r="G422" s="69">
        <v>0</v>
      </c>
      <c r="H422" s="69">
        <v>0</v>
      </c>
      <c r="I422" s="69">
        <v>0</v>
      </c>
      <c r="J422" s="69">
        <v>0</v>
      </c>
      <c r="K422" s="69">
        <v>0</v>
      </c>
      <c r="L422" s="385">
        <v>0</v>
      </c>
      <c r="M422" s="420">
        <v>0</v>
      </c>
      <c r="N422" s="420">
        <v>0</v>
      </c>
    </row>
    <row r="423" spans="1:14" ht="15" x14ac:dyDescent="0.2">
      <c r="A423" s="12"/>
      <c r="B423" s="11" t="s">
        <v>52</v>
      </c>
      <c r="C423" s="69">
        <v>0</v>
      </c>
      <c r="D423" s="69">
        <v>0</v>
      </c>
      <c r="E423" s="69">
        <v>0</v>
      </c>
      <c r="F423" s="69">
        <v>0</v>
      </c>
      <c r="G423" s="69">
        <v>0</v>
      </c>
      <c r="H423" s="69">
        <v>0</v>
      </c>
      <c r="I423" s="69">
        <v>0</v>
      </c>
      <c r="J423" s="69">
        <v>0</v>
      </c>
      <c r="K423" s="69">
        <v>0</v>
      </c>
      <c r="L423" s="385">
        <v>0</v>
      </c>
      <c r="M423" s="420">
        <v>0</v>
      </c>
      <c r="N423" s="420">
        <v>0</v>
      </c>
    </row>
    <row r="424" spans="1:14" ht="15.75" x14ac:dyDescent="0.2">
      <c r="A424" s="14">
        <v>2</v>
      </c>
      <c r="B424" s="10" t="s">
        <v>23</v>
      </c>
      <c r="C424" s="69">
        <v>0</v>
      </c>
      <c r="D424" s="69">
        <v>0</v>
      </c>
      <c r="E424" s="69">
        <v>0</v>
      </c>
      <c r="F424" s="69">
        <v>0</v>
      </c>
      <c r="G424" s="69">
        <v>0</v>
      </c>
      <c r="H424" s="69">
        <v>0</v>
      </c>
      <c r="I424" s="69">
        <v>0</v>
      </c>
      <c r="J424" s="69">
        <v>0</v>
      </c>
      <c r="K424" s="69">
        <v>0</v>
      </c>
      <c r="L424" s="385">
        <v>0</v>
      </c>
      <c r="M424" s="420">
        <v>0</v>
      </c>
      <c r="N424" s="420">
        <v>0</v>
      </c>
    </row>
    <row r="425" spans="1:14" ht="15" x14ac:dyDescent="0.2">
      <c r="A425" s="12"/>
      <c r="B425" s="13" t="s">
        <v>84</v>
      </c>
      <c r="C425" s="69">
        <v>0</v>
      </c>
      <c r="D425" s="69">
        <v>0</v>
      </c>
      <c r="E425" s="69">
        <v>0</v>
      </c>
      <c r="F425" s="69">
        <v>0</v>
      </c>
      <c r="G425" s="69">
        <v>0</v>
      </c>
      <c r="H425" s="69">
        <v>0</v>
      </c>
      <c r="I425" s="69">
        <v>0</v>
      </c>
      <c r="J425" s="69">
        <v>0</v>
      </c>
      <c r="K425" s="69">
        <v>0</v>
      </c>
      <c r="L425" s="385">
        <v>0</v>
      </c>
      <c r="M425" s="420">
        <v>0</v>
      </c>
      <c r="N425" s="420">
        <v>0</v>
      </c>
    </row>
    <row r="426" spans="1:14" ht="15" x14ac:dyDescent="0.2">
      <c r="A426" s="12"/>
      <c r="B426" s="13" t="s">
        <v>85</v>
      </c>
      <c r="C426" s="69">
        <v>0</v>
      </c>
      <c r="D426" s="69">
        <v>0</v>
      </c>
      <c r="E426" s="69">
        <v>0</v>
      </c>
      <c r="F426" s="69">
        <v>0</v>
      </c>
      <c r="G426" s="69">
        <v>0</v>
      </c>
      <c r="H426" s="69">
        <v>0</v>
      </c>
      <c r="I426" s="69">
        <v>0</v>
      </c>
      <c r="J426" s="69">
        <v>0</v>
      </c>
      <c r="K426" s="69">
        <v>0</v>
      </c>
      <c r="L426" s="385">
        <v>0</v>
      </c>
      <c r="M426" s="420">
        <v>0</v>
      </c>
      <c r="N426" s="420">
        <v>0</v>
      </c>
    </row>
    <row r="427" spans="1:14" ht="15.75" x14ac:dyDescent="0.2">
      <c r="A427" s="9">
        <v>3</v>
      </c>
      <c r="B427" s="10" t="s">
        <v>54</v>
      </c>
      <c r="C427" s="114">
        <v>0</v>
      </c>
      <c r="D427" s="129">
        <v>0</v>
      </c>
      <c r="E427" s="155">
        <v>0</v>
      </c>
      <c r="F427" s="183">
        <v>0</v>
      </c>
      <c r="G427" s="211">
        <v>0</v>
      </c>
      <c r="H427" s="245">
        <v>0</v>
      </c>
      <c r="I427" s="276">
        <v>0</v>
      </c>
      <c r="J427" s="307">
        <v>0</v>
      </c>
      <c r="K427" s="331">
        <v>0</v>
      </c>
      <c r="L427" s="365">
        <v>0</v>
      </c>
      <c r="M427" s="64">
        <v>0</v>
      </c>
      <c r="N427" s="64">
        <v>0</v>
      </c>
    </row>
    <row r="428" spans="1:14" ht="15.75" x14ac:dyDescent="0.2">
      <c r="A428" s="14">
        <v>4</v>
      </c>
      <c r="B428" s="10" t="s">
        <v>53</v>
      </c>
      <c r="C428" s="90">
        <v>0</v>
      </c>
      <c r="D428" s="90">
        <v>0</v>
      </c>
      <c r="E428" s="90">
        <v>0</v>
      </c>
      <c r="F428" s="90">
        <v>0</v>
      </c>
      <c r="G428" s="90">
        <v>0</v>
      </c>
      <c r="H428" s="90">
        <v>0</v>
      </c>
      <c r="I428" s="90">
        <v>0</v>
      </c>
      <c r="J428" s="90">
        <v>0</v>
      </c>
      <c r="K428" s="90">
        <v>0</v>
      </c>
      <c r="L428" s="364">
        <v>0</v>
      </c>
      <c r="M428" s="63">
        <v>0</v>
      </c>
      <c r="N428" s="63">
        <v>0</v>
      </c>
    </row>
    <row r="429" spans="1:14" ht="14.25" x14ac:dyDescent="0.2">
      <c r="A429" s="14"/>
      <c r="B429" s="13" t="s">
        <v>84</v>
      </c>
      <c r="C429" s="90">
        <v>0</v>
      </c>
      <c r="D429" s="90">
        <v>0</v>
      </c>
      <c r="E429" s="90">
        <v>0</v>
      </c>
      <c r="F429" s="90">
        <v>0</v>
      </c>
      <c r="G429" s="90">
        <v>0</v>
      </c>
      <c r="H429" s="90">
        <v>0</v>
      </c>
      <c r="I429" s="90">
        <v>0</v>
      </c>
      <c r="J429" s="90">
        <v>0</v>
      </c>
      <c r="K429" s="90">
        <v>0</v>
      </c>
      <c r="L429" s="364">
        <v>0</v>
      </c>
      <c r="M429" s="63">
        <v>0</v>
      </c>
      <c r="N429" s="63">
        <v>0</v>
      </c>
    </row>
    <row r="430" spans="1:14" ht="14.25" x14ac:dyDescent="0.2">
      <c r="A430" s="14"/>
      <c r="B430" s="13" t="s">
        <v>85</v>
      </c>
      <c r="C430" s="90">
        <v>0</v>
      </c>
      <c r="D430" s="90">
        <v>0</v>
      </c>
      <c r="E430" s="90">
        <v>0</v>
      </c>
      <c r="F430" s="90">
        <v>0</v>
      </c>
      <c r="G430" s="90">
        <v>0</v>
      </c>
      <c r="H430" s="90">
        <v>0</v>
      </c>
      <c r="I430" s="90">
        <v>0</v>
      </c>
      <c r="J430" s="90">
        <v>0</v>
      </c>
      <c r="K430" s="90">
        <v>0</v>
      </c>
      <c r="L430" s="364">
        <v>0</v>
      </c>
      <c r="M430" s="63">
        <v>0</v>
      </c>
      <c r="N430" s="63">
        <v>0</v>
      </c>
    </row>
    <row r="431" spans="1:14" ht="14.25" x14ac:dyDescent="0.2">
      <c r="A431" s="14">
        <v>5</v>
      </c>
      <c r="B431" s="11" t="s">
        <v>55</v>
      </c>
      <c r="C431" s="114">
        <v>0</v>
      </c>
      <c r="D431" s="129">
        <v>0</v>
      </c>
      <c r="E431" s="155">
        <v>0</v>
      </c>
      <c r="F431" s="183">
        <v>0</v>
      </c>
      <c r="G431" s="211">
        <v>0</v>
      </c>
      <c r="H431" s="245">
        <v>0</v>
      </c>
      <c r="I431" s="276">
        <v>0</v>
      </c>
      <c r="J431" s="307">
        <v>0</v>
      </c>
      <c r="K431" s="331">
        <v>0</v>
      </c>
      <c r="L431" s="365">
        <v>0</v>
      </c>
      <c r="M431" s="64">
        <v>0</v>
      </c>
      <c r="N431" s="64">
        <v>0</v>
      </c>
    </row>
    <row r="432" spans="1:14" ht="15.75" x14ac:dyDescent="0.2">
      <c r="A432" s="14">
        <v>6</v>
      </c>
      <c r="B432" s="10" t="s">
        <v>56</v>
      </c>
      <c r="C432" s="114">
        <v>0</v>
      </c>
      <c r="D432" s="129">
        <v>0</v>
      </c>
      <c r="E432" s="155">
        <v>0</v>
      </c>
      <c r="F432" s="183">
        <v>0</v>
      </c>
      <c r="G432" s="211">
        <v>0</v>
      </c>
      <c r="H432" s="245">
        <v>0</v>
      </c>
      <c r="I432" s="276">
        <v>0</v>
      </c>
      <c r="J432" s="307">
        <v>0</v>
      </c>
      <c r="K432" s="331">
        <v>0</v>
      </c>
      <c r="L432" s="365">
        <v>0</v>
      </c>
      <c r="M432" s="64">
        <v>0</v>
      </c>
      <c r="N432" s="64">
        <v>0</v>
      </c>
    </row>
    <row r="433" spans="1:14" ht="15.75" x14ac:dyDescent="0.2">
      <c r="A433" s="14">
        <v>7</v>
      </c>
      <c r="B433" s="10" t="s">
        <v>57</v>
      </c>
      <c r="C433" s="114">
        <v>0</v>
      </c>
      <c r="D433" s="129">
        <v>0</v>
      </c>
      <c r="E433" s="155">
        <v>0</v>
      </c>
      <c r="F433" s="183">
        <v>0</v>
      </c>
      <c r="G433" s="211">
        <v>0</v>
      </c>
      <c r="H433" s="245">
        <v>0</v>
      </c>
      <c r="I433" s="276">
        <v>0</v>
      </c>
      <c r="J433" s="307">
        <v>0</v>
      </c>
      <c r="K433" s="331">
        <v>0</v>
      </c>
      <c r="L433" s="358">
        <v>0</v>
      </c>
      <c r="M433" s="429">
        <v>0</v>
      </c>
      <c r="N433" s="455">
        <v>0</v>
      </c>
    </row>
    <row r="434" spans="1:14" ht="15.75" x14ac:dyDescent="0.2">
      <c r="A434" s="14">
        <v>8</v>
      </c>
      <c r="B434" s="10" t="s">
        <v>58</v>
      </c>
      <c r="C434" s="114">
        <v>0</v>
      </c>
      <c r="D434" s="129">
        <v>0</v>
      </c>
      <c r="E434" s="155">
        <v>0</v>
      </c>
      <c r="F434" s="183">
        <v>0</v>
      </c>
      <c r="G434" s="211">
        <v>0</v>
      </c>
      <c r="H434" s="245">
        <v>0</v>
      </c>
      <c r="I434" s="276">
        <v>0</v>
      </c>
      <c r="J434" s="307">
        <v>0</v>
      </c>
      <c r="K434" s="331">
        <v>0</v>
      </c>
      <c r="L434" s="358">
        <v>0</v>
      </c>
      <c r="M434" s="429">
        <v>0</v>
      </c>
      <c r="N434" s="455">
        <v>0</v>
      </c>
    </row>
    <row r="435" spans="1:14" ht="15.75" x14ac:dyDescent="0.2">
      <c r="A435" s="14">
        <v>9</v>
      </c>
      <c r="B435" s="10" t="s">
        <v>24</v>
      </c>
      <c r="C435" s="70">
        <v>0</v>
      </c>
      <c r="D435" s="70">
        <v>0</v>
      </c>
      <c r="E435" s="70">
        <v>0</v>
      </c>
      <c r="F435" s="70">
        <v>0</v>
      </c>
      <c r="G435" s="70">
        <v>0</v>
      </c>
      <c r="H435" s="70">
        <v>0</v>
      </c>
      <c r="I435" s="70">
        <v>0</v>
      </c>
      <c r="J435" s="70">
        <v>0</v>
      </c>
      <c r="K435" s="70">
        <v>0</v>
      </c>
      <c r="L435" s="387">
        <v>0</v>
      </c>
      <c r="M435" s="70">
        <v>0</v>
      </c>
      <c r="N435" s="70">
        <v>0</v>
      </c>
    </row>
    <row r="436" spans="1:14" ht="15.75" x14ac:dyDescent="0.2">
      <c r="A436" s="14">
        <v>10</v>
      </c>
      <c r="B436" s="10" t="s">
        <v>25</v>
      </c>
      <c r="C436" s="70">
        <v>0</v>
      </c>
      <c r="D436" s="70">
        <v>0</v>
      </c>
      <c r="E436" s="70">
        <v>0</v>
      </c>
      <c r="F436" s="70">
        <v>0</v>
      </c>
      <c r="G436" s="70">
        <v>0</v>
      </c>
      <c r="H436" s="70">
        <v>0</v>
      </c>
      <c r="I436" s="70">
        <v>0</v>
      </c>
      <c r="J436" s="70">
        <v>0</v>
      </c>
      <c r="K436" s="70">
        <v>0</v>
      </c>
      <c r="L436" s="387">
        <v>0</v>
      </c>
      <c r="M436" s="70">
        <v>0</v>
      </c>
      <c r="N436" s="70">
        <v>0</v>
      </c>
    </row>
    <row r="437" spans="1:14" ht="16.5" thickBot="1" x14ac:dyDescent="0.25">
      <c r="A437" s="40">
        <v>11</v>
      </c>
      <c r="B437" s="41" t="s">
        <v>59</v>
      </c>
      <c r="C437" s="71">
        <v>0</v>
      </c>
      <c r="D437" s="71">
        <v>0</v>
      </c>
      <c r="E437" s="71">
        <v>0</v>
      </c>
      <c r="F437" s="71">
        <v>0</v>
      </c>
      <c r="G437" s="71">
        <v>0</v>
      </c>
      <c r="H437" s="71">
        <v>0</v>
      </c>
      <c r="I437" s="71">
        <v>0</v>
      </c>
      <c r="J437" s="71">
        <v>0</v>
      </c>
      <c r="K437" s="71">
        <v>0</v>
      </c>
      <c r="L437" s="388">
        <v>0</v>
      </c>
      <c r="M437" s="71">
        <v>0</v>
      </c>
      <c r="N437" s="71">
        <v>0</v>
      </c>
    </row>
    <row r="438" spans="1:14" ht="13.5" thickTop="1" x14ac:dyDescent="0.2">
      <c r="A438" s="5"/>
      <c r="B438" s="17" t="s">
        <v>39</v>
      </c>
    </row>
    <row r="439" spans="1:14" ht="12.75" customHeight="1" x14ac:dyDescent="0.2">
      <c r="A439" s="5"/>
      <c r="B439" s="15" t="s">
        <v>61</v>
      </c>
    </row>
    <row r="440" spans="1:14" ht="12.75" customHeight="1" x14ac:dyDescent="0.2">
      <c r="A440" s="5"/>
      <c r="B440" s="15" t="s">
        <v>60</v>
      </c>
    </row>
    <row r="441" spans="1:14" x14ac:dyDescent="0.2">
      <c r="A441" s="5"/>
      <c r="B441" s="15" t="s">
        <v>40</v>
      </c>
    </row>
    <row r="442" spans="1:14" x14ac:dyDescent="0.2">
      <c r="A442" s="5"/>
      <c r="B442" s="27"/>
    </row>
    <row r="443" spans="1:14" x14ac:dyDescent="0.2">
      <c r="A443" s="5"/>
      <c r="B443" s="27"/>
    </row>
    <row r="444" spans="1:14" x14ac:dyDescent="0.2">
      <c r="A444" s="5"/>
      <c r="B444" s="27"/>
    </row>
    <row r="445" spans="1:14" ht="12.75" customHeight="1" x14ac:dyDescent="0.2">
      <c r="A445" s="5"/>
      <c r="B445" s="27"/>
    </row>
    <row r="446" spans="1:14" ht="13.5" customHeight="1" x14ac:dyDescent="0.2">
      <c r="A446" s="5"/>
      <c r="B446" s="27"/>
    </row>
    <row r="447" spans="1:14" x14ac:dyDescent="0.2">
      <c r="A447" s="5"/>
      <c r="B447" s="27"/>
    </row>
    <row r="448" spans="1:14" ht="12.75" customHeight="1" x14ac:dyDescent="0.2">
      <c r="A448" s="471" t="s">
        <v>0</v>
      </c>
      <c r="B448" s="471"/>
    </row>
    <row r="449" spans="1:14" ht="12.75" customHeight="1" x14ac:dyDescent="0.2">
      <c r="A449" s="471" t="s">
        <v>1</v>
      </c>
      <c r="B449" s="471"/>
    </row>
    <row r="450" spans="1:14" ht="12.75" customHeight="1" x14ac:dyDescent="0.2">
      <c r="A450" s="471" t="s">
        <v>46</v>
      </c>
      <c r="B450" s="471"/>
    </row>
    <row r="451" spans="1:14" ht="12.75" customHeight="1" x14ac:dyDescent="0.3">
      <c r="C451" s="107"/>
    </row>
    <row r="452" spans="1:14" x14ac:dyDescent="0.2">
      <c r="C452" s="103"/>
    </row>
    <row r="453" spans="1:14" x14ac:dyDescent="0.2">
      <c r="A453" s="1" t="s">
        <v>47</v>
      </c>
    </row>
    <row r="454" spans="1:14" ht="12.75" customHeight="1" x14ac:dyDescent="0.2">
      <c r="A454" s="1" t="s">
        <v>69</v>
      </c>
    </row>
    <row r="455" spans="1:14" ht="13.5" customHeight="1" thickBot="1" x14ac:dyDescent="0.25">
      <c r="A455" s="45" t="s">
        <v>76</v>
      </c>
      <c r="B455" s="45"/>
      <c r="H455" s="45"/>
      <c r="I455" s="45"/>
      <c r="J455" s="45"/>
      <c r="K455" s="45"/>
      <c r="L455" s="45"/>
      <c r="M455" s="45"/>
      <c r="N455" s="45"/>
    </row>
    <row r="456" spans="1:14" ht="16.5" thickTop="1" x14ac:dyDescent="0.2">
      <c r="A456" s="472" t="s">
        <v>4</v>
      </c>
      <c r="B456" s="472" t="s">
        <v>5</v>
      </c>
      <c r="C456" s="108"/>
    </row>
    <row r="457" spans="1:14" x14ac:dyDescent="0.2">
      <c r="A457" s="473"/>
      <c r="B457" s="473"/>
      <c r="C457" s="105"/>
      <c r="D457" s="137"/>
      <c r="E457" s="163"/>
      <c r="F457" s="191"/>
      <c r="G457" s="219"/>
      <c r="H457" s="253"/>
      <c r="I457" s="284"/>
      <c r="J457" s="315"/>
      <c r="K457" s="339"/>
      <c r="L457" s="399"/>
      <c r="M457" s="423"/>
      <c r="N457" s="449"/>
    </row>
    <row r="458" spans="1:14" x14ac:dyDescent="0.2">
      <c r="A458" s="473"/>
      <c r="B458" s="473"/>
      <c r="C458" s="106" t="s">
        <v>36</v>
      </c>
      <c r="D458" s="134" t="s">
        <v>36</v>
      </c>
      <c r="E458" s="160" t="s">
        <v>36</v>
      </c>
      <c r="F458" s="188" t="s">
        <v>36</v>
      </c>
      <c r="G458" s="216" t="s">
        <v>36</v>
      </c>
      <c r="H458" s="250" t="s">
        <v>36</v>
      </c>
      <c r="I458" s="281" t="s">
        <v>36</v>
      </c>
      <c r="J458" s="312" t="s">
        <v>36</v>
      </c>
      <c r="K458" s="336" t="s">
        <v>36</v>
      </c>
      <c r="L458" s="396" t="s">
        <v>36</v>
      </c>
      <c r="M458" s="424" t="s">
        <v>36</v>
      </c>
      <c r="N458" s="450" t="s">
        <v>36</v>
      </c>
    </row>
    <row r="459" spans="1:14" x14ac:dyDescent="0.2">
      <c r="A459" s="473"/>
      <c r="B459" s="473"/>
      <c r="C459" s="110"/>
      <c r="D459" s="136"/>
      <c r="E459" s="162"/>
      <c r="F459" s="190"/>
      <c r="G459" s="218"/>
      <c r="H459" s="252"/>
      <c r="I459" s="283"/>
      <c r="J459" s="314"/>
      <c r="K459" s="338"/>
      <c r="L459" s="398"/>
      <c r="M459" s="425"/>
      <c r="N459" s="451"/>
    </row>
    <row r="460" spans="1:14" x14ac:dyDescent="0.2">
      <c r="A460" s="474"/>
      <c r="B460" s="474"/>
      <c r="C460" s="106"/>
      <c r="D460" s="134"/>
      <c r="E460" s="160"/>
      <c r="F460" s="188"/>
      <c r="G460" s="216"/>
      <c r="H460" s="250"/>
      <c r="I460" s="281"/>
      <c r="J460" s="312"/>
      <c r="K460" s="336"/>
      <c r="L460" s="396"/>
      <c r="M460" s="424"/>
      <c r="N460" s="450"/>
    </row>
    <row r="461" spans="1:14" s="8" customFormat="1" ht="11.25" x14ac:dyDescent="0.2">
      <c r="A461" s="111" t="s">
        <v>10</v>
      </c>
      <c r="B461" s="111" t="s">
        <v>11</v>
      </c>
      <c r="C461" s="111" t="s">
        <v>17</v>
      </c>
      <c r="D461" s="135" t="s">
        <v>17</v>
      </c>
      <c r="E461" s="161" t="s">
        <v>17</v>
      </c>
      <c r="F461" s="189" t="s">
        <v>17</v>
      </c>
      <c r="G461" s="217" t="s">
        <v>17</v>
      </c>
      <c r="H461" s="251" t="s">
        <v>17</v>
      </c>
      <c r="I461" s="282" t="s">
        <v>17</v>
      </c>
      <c r="J461" s="313" t="s">
        <v>17</v>
      </c>
      <c r="K461" s="337" t="s">
        <v>17</v>
      </c>
      <c r="L461" s="397" t="s">
        <v>17</v>
      </c>
      <c r="M461" s="426" t="s">
        <v>17</v>
      </c>
      <c r="N461" s="452" t="s">
        <v>17</v>
      </c>
    </row>
    <row r="462" spans="1:14" s="16" customFormat="1" ht="15.75" x14ac:dyDescent="0.2">
      <c r="A462" s="18">
        <v>1</v>
      </c>
      <c r="B462" s="19" t="s">
        <v>22</v>
      </c>
      <c r="C462" s="113">
        <f t="shared" ref="C462:N462" si="95">SUM(C463,C466,C467)</f>
        <v>0</v>
      </c>
      <c r="D462" s="131">
        <f t="shared" si="95"/>
        <v>0</v>
      </c>
      <c r="E462" s="157">
        <f t="shared" si="95"/>
        <v>0</v>
      </c>
      <c r="F462" s="185">
        <f t="shared" si="95"/>
        <v>0</v>
      </c>
      <c r="G462" s="213">
        <f t="shared" si="95"/>
        <v>0</v>
      </c>
      <c r="H462" s="247">
        <f t="shared" si="95"/>
        <v>0</v>
      </c>
      <c r="I462" s="278">
        <f t="shared" si="95"/>
        <v>0</v>
      </c>
      <c r="J462" s="309">
        <f t="shared" si="95"/>
        <v>0</v>
      </c>
      <c r="K462" s="333">
        <f t="shared" si="95"/>
        <v>0</v>
      </c>
      <c r="L462" s="393">
        <f t="shared" si="95"/>
        <v>0</v>
      </c>
      <c r="M462" s="428">
        <f t="shared" si="95"/>
        <v>0</v>
      </c>
      <c r="N462" s="454">
        <f t="shared" si="95"/>
        <v>0</v>
      </c>
    </row>
    <row r="463" spans="1:14" s="23" customFormat="1" x14ac:dyDescent="0.2">
      <c r="A463" s="14"/>
      <c r="B463" s="22" t="s">
        <v>50</v>
      </c>
      <c r="C463" s="90">
        <f t="shared" ref="C463" si="96">SUM(C464:C465)</f>
        <v>0</v>
      </c>
      <c r="D463" s="90">
        <f t="shared" ref="D463" si="97">SUM(D464:D465)</f>
        <v>0</v>
      </c>
      <c r="E463" s="90">
        <f t="shared" ref="E463" si="98">SUM(E464:E465)</f>
        <v>0</v>
      </c>
      <c r="F463" s="90">
        <f t="shared" ref="F463" si="99">SUM(F464:F465)</f>
        <v>0</v>
      </c>
      <c r="G463" s="90">
        <f t="shared" ref="G463" si="100">SUM(G464:G465)</f>
        <v>0</v>
      </c>
      <c r="H463" s="90">
        <f t="shared" ref="H463" si="101">SUM(H464:H465)</f>
        <v>0</v>
      </c>
      <c r="I463" s="90">
        <f t="shared" ref="I463" si="102">SUM(I464:I465)</f>
        <v>0</v>
      </c>
      <c r="J463" s="90">
        <f t="shared" ref="J463" si="103">SUM(J464:J465)</f>
        <v>0</v>
      </c>
      <c r="K463" s="90">
        <f t="shared" ref="K463" si="104">SUM(K464:K465)</f>
        <v>0</v>
      </c>
      <c r="L463" s="90">
        <f t="shared" ref="L463" si="105">SUM(L464:L465)</f>
        <v>0</v>
      </c>
      <c r="M463" s="90">
        <f t="shared" ref="M463" si="106">SUM(M464:M465)</f>
        <v>0</v>
      </c>
      <c r="N463" s="90">
        <f t="shared" ref="N463" si="107">SUM(N464:N465)</f>
        <v>0</v>
      </c>
    </row>
    <row r="464" spans="1:14" x14ac:dyDescent="0.2">
      <c r="A464" s="12"/>
      <c r="B464" s="13" t="s">
        <v>84</v>
      </c>
      <c r="C464" s="69">
        <v>0</v>
      </c>
      <c r="D464" s="69">
        <v>0</v>
      </c>
      <c r="E464" s="69">
        <v>0</v>
      </c>
      <c r="F464" s="69">
        <v>0</v>
      </c>
      <c r="G464" s="69">
        <v>0</v>
      </c>
      <c r="H464" s="69">
        <v>0</v>
      </c>
      <c r="I464" s="69">
        <v>0</v>
      </c>
      <c r="J464" s="69">
        <v>0</v>
      </c>
      <c r="K464" s="69">
        <v>0</v>
      </c>
      <c r="L464" s="69">
        <v>0</v>
      </c>
      <c r="M464" s="69">
        <v>0</v>
      </c>
      <c r="N464" s="69">
        <v>0</v>
      </c>
    </row>
    <row r="465" spans="1:14" x14ac:dyDescent="0.2">
      <c r="A465" s="12"/>
      <c r="B465" s="13" t="s">
        <v>85</v>
      </c>
      <c r="C465" s="69">
        <v>0</v>
      </c>
      <c r="D465" s="69">
        <v>0</v>
      </c>
      <c r="E465" s="69">
        <v>0</v>
      </c>
      <c r="F465" s="69">
        <v>0</v>
      </c>
      <c r="G465" s="69">
        <v>0</v>
      </c>
      <c r="H465" s="69">
        <v>0</v>
      </c>
      <c r="I465" s="69">
        <v>0</v>
      </c>
      <c r="J465" s="69">
        <v>0</v>
      </c>
      <c r="K465" s="69">
        <v>0</v>
      </c>
      <c r="L465" s="69">
        <v>0</v>
      </c>
      <c r="M465" s="69">
        <v>0</v>
      </c>
      <c r="N465" s="69">
        <v>0</v>
      </c>
    </row>
    <row r="466" spans="1:14" x14ac:dyDescent="0.2">
      <c r="A466" s="12"/>
      <c r="B466" s="11" t="s">
        <v>51</v>
      </c>
      <c r="C466" s="70">
        <v>0</v>
      </c>
      <c r="D466" s="70">
        <v>0</v>
      </c>
      <c r="E466" s="70">
        <v>0</v>
      </c>
      <c r="F466" s="70">
        <v>0</v>
      </c>
      <c r="G466" s="70">
        <v>0</v>
      </c>
      <c r="H466" s="70">
        <v>0</v>
      </c>
      <c r="I466" s="70">
        <v>0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</row>
    <row r="467" spans="1:14" x14ac:dyDescent="0.2">
      <c r="A467" s="12"/>
      <c r="B467" s="11" t="s">
        <v>52</v>
      </c>
      <c r="C467" s="70">
        <v>0</v>
      </c>
      <c r="D467" s="70">
        <v>0</v>
      </c>
      <c r="E467" s="70">
        <v>0</v>
      </c>
      <c r="F467" s="70">
        <v>0</v>
      </c>
      <c r="G467" s="70">
        <v>0</v>
      </c>
      <c r="H467" s="70">
        <v>0</v>
      </c>
      <c r="I467" s="70">
        <v>0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</row>
    <row r="468" spans="1:14" ht="15.75" x14ac:dyDescent="0.2">
      <c r="A468" s="14">
        <v>2</v>
      </c>
      <c r="B468" s="10" t="s">
        <v>23</v>
      </c>
      <c r="C468" s="114">
        <f t="shared" ref="C468:N468" si="108">SUM(C469:C470)</f>
        <v>0</v>
      </c>
      <c r="D468" s="129">
        <f t="shared" si="108"/>
        <v>0</v>
      </c>
      <c r="E468" s="155">
        <f t="shared" si="108"/>
        <v>0</v>
      </c>
      <c r="F468" s="183">
        <f t="shared" si="108"/>
        <v>0</v>
      </c>
      <c r="G468" s="211">
        <f t="shared" si="108"/>
        <v>0</v>
      </c>
      <c r="H468" s="245">
        <f t="shared" si="108"/>
        <v>0</v>
      </c>
      <c r="I468" s="276">
        <f t="shared" si="108"/>
        <v>0</v>
      </c>
      <c r="J468" s="307">
        <f t="shared" si="108"/>
        <v>0</v>
      </c>
      <c r="K468" s="331">
        <f t="shared" si="108"/>
        <v>0</v>
      </c>
      <c r="L468" s="391">
        <f t="shared" si="108"/>
        <v>0</v>
      </c>
      <c r="M468" s="429">
        <f t="shared" si="108"/>
        <v>0</v>
      </c>
      <c r="N468" s="455">
        <f t="shared" si="108"/>
        <v>0</v>
      </c>
    </row>
    <row r="469" spans="1:14" x14ac:dyDescent="0.2">
      <c r="A469" s="12"/>
      <c r="B469" s="13" t="s">
        <v>84</v>
      </c>
      <c r="C469" s="69">
        <v>0</v>
      </c>
      <c r="D469" s="69">
        <v>0</v>
      </c>
      <c r="E469" s="69">
        <v>0</v>
      </c>
      <c r="F469" s="69">
        <v>0</v>
      </c>
      <c r="G469" s="69">
        <v>0</v>
      </c>
      <c r="H469" s="69">
        <v>0</v>
      </c>
      <c r="I469" s="69">
        <v>0</v>
      </c>
      <c r="J469" s="69">
        <v>0</v>
      </c>
      <c r="K469" s="69">
        <v>0</v>
      </c>
      <c r="L469" s="69">
        <v>0</v>
      </c>
      <c r="M469" s="69">
        <v>0</v>
      </c>
      <c r="N469" s="69">
        <v>0</v>
      </c>
    </row>
    <row r="470" spans="1:14" ht="12.75" customHeight="1" x14ac:dyDescent="0.2">
      <c r="A470" s="12"/>
      <c r="B470" s="13" t="s">
        <v>85</v>
      </c>
      <c r="C470" s="69">
        <v>0</v>
      </c>
      <c r="D470" s="69">
        <v>0</v>
      </c>
      <c r="E470" s="69">
        <v>0</v>
      </c>
      <c r="F470" s="69">
        <v>0</v>
      </c>
      <c r="G470" s="69">
        <v>0</v>
      </c>
      <c r="H470" s="69">
        <v>0</v>
      </c>
      <c r="I470" s="69">
        <v>0</v>
      </c>
      <c r="J470" s="69">
        <v>0</v>
      </c>
      <c r="K470" s="69">
        <v>0</v>
      </c>
      <c r="L470" s="69">
        <v>0</v>
      </c>
      <c r="M470" s="69">
        <v>0</v>
      </c>
      <c r="N470" s="69">
        <v>0</v>
      </c>
    </row>
    <row r="471" spans="1:14" ht="12.75" customHeight="1" x14ac:dyDescent="0.2">
      <c r="A471" s="9">
        <v>3</v>
      </c>
      <c r="B471" s="10" t="s">
        <v>54</v>
      </c>
      <c r="C471" s="114">
        <v>0</v>
      </c>
      <c r="D471" s="129">
        <v>0</v>
      </c>
      <c r="E471" s="155">
        <v>0</v>
      </c>
      <c r="F471" s="183">
        <v>0</v>
      </c>
      <c r="G471" s="211">
        <v>0</v>
      </c>
      <c r="H471" s="245">
        <v>0</v>
      </c>
      <c r="I471" s="276">
        <v>0</v>
      </c>
      <c r="J471" s="307">
        <v>0</v>
      </c>
      <c r="K471" s="331">
        <v>0</v>
      </c>
      <c r="L471" s="391">
        <v>0</v>
      </c>
      <c r="M471" s="429">
        <v>0</v>
      </c>
      <c r="N471" s="455">
        <v>0</v>
      </c>
    </row>
    <row r="472" spans="1:14" ht="15.75" x14ac:dyDescent="0.2">
      <c r="A472" s="14">
        <v>4</v>
      </c>
      <c r="B472" s="10" t="s">
        <v>53</v>
      </c>
      <c r="C472" s="90">
        <f t="shared" ref="C472" si="109">SUM(C473:C474)</f>
        <v>0</v>
      </c>
      <c r="D472" s="90">
        <f t="shared" ref="D472" si="110">SUM(D473:D474)</f>
        <v>0</v>
      </c>
      <c r="E472" s="90">
        <f t="shared" ref="E472" si="111">SUM(E473:E474)</f>
        <v>0</v>
      </c>
      <c r="F472" s="90">
        <f t="shared" ref="F472" si="112">SUM(F473:F474)</f>
        <v>0</v>
      </c>
      <c r="G472" s="90">
        <f t="shared" ref="G472" si="113">SUM(G473:G474)</f>
        <v>0</v>
      </c>
      <c r="H472" s="90">
        <f t="shared" ref="H472" si="114">SUM(H473:H474)</f>
        <v>0</v>
      </c>
      <c r="I472" s="90">
        <f t="shared" ref="I472" si="115">SUM(I473:I474)</f>
        <v>0</v>
      </c>
      <c r="J472" s="90">
        <f t="shared" ref="J472" si="116">SUM(J473:J474)</f>
        <v>0</v>
      </c>
      <c r="K472" s="90">
        <f t="shared" ref="K472" si="117">SUM(K473:K474)</f>
        <v>0</v>
      </c>
      <c r="L472" s="90">
        <f t="shared" ref="L472" si="118">SUM(L473:L474)</f>
        <v>0</v>
      </c>
      <c r="M472" s="90">
        <f t="shared" ref="M472" si="119">SUM(M473:M474)</f>
        <v>0</v>
      </c>
      <c r="N472" s="90">
        <f t="shared" ref="N472" si="120">SUM(N473:N474)</f>
        <v>0</v>
      </c>
    </row>
    <row r="473" spans="1:14" ht="15.75" customHeight="1" x14ac:dyDescent="0.2">
      <c r="A473" s="14"/>
      <c r="B473" s="13" t="s">
        <v>84</v>
      </c>
      <c r="C473" s="90">
        <v>0</v>
      </c>
      <c r="D473" s="90">
        <v>0</v>
      </c>
      <c r="E473" s="90">
        <v>0</v>
      </c>
      <c r="F473" s="90">
        <v>0</v>
      </c>
      <c r="G473" s="90">
        <v>0</v>
      </c>
      <c r="H473" s="90">
        <v>0</v>
      </c>
      <c r="I473" s="90">
        <v>0</v>
      </c>
      <c r="J473" s="90">
        <v>0</v>
      </c>
      <c r="K473" s="90">
        <v>0</v>
      </c>
      <c r="L473" s="90">
        <v>0</v>
      </c>
      <c r="M473" s="90">
        <v>0</v>
      </c>
      <c r="N473" s="90">
        <v>0</v>
      </c>
    </row>
    <row r="474" spans="1:14" x14ac:dyDescent="0.2">
      <c r="A474" s="14"/>
      <c r="B474" s="13" t="s">
        <v>85</v>
      </c>
      <c r="C474" s="90">
        <v>0</v>
      </c>
      <c r="D474" s="90">
        <v>0</v>
      </c>
      <c r="E474" s="90">
        <v>0</v>
      </c>
      <c r="F474" s="90">
        <v>0</v>
      </c>
      <c r="G474" s="90">
        <v>0</v>
      </c>
      <c r="H474" s="90">
        <v>0</v>
      </c>
      <c r="I474" s="90">
        <v>0</v>
      </c>
      <c r="J474" s="90">
        <v>0</v>
      </c>
      <c r="K474" s="90">
        <v>0</v>
      </c>
      <c r="L474" s="90">
        <v>0</v>
      </c>
      <c r="M474" s="90">
        <v>0</v>
      </c>
      <c r="N474" s="90">
        <v>0</v>
      </c>
    </row>
    <row r="475" spans="1:14" x14ac:dyDescent="0.2">
      <c r="A475" s="14">
        <v>5</v>
      </c>
      <c r="B475" s="11" t="s">
        <v>55</v>
      </c>
      <c r="C475" s="114">
        <v>0</v>
      </c>
      <c r="D475" s="129">
        <v>0</v>
      </c>
      <c r="E475" s="155">
        <v>0</v>
      </c>
      <c r="F475" s="183">
        <v>0</v>
      </c>
      <c r="G475" s="211">
        <v>0</v>
      </c>
      <c r="H475" s="245">
        <v>0</v>
      </c>
      <c r="I475" s="276">
        <v>0</v>
      </c>
      <c r="J475" s="307">
        <v>0</v>
      </c>
      <c r="K475" s="331">
        <v>0</v>
      </c>
      <c r="L475" s="391">
        <v>0</v>
      </c>
      <c r="M475" s="429">
        <v>0</v>
      </c>
      <c r="N475" s="455">
        <v>0</v>
      </c>
    </row>
    <row r="476" spans="1:14" ht="12.75" customHeight="1" x14ac:dyDescent="0.2">
      <c r="A476" s="14">
        <v>6</v>
      </c>
      <c r="B476" s="10" t="s">
        <v>56</v>
      </c>
      <c r="C476" s="114">
        <v>0</v>
      </c>
      <c r="D476" s="129">
        <v>0</v>
      </c>
      <c r="E476" s="155">
        <v>0</v>
      </c>
      <c r="F476" s="183">
        <v>0</v>
      </c>
      <c r="G476" s="211">
        <v>0</v>
      </c>
      <c r="H476" s="245">
        <v>0</v>
      </c>
      <c r="I476" s="276">
        <v>0</v>
      </c>
      <c r="J476" s="307">
        <v>0</v>
      </c>
      <c r="K476" s="331">
        <v>0</v>
      </c>
      <c r="L476" s="391">
        <v>0</v>
      </c>
      <c r="M476" s="429">
        <v>0</v>
      </c>
      <c r="N476" s="455">
        <v>0</v>
      </c>
    </row>
    <row r="477" spans="1:14" ht="13.5" customHeight="1" x14ac:dyDescent="0.2">
      <c r="A477" s="14">
        <v>7</v>
      </c>
      <c r="B477" s="10" t="s">
        <v>57</v>
      </c>
      <c r="C477" s="114">
        <v>0</v>
      </c>
      <c r="D477" s="129">
        <v>0</v>
      </c>
      <c r="E477" s="155">
        <v>0</v>
      </c>
      <c r="F477" s="183">
        <v>0</v>
      </c>
      <c r="G477" s="211">
        <v>0</v>
      </c>
      <c r="H477" s="245">
        <v>0</v>
      </c>
      <c r="I477" s="276">
        <v>0</v>
      </c>
      <c r="J477" s="307">
        <v>0</v>
      </c>
      <c r="K477" s="331">
        <v>0</v>
      </c>
      <c r="L477" s="391">
        <v>0</v>
      </c>
      <c r="M477" s="429">
        <v>0</v>
      </c>
      <c r="N477" s="455">
        <v>0</v>
      </c>
    </row>
    <row r="478" spans="1:14" ht="15" customHeight="1" x14ac:dyDescent="0.2">
      <c r="A478" s="14">
        <v>8</v>
      </c>
      <c r="B478" s="10" t="s">
        <v>58</v>
      </c>
      <c r="C478" s="114">
        <v>0</v>
      </c>
      <c r="D478" s="129">
        <v>0</v>
      </c>
      <c r="E478" s="155">
        <v>0</v>
      </c>
      <c r="F478" s="183">
        <v>0</v>
      </c>
      <c r="G478" s="211">
        <v>0</v>
      </c>
      <c r="H478" s="245">
        <v>0</v>
      </c>
      <c r="I478" s="276">
        <v>0</v>
      </c>
      <c r="J478" s="307">
        <v>0</v>
      </c>
      <c r="K478" s="331">
        <v>0</v>
      </c>
      <c r="L478" s="391">
        <v>0</v>
      </c>
      <c r="M478" s="429">
        <v>0</v>
      </c>
      <c r="N478" s="455">
        <v>0</v>
      </c>
    </row>
    <row r="479" spans="1:14" ht="12.75" customHeight="1" x14ac:dyDescent="0.2">
      <c r="A479" s="14">
        <v>9</v>
      </c>
      <c r="B479" s="10" t="s">
        <v>24</v>
      </c>
      <c r="C479" s="70">
        <v>0</v>
      </c>
      <c r="D479" s="70">
        <v>0</v>
      </c>
      <c r="E479" s="70">
        <v>0</v>
      </c>
      <c r="F479" s="70">
        <v>0</v>
      </c>
      <c r="G479" s="70">
        <v>0</v>
      </c>
      <c r="H479" s="70">
        <v>0</v>
      </c>
      <c r="I479" s="70">
        <v>0</v>
      </c>
      <c r="J479" s="70">
        <v>0</v>
      </c>
      <c r="K479" s="70">
        <v>0</v>
      </c>
      <c r="L479" s="70">
        <v>0</v>
      </c>
      <c r="M479" s="70">
        <v>0</v>
      </c>
      <c r="N479" s="70">
        <v>0</v>
      </c>
    </row>
    <row r="480" spans="1:14" ht="12.75" customHeight="1" x14ac:dyDescent="0.2">
      <c r="A480" s="14">
        <v>10</v>
      </c>
      <c r="B480" s="10" t="s">
        <v>25</v>
      </c>
      <c r="C480" s="70">
        <v>0</v>
      </c>
      <c r="D480" s="70">
        <v>0</v>
      </c>
      <c r="E480" s="70">
        <v>0</v>
      </c>
      <c r="F480" s="70">
        <v>0</v>
      </c>
      <c r="G480" s="70">
        <v>0</v>
      </c>
      <c r="H480" s="70">
        <v>0</v>
      </c>
      <c r="I480" s="70">
        <v>0</v>
      </c>
      <c r="J480" s="70">
        <v>0</v>
      </c>
      <c r="K480" s="70">
        <v>0</v>
      </c>
      <c r="L480" s="70">
        <v>0</v>
      </c>
      <c r="M480" s="70">
        <v>0</v>
      </c>
      <c r="N480" s="70">
        <v>0</v>
      </c>
    </row>
    <row r="481" spans="1:14" ht="16.5" thickBot="1" x14ac:dyDescent="0.25">
      <c r="A481" s="40">
        <v>11</v>
      </c>
      <c r="B481" s="41" t="s">
        <v>59</v>
      </c>
      <c r="C481" s="71">
        <v>0</v>
      </c>
      <c r="D481" s="71">
        <v>0</v>
      </c>
      <c r="E481" s="71">
        <v>0</v>
      </c>
      <c r="F481" s="71">
        <v>0</v>
      </c>
      <c r="G481" s="71">
        <v>0</v>
      </c>
      <c r="H481" s="71">
        <v>0</v>
      </c>
      <c r="I481" s="71">
        <v>0</v>
      </c>
      <c r="J481" s="71">
        <v>0</v>
      </c>
      <c r="K481" s="71">
        <v>0</v>
      </c>
      <c r="L481" s="71">
        <v>0</v>
      </c>
      <c r="M481" s="71">
        <v>0</v>
      </c>
      <c r="N481" s="71">
        <v>0</v>
      </c>
    </row>
    <row r="482" spans="1:14" ht="13.5" thickTop="1" x14ac:dyDescent="0.2">
      <c r="A482" s="5"/>
      <c r="B482" s="17" t="s">
        <v>39</v>
      </c>
    </row>
    <row r="483" spans="1:14" x14ac:dyDescent="0.2">
      <c r="A483" s="5"/>
      <c r="B483" s="15" t="s">
        <v>61</v>
      </c>
    </row>
    <row r="484" spans="1:14" ht="12.75" customHeight="1" x14ac:dyDescent="0.2">
      <c r="A484" s="5"/>
      <c r="B484" s="15" t="s">
        <v>60</v>
      </c>
    </row>
    <row r="485" spans="1:14" ht="13.5" customHeight="1" x14ac:dyDescent="0.2">
      <c r="A485" s="5"/>
      <c r="B485" s="15" t="s">
        <v>40</v>
      </c>
    </row>
    <row r="486" spans="1:14" x14ac:dyDescent="0.2">
      <c r="A486" s="5"/>
      <c r="B486" s="27"/>
    </row>
    <row r="487" spans="1:14" ht="12.75" customHeight="1" x14ac:dyDescent="0.2">
      <c r="A487" s="5"/>
      <c r="B487" s="27"/>
    </row>
    <row r="488" spans="1:14" ht="12.75" customHeight="1" x14ac:dyDescent="0.2"/>
    <row r="489" spans="1:14" ht="12.75" customHeight="1" x14ac:dyDescent="0.2"/>
    <row r="490" spans="1:14" ht="12.75" customHeight="1" x14ac:dyDescent="0.2">
      <c r="A490" s="471" t="s">
        <v>0</v>
      </c>
      <c r="B490" s="471"/>
    </row>
    <row r="491" spans="1:14" ht="12.75" customHeight="1" x14ac:dyDescent="0.2">
      <c r="A491" s="471" t="s">
        <v>1</v>
      </c>
      <c r="B491" s="471"/>
    </row>
    <row r="492" spans="1:14" x14ac:dyDescent="0.2">
      <c r="A492" s="471" t="s">
        <v>46</v>
      </c>
      <c r="B492" s="471"/>
    </row>
    <row r="493" spans="1:14" ht="22.5" x14ac:dyDescent="0.3">
      <c r="C493" s="107"/>
    </row>
    <row r="494" spans="1:14" x14ac:dyDescent="0.2">
      <c r="C494" s="103"/>
    </row>
    <row r="495" spans="1:14" ht="12.75" customHeight="1" x14ac:dyDescent="0.2">
      <c r="A495" s="1" t="s">
        <v>47</v>
      </c>
    </row>
    <row r="496" spans="1:14" ht="13.5" customHeight="1" thickBot="1" x14ac:dyDescent="0.25">
      <c r="A496" s="1" t="s">
        <v>69</v>
      </c>
    </row>
    <row r="497" spans="1:15" ht="16.5" thickTop="1" x14ac:dyDescent="0.2">
      <c r="A497" s="535" t="s">
        <v>4</v>
      </c>
      <c r="B497" s="472" t="s">
        <v>5</v>
      </c>
      <c r="C497" s="108"/>
    </row>
    <row r="498" spans="1:15" x14ac:dyDescent="0.2">
      <c r="A498" s="536"/>
      <c r="B498" s="473"/>
      <c r="C498" s="105"/>
      <c r="D498" s="137"/>
      <c r="E498" s="163"/>
      <c r="F498" s="191"/>
      <c r="G498" s="219"/>
      <c r="H498" s="253"/>
      <c r="I498" s="284"/>
      <c r="J498" s="315"/>
      <c r="K498" s="339"/>
      <c r="L498" s="399"/>
      <c r="M498" s="423"/>
      <c r="N498" s="449"/>
    </row>
    <row r="499" spans="1:15" x14ac:dyDescent="0.2">
      <c r="A499" s="536"/>
      <c r="B499" s="473"/>
      <c r="C499" s="106" t="s">
        <v>36</v>
      </c>
      <c r="D499" s="134" t="s">
        <v>36</v>
      </c>
      <c r="E499" s="160" t="s">
        <v>36</v>
      </c>
      <c r="F499" s="188" t="s">
        <v>36</v>
      </c>
      <c r="G499" s="216" t="s">
        <v>36</v>
      </c>
      <c r="H499" s="250" t="s">
        <v>36</v>
      </c>
      <c r="I499" s="281" t="s">
        <v>36</v>
      </c>
      <c r="J499" s="312" t="s">
        <v>36</v>
      </c>
      <c r="K499" s="336" t="s">
        <v>36</v>
      </c>
      <c r="L499" s="396" t="s">
        <v>36</v>
      </c>
      <c r="M499" s="424" t="s">
        <v>36</v>
      </c>
      <c r="N499" s="450" t="s">
        <v>36</v>
      </c>
    </row>
    <row r="500" spans="1:15" x14ac:dyDescent="0.2">
      <c r="A500" s="536"/>
      <c r="B500" s="473"/>
      <c r="C500" s="110"/>
      <c r="D500" s="136"/>
      <c r="E500" s="162"/>
      <c r="F500" s="190"/>
      <c r="G500" s="218"/>
      <c r="H500" s="252"/>
      <c r="I500" s="283"/>
      <c r="J500" s="314"/>
      <c r="K500" s="338"/>
      <c r="L500" s="398"/>
      <c r="M500" s="425"/>
      <c r="N500" s="451"/>
    </row>
    <row r="501" spans="1:15" x14ac:dyDescent="0.2">
      <c r="A501" s="537"/>
      <c r="B501" s="474"/>
      <c r="C501" s="106"/>
      <c r="D501" s="134"/>
      <c r="E501" s="160"/>
      <c r="F501" s="188"/>
      <c r="G501" s="216"/>
      <c r="H501" s="250"/>
      <c r="I501" s="281"/>
      <c r="J501" s="312"/>
      <c r="K501" s="336"/>
      <c r="L501" s="396"/>
      <c r="M501" s="424"/>
      <c r="N501" s="450"/>
    </row>
    <row r="502" spans="1:15" s="8" customFormat="1" ht="11.25" x14ac:dyDescent="0.2">
      <c r="A502" s="28" t="s">
        <v>10</v>
      </c>
      <c r="B502" s="111" t="s">
        <v>11</v>
      </c>
      <c r="C502" s="111" t="s">
        <v>17</v>
      </c>
      <c r="D502" s="135" t="s">
        <v>17</v>
      </c>
      <c r="E502" s="161" t="s">
        <v>17</v>
      </c>
      <c r="F502" s="189" t="s">
        <v>17</v>
      </c>
      <c r="G502" s="217" t="s">
        <v>17</v>
      </c>
      <c r="H502" s="251" t="s">
        <v>17</v>
      </c>
      <c r="I502" s="282" t="s">
        <v>17</v>
      </c>
      <c r="J502" s="313" t="s">
        <v>17</v>
      </c>
      <c r="K502" s="337" t="s">
        <v>17</v>
      </c>
      <c r="L502" s="397" t="s">
        <v>17</v>
      </c>
      <c r="M502" s="426" t="s">
        <v>17</v>
      </c>
      <c r="N502" s="452" t="s">
        <v>17</v>
      </c>
    </row>
    <row r="503" spans="1:15" s="16" customFormat="1" ht="15.75" x14ac:dyDescent="0.2">
      <c r="A503" s="18">
        <v>1</v>
      </c>
      <c r="B503" s="19" t="s">
        <v>22</v>
      </c>
      <c r="C503" s="95">
        <f t="shared" ref="C503:N518" si="121">SUM(C15,C55,C95,C135,C175,C215,C255,C295,C336,C378,C418,C462)</f>
        <v>0</v>
      </c>
      <c r="D503" s="95">
        <f t="shared" si="121"/>
        <v>0</v>
      </c>
      <c r="E503" s="95">
        <f t="shared" si="121"/>
        <v>0</v>
      </c>
      <c r="F503" s="95">
        <f t="shared" si="121"/>
        <v>0</v>
      </c>
      <c r="G503" s="95">
        <f t="shared" si="121"/>
        <v>0</v>
      </c>
      <c r="H503" s="95">
        <f t="shared" si="121"/>
        <v>0</v>
      </c>
      <c r="I503" s="95">
        <f t="shared" si="121"/>
        <v>0</v>
      </c>
      <c r="J503" s="95">
        <f t="shared" si="121"/>
        <v>0</v>
      </c>
      <c r="K503" s="95">
        <f t="shared" si="121"/>
        <v>0</v>
      </c>
      <c r="L503" s="95">
        <f t="shared" si="121"/>
        <v>0</v>
      </c>
      <c r="M503" s="95">
        <f t="shared" si="121"/>
        <v>0</v>
      </c>
      <c r="N503" s="95">
        <f t="shared" si="121"/>
        <v>0</v>
      </c>
      <c r="O503" s="467">
        <f>SUM(C503:N503)</f>
        <v>0</v>
      </c>
    </row>
    <row r="504" spans="1:15" s="23" customFormat="1" x14ac:dyDescent="0.2">
      <c r="A504" s="14"/>
      <c r="B504" s="22" t="s">
        <v>50</v>
      </c>
      <c r="C504" s="96">
        <f t="shared" si="121"/>
        <v>0</v>
      </c>
      <c r="D504" s="96">
        <f t="shared" si="121"/>
        <v>0</v>
      </c>
      <c r="E504" s="96">
        <f t="shared" si="121"/>
        <v>0</v>
      </c>
      <c r="F504" s="96">
        <f t="shared" si="121"/>
        <v>0</v>
      </c>
      <c r="G504" s="96">
        <f t="shared" si="121"/>
        <v>0</v>
      </c>
      <c r="H504" s="96">
        <f t="shared" si="121"/>
        <v>0</v>
      </c>
      <c r="I504" s="96">
        <f t="shared" si="121"/>
        <v>0</v>
      </c>
      <c r="J504" s="96">
        <f t="shared" si="121"/>
        <v>0</v>
      </c>
      <c r="K504" s="96">
        <f t="shared" si="121"/>
        <v>0</v>
      </c>
      <c r="L504" s="96">
        <f t="shared" si="121"/>
        <v>0</v>
      </c>
      <c r="M504" s="96">
        <f t="shared" si="121"/>
        <v>0</v>
      </c>
      <c r="N504" s="96">
        <f t="shared" si="121"/>
        <v>0</v>
      </c>
      <c r="O504" s="467">
        <f t="shared" ref="O504:O522" si="122">SUM(C504:N504)</f>
        <v>0</v>
      </c>
    </row>
    <row r="505" spans="1:15" x14ac:dyDescent="0.2">
      <c r="A505" s="12"/>
      <c r="B505" s="13" t="s">
        <v>84</v>
      </c>
      <c r="C505" s="96">
        <f t="shared" si="121"/>
        <v>0</v>
      </c>
      <c r="D505" s="96">
        <f t="shared" si="121"/>
        <v>0</v>
      </c>
      <c r="E505" s="96">
        <f t="shared" si="121"/>
        <v>0</v>
      </c>
      <c r="F505" s="96">
        <f t="shared" si="121"/>
        <v>0</v>
      </c>
      <c r="G505" s="96">
        <f t="shared" si="121"/>
        <v>0</v>
      </c>
      <c r="H505" s="96">
        <f t="shared" si="121"/>
        <v>0</v>
      </c>
      <c r="I505" s="96">
        <f t="shared" si="121"/>
        <v>0</v>
      </c>
      <c r="J505" s="96">
        <f t="shared" si="121"/>
        <v>0</v>
      </c>
      <c r="K505" s="96">
        <f t="shared" si="121"/>
        <v>0</v>
      </c>
      <c r="L505" s="96">
        <f t="shared" si="121"/>
        <v>0</v>
      </c>
      <c r="M505" s="96">
        <f t="shared" si="121"/>
        <v>0</v>
      </c>
      <c r="N505" s="96">
        <f t="shared" si="121"/>
        <v>0</v>
      </c>
      <c r="O505" s="467">
        <f t="shared" si="122"/>
        <v>0</v>
      </c>
    </row>
    <row r="506" spans="1:15" x14ac:dyDescent="0.2">
      <c r="A506" s="12"/>
      <c r="B506" s="13" t="s">
        <v>85</v>
      </c>
      <c r="C506" s="96">
        <f t="shared" si="121"/>
        <v>0</v>
      </c>
      <c r="D506" s="96">
        <f t="shared" si="121"/>
        <v>0</v>
      </c>
      <c r="E506" s="96">
        <f t="shared" si="121"/>
        <v>0</v>
      </c>
      <c r="F506" s="96">
        <f t="shared" si="121"/>
        <v>0</v>
      </c>
      <c r="G506" s="96">
        <f t="shared" si="121"/>
        <v>0</v>
      </c>
      <c r="H506" s="96">
        <f t="shared" si="121"/>
        <v>0</v>
      </c>
      <c r="I506" s="96">
        <f t="shared" si="121"/>
        <v>0</v>
      </c>
      <c r="J506" s="96">
        <f t="shared" si="121"/>
        <v>0</v>
      </c>
      <c r="K506" s="96">
        <f t="shared" si="121"/>
        <v>0</v>
      </c>
      <c r="L506" s="96">
        <f t="shared" si="121"/>
        <v>0</v>
      </c>
      <c r="M506" s="96">
        <f t="shared" si="121"/>
        <v>0</v>
      </c>
      <c r="N506" s="96">
        <f t="shared" si="121"/>
        <v>0</v>
      </c>
      <c r="O506" s="467">
        <f t="shared" si="122"/>
        <v>0</v>
      </c>
    </row>
    <row r="507" spans="1:15" x14ac:dyDescent="0.2">
      <c r="A507" s="12"/>
      <c r="B507" s="11" t="s">
        <v>51</v>
      </c>
      <c r="C507" s="96">
        <f t="shared" si="121"/>
        <v>0</v>
      </c>
      <c r="D507" s="96">
        <f t="shared" si="121"/>
        <v>0</v>
      </c>
      <c r="E507" s="96">
        <f t="shared" si="121"/>
        <v>0</v>
      </c>
      <c r="F507" s="96">
        <f t="shared" si="121"/>
        <v>0</v>
      </c>
      <c r="G507" s="96">
        <f t="shared" si="121"/>
        <v>0</v>
      </c>
      <c r="H507" s="96">
        <f t="shared" si="121"/>
        <v>0</v>
      </c>
      <c r="I507" s="96">
        <f t="shared" si="121"/>
        <v>0</v>
      </c>
      <c r="J507" s="96">
        <f t="shared" si="121"/>
        <v>0</v>
      </c>
      <c r="K507" s="96">
        <f t="shared" si="121"/>
        <v>0</v>
      </c>
      <c r="L507" s="96">
        <f t="shared" si="121"/>
        <v>0</v>
      </c>
      <c r="M507" s="96">
        <f t="shared" si="121"/>
        <v>0</v>
      </c>
      <c r="N507" s="96">
        <f t="shared" si="121"/>
        <v>0</v>
      </c>
      <c r="O507" s="467">
        <f t="shared" si="122"/>
        <v>0</v>
      </c>
    </row>
    <row r="508" spans="1:15" x14ac:dyDescent="0.2">
      <c r="A508" s="12"/>
      <c r="B508" s="11" t="s">
        <v>52</v>
      </c>
      <c r="C508" s="96">
        <f t="shared" si="121"/>
        <v>0</v>
      </c>
      <c r="D508" s="96">
        <f t="shared" si="121"/>
        <v>0</v>
      </c>
      <c r="E508" s="96">
        <f t="shared" si="121"/>
        <v>0</v>
      </c>
      <c r="F508" s="96">
        <f t="shared" si="121"/>
        <v>0</v>
      </c>
      <c r="G508" s="96">
        <f t="shared" si="121"/>
        <v>0</v>
      </c>
      <c r="H508" s="96">
        <f t="shared" si="121"/>
        <v>0</v>
      </c>
      <c r="I508" s="96">
        <f t="shared" si="121"/>
        <v>0</v>
      </c>
      <c r="J508" s="96">
        <f t="shared" si="121"/>
        <v>0</v>
      </c>
      <c r="K508" s="96">
        <f t="shared" si="121"/>
        <v>0</v>
      </c>
      <c r="L508" s="96">
        <f t="shared" si="121"/>
        <v>0</v>
      </c>
      <c r="M508" s="96">
        <f t="shared" si="121"/>
        <v>0</v>
      </c>
      <c r="N508" s="96">
        <f t="shared" si="121"/>
        <v>0</v>
      </c>
      <c r="O508" s="467">
        <f t="shared" si="122"/>
        <v>0</v>
      </c>
    </row>
    <row r="509" spans="1:15" ht="15.75" x14ac:dyDescent="0.2">
      <c r="A509" s="14">
        <v>2</v>
      </c>
      <c r="B509" s="10" t="s">
        <v>23</v>
      </c>
      <c r="C509" s="96">
        <f t="shared" si="121"/>
        <v>0</v>
      </c>
      <c r="D509" s="96">
        <f t="shared" si="121"/>
        <v>0</v>
      </c>
      <c r="E509" s="96">
        <f t="shared" si="121"/>
        <v>0</v>
      </c>
      <c r="F509" s="96">
        <f t="shared" si="121"/>
        <v>0</v>
      </c>
      <c r="G509" s="96">
        <f t="shared" si="121"/>
        <v>0</v>
      </c>
      <c r="H509" s="243">
        <f t="shared" si="121"/>
        <v>0</v>
      </c>
      <c r="I509" s="243">
        <f t="shared" si="121"/>
        <v>0</v>
      </c>
      <c r="J509" s="243">
        <f t="shared" si="121"/>
        <v>0</v>
      </c>
      <c r="K509" s="243">
        <f t="shared" si="121"/>
        <v>0</v>
      </c>
      <c r="L509" s="243">
        <f t="shared" si="121"/>
        <v>0</v>
      </c>
      <c r="M509" s="243">
        <f t="shared" si="121"/>
        <v>0</v>
      </c>
      <c r="N509" s="243">
        <f t="shared" si="121"/>
        <v>0</v>
      </c>
      <c r="O509" s="467">
        <f t="shared" si="122"/>
        <v>0</v>
      </c>
    </row>
    <row r="510" spans="1:15" x14ac:dyDescent="0.2">
      <c r="A510" s="12"/>
      <c r="B510" s="13" t="s">
        <v>84</v>
      </c>
      <c r="C510" s="96">
        <f t="shared" si="121"/>
        <v>0</v>
      </c>
      <c r="D510" s="96">
        <f t="shared" si="121"/>
        <v>0</v>
      </c>
      <c r="E510" s="96">
        <f t="shared" si="121"/>
        <v>0</v>
      </c>
      <c r="F510" s="96">
        <f t="shared" si="121"/>
        <v>0</v>
      </c>
      <c r="G510" s="96">
        <f t="shared" si="121"/>
        <v>0</v>
      </c>
      <c r="H510" s="96">
        <f t="shared" si="121"/>
        <v>0</v>
      </c>
      <c r="I510" s="96">
        <f t="shared" si="121"/>
        <v>0</v>
      </c>
      <c r="J510" s="96">
        <f t="shared" si="121"/>
        <v>0</v>
      </c>
      <c r="K510" s="96">
        <f t="shared" si="121"/>
        <v>0</v>
      </c>
      <c r="L510" s="96">
        <f t="shared" si="121"/>
        <v>0</v>
      </c>
      <c r="M510" s="96">
        <f t="shared" si="121"/>
        <v>0</v>
      </c>
      <c r="N510" s="96">
        <f t="shared" si="121"/>
        <v>0</v>
      </c>
      <c r="O510" s="467">
        <f t="shared" si="122"/>
        <v>0</v>
      </c>
    </row>
    <row r="511" spans="1:15" x14ac:dyDescent="0.2">
      <c r="A511" s="12"/>
      <c r="B511" s="13" t="s">
        <v>85</v>
      </c>
      <c r="C511" s="96">
        <f t="shared" si="121"/>
        <v>0</v>
      </c>
      <c r="D511" s="96">
        <f t="shared" si="121"/>
        <v>0</v>
      </c>
      <c r="E511" s="96">
        <f t="shared" si="121"/>
        <v>0</v>
      </c>
      <c r="F511" s="96">
        <f t="shared" si="121"/>
        <v>0</v>
      </c>
      <c r="G511" s="96">
        <f t="shared" si="121"/>
        <v>0</v>
      </c>
      <c r="H511" s="96">
        <f t="shared" si="121"/>
        <v>0</v>
      </c>
      <c r="I511" s="96">
        <f t="shared" si="121"/>
        <v>0</v>
      </c>
      <c r="J511" s="96">
        <f t="shared" si="121"/>
        <v>0</v>
      </c>
      <c r="K511" s="96">
        <f t="shared" si="121"/>
        <v>0</v>
      </c>
      <c r="L511" s="96">
        <f t="shared" si="121"/>
        <v>0</v>
      </c>
      <c r="M511" s="96">
        <f t="shared" si="121"/>
        <v>0</v>
      </c>
      <c r="N511" s="96">
        <f t="shared" si="121"/>
        <v>0</v>
      </c>
      <c r="O511" s="467">
        <f t="shared" si="122"/>
        <v>0</v>
      </c>
    </row>
    <row r="512" spans="1:15" ht="15.75" x14ac:dyDescent="0.2">
      <c r="A512" s="9">
        <v>3</v>
      </c>
      <c r="B512" s="10" t="s">
        <v>54</v>
      </c>
      <c r="C512" s="96">
        <f t="shared" si="121"/>
        <v>0</v>
      </c>
      <c r="D512" s="96">
        <f t="shared" si="121"/>
        <v>0</v>
      </c>
      <c r="E512" s="96">
        <f t="shared" si="121"/>
        <v>0</v>
      </c>
      <c r="F512" s="96">
        <f t="shared" si="121"/>
        <v>0</v>
      </c>
      <c r="G512" s="96">
        <f t="shared" si="121"/>
        <v>0</v>
      </c>
      <c r="H512" s="96">
        <f t="shared" si="121"/>
        <v>0</v>
      </c>
      <c r="I512" s="96">
        <f t="shared" si="121"/>
        <v>0</v>
      </c>
      <c r="J512" s="96">
        <f t="shared" si="121"/>
        <v>0</v>
      </c>
      <c r="K512" s="96">
        <f t="shared" si="121"/>
        <v>0</v>
      </c>
      <c r="L512" s="96">
        <f t="shared" si="121"/>
        <v>0</v>
      </c>
      <c r="M512" s="96">
        <f t="shared" si="121"/>
        <v>0</v>
      </c>
      <c r="N512" s="96">
        <f t="shared" si="121"/>
        <v>0</v>
      </c>
      <c r="O512" s="467">
        <f t="shared" si="122"/>
        <v>0</v>
      </c>
    </row>
    <row r="513" spans="1:15" ht="15.75" x14ac:dyDescent="0.2">
      <c r="A513" s="14">
        <v>4</v>
      </c>
      <c r="B513" s="10" t="s">
        <v>53</v>
      </c>
      <c r="C513" s="96">
        <f t="shared" si="121"/>
        <v>0</v>
      </c>
      <c r="D513" s="96">
        <f t="shared" si="121"/>
        <v>0</v>
      </c>
      <c r="E513" s="96">
        <f t="shared" si="121"/>
        <v>0</v>
      </c>
      <c r="F513" s="96">
        <f t="shared" si="121"/>
        <v>0</v>
      </c>
      <c r="G513" s="96">
        <f t="shared" si="121"/>
        <v>0</v>
      </c>
      <c r="H513" s="96">
        <f t="shared" si="121"/>
        <v>0</v>
      </c>
      <c r="I513" s="96">
        <f t="shared" si="121"/>
        <v>0</v>
      </c>
      <c r="J513" s="96">
        <f t="shared" si="121"/>
        <v>0</v>
      </c>
      <c r="K513" s="96">
        <f t="shared" si="121"/>
        <v>0</v>
      </c>
      <c r="L513" s="96">
        <f t="shared" si="121"/>
        <v>0</v>
      </c>
      <c r="M513" s="96">
        <f t="shared" si="121"/>
        <v>0</v>
      </c>
      <c r="N513" s="96">
        <f t="shared" si="121"/>
        <v>0</v>
      </c>
      <c r="O513" s="467">
        <f t="shared" si="122"/>
        <v>0</v>
      </c>
    </row>
    <row r="514" spans="1:15" x14ac:dyDescent="0.2">
      <c r="A514" s="14"/>
      <c r="B514" s="13" t="s">
        <v>84</v>
      </c>
      <c r="C514" s="96">
        <f t="shared" si="121"/>
        <v>0</v>
      </c>
      <c r="D514" s="96">
        <f t="shared" si="121"/>
        <v>0</v>
      </c>
      <c r="E514" s="96">
        <f t="shared" si="121"/>
        <v>0</v>
      </c>
      <c r="F514" s="96">
        <f t="shared" si="121"/>
        <v>0</v>
      </c>
      <c r="G514" s="96">
        <f t="shared" si="121"/>
        <v>0</v>
      </c>
      <c r="H514" s="96">
        <f t="shared" si="121"/>
        <v>0</v>
      </c>
      <c r="I514" s="96">
        <f t="shared" si="121"/>
        <v>0</v>
      </c>
      <c r="J514" s="96">
        <f t="shared" si="121"/>
        <v>0</v>
      </c>
      <c r="K514" s="96">
        <f t="shared" si="121"/>
        <v>0</v>
      </c>
      <c r="L514" s="96">
        <f t="shared" si="121"/>
        <v>0</v>
      </c>
      <c r="M514" s="96">
        <f t="shared" si="121"/>
        <v>0</v>
      </c>
      <c r="N514" s="96">
        <f t="shared" si="121"/>
        <v>0</v>
      </c>
      <c r="O514" s="467">
        <f t="shared" si="122"/>
        <v>0</v>
      </c>
    </row>
    <row r="515" spans="1:15" x14ac:dyDescent="0.2">
      <c r="A515" s="14"/>
      <c r="B515" s="13" t="s">
        <v>85</v>
      </c>
      <c r="C515" s="96">
        <f t="shared" si="121"/>
        <v>0</v>
      </c>
      <c r="D515" s="96">
        <f t="shared" si="121"/>
        <v>0</v>
      </c>
      <c r="E515" s="96">
        <f t="shared" si="121"/>
        <v>0</v>
      </c>
      <c r="F515" s="96">
        <f t="shared" si="121"/>
        <v>0</v>
      </c>
      <c r="G515" s="96">
        <f t="shared" si="121"/>
        <v>0</v>
      </c>
      <c r="H515" s="96">
        <f t="shared" si="121"/>
        <v>0</v>
      </c>
      <c r="I515" s="96">
        <f t="shared" si="121"/>
        <v>0</v>
      </c>
      <c r="J515" s="96">
        <f t="shared" si="121"/>
        <v>0</v>
      </c>
      <c r="K515" s="96">
        <f t="shared" si="121"/>
        <v>0</v>
      </c>
      <c r="L515" s="96">
        <f t="shared" si="121"/>
        <v>0</v>
      </c>
      <c r="M515" s="96">
        <f t="shared" si="121"/>
        <v>0</v>
      </c>
      <c r="N515" s="96">
        <f t="shared" si="121"/>
        <v>0</v>
      </c>
      <c r="O515" s="467">
        <f t="shared" si="122"/>
        <v>0</v>
      </c>
    </row>
    <row r="516" spans="1:15" x14ac:dyDescent="0.2">
      <c r="A516" s="14">
        <v>5</v>
      </c>
      <c r="B516" s="11" t="s">
        <v>55</v>
      </c>
      <c r="C516" s="96">
        <f t="shared" si="121"/>
        <v>0</v>
      </c>
      <c r="D516" s="96">
        <f t="shared" si="121"/>
        <v>0</v>
      </c>
      <c r="E516" s="96">
        <f t="shared" si="121"/>
        <v>0</v>
      </c>
      <c r="F516" s="96">
        <f t="shared" si="121"/>
        <v>0</v>
      </c>
      <c r="G516" s="96">
        <f t="shared" si="121"/>
        <v>0</v>
      </c>
      <c r="H516" s="96">
        <f t="shared" si="121"/>
        <v>0</v>
      </c>
      <c r="I516" s="96">
        <f t="shared" si="121"/>
        <v>0</v>
      </c>
      <c r="J516" s="96">
        <f t="shared" si="121"/>
        <v>0</v>
      </c>
      <c r="K516" s="96">
        <f t="shared" si="121"/>
        <v>0</v>
      </c>
      <c r="L516" s="96">
        <f t="shared" si="121"/>
        <v>0</v>
      </c>
      <c r="M516" s="96">
        <f t="shared" si="121"/>
        <v>0</v>
      </c>
      <c r="N516" s="96">
        <f t="shared" si="121"/>
        <v>0</v>
      </c>
      <c r="O516" s="467">
        <f t="shared" si="122"/>
        <v>0</v>
      </c>
    </row>
    <row r="517" spans="1:15" ht="15.75" x14ac:dyDescent="0.2">
      <c r="A517" s="14">
        <v>6</v>
      </c>
      <c r="B517" s="10" t="s">
        <v>56</v>
      </c>
      <c r="C517" s="96">
        <f t="shared" si="121"/>
        <v>0</v>
      </c>
      <c r="D517" s="96">
        <f t="shared" si="121"/>
        <v>0</v>
      </c>
      <c r="E517" s="96">
        <f t="shared" si="121"/>
        <v>0</v>
      </c>
      <c r="F517" s="96">
        <f t="shared" si="121"/>
        <v>0</v>
      </c>
      <c r="G517" s="96">
        <f t="shared" si="121"/>
        <v>0</v>
      </c>
      <c r="H517" s="96">
        <f t="shared" si="121"/>
        <v>0</v>
      </c>
      <c r="I517" s="96">
        <f t="shared" si="121"/>
        <v>0</v>
      </c>
      <c r="J517" s="96">
        <f t="shared" si="121"/>
        <v>0</v>
      </c>
      <c r="K517" s="96">
        <f t="shared" si="121"/>
        <v>0</v>
      </c>
      <c r="L517" s="96">
        <f t="shared" si="121"/>
        <v>0</v>
      </c>
      <c r="M517" s="96">
        <f t="shared" si="121"/>
        <v>0</v>
      </c>
      <c r="N517" s="96">
        <f t="shared" si="121"/>
        <v>0</v>
      </c>
      <c r="O517" s="467">
        <f t="shared" si="122"/>
        <v>0</v>
      </c>
    </row>
    <row r="518" spans="1:15" ht="15.75" x14ac:dyDescent="0.2">
      <c r="A518" s="14">
        <v>7</v>
      </c>
      <c r="B518" s="10" t="s">
        <v>57</v>
      </c>
      <c r="C518" s="96">
        <f t="shared" si="121"/>
        <v>0</v>
      </c>
      <c r="D518" s="96">
        <f t="shared" si="121"/>
        <v>0</v>
      </c>
      <c r="E518" s="96">
        <f t="shared" si="121"/>
        <v>0</v>
      </c>
      <c r="F518" s="96">
        <f t="shared" si="121"/>
        <v>0</v>
      </c>
      <c r="G518" s="96">
        <f t="shared" si="121"/>
        <v>0</v>
      </c>
      <c r="H518" s="96">
        <f t="shared" si="121"/>
        <v>0</v>
      </c>
      <c r="I518" s="96">
        <f t="shared" si="121"/>
        <v>0</v>
      </c>
      <c r="J518" s="96">
        <f t="shared" si="121"/>
        <v>0</v>
      </c>
      <c r="K518" s="96">
        <f t="shared" si="121"/>
        <v>0</v>
      </c>
      <c r="L518" s="96">
        <f t="shared" si="121"/>
        <v>0</v>
      </c>
      <c r="M518" s="96">
        <f t="shared" si="121"/>
        <v>0</v>
      </c>
      <c r="N518" s="96">
        <f t="shared" si="121"/>
        <v>0</v>
      </c>
      <c r="O518" s="467">
        <f t="shared" si="122"/>
        <v>0</v>
      </c>
    </row>
    <row r="519" spans="1:15" ht="15.75" x14ac:dyDescent="0.2">
      <c r="A519" s="14">
        <v>8</v>
      </c>
      <c r="B519" s="10" t="s">
        <v>58</v>
      </c>
      <c r="C519" s="96">
        <f t="shared" ref="C519:N522" si="123">SUM(C31,C71,C111,C151,C191,C231,C271,C311,C352,C394,C434,C478)</f>
        <v>0</v>
      </c>
      <c r="D519" s="96">
        <f t="shared" si="123"/>
        <v>0</v>
      </c>
      <c r="E519" s="96">
        <f t="shared" si="123"/>
        <v>0</v>
      </c>
      <c r="F519" s="96">
        <f t="shared" si="123"/>
        <v>0</v>
      </c>
      <c r="G519" s="96">
        <f t="shared" si="123"/>
        <v>0</v>
      </c>
      <c r="H519" s="96">
        <f t="shared" si="123"/>
        <v>0</v>
      </c>
      <c r="I519" s="96">
        <f t="shared" si="123"/>
        <v>0</v>
      </c>
      <c r="J519" s="96">
        <f t="shared" si="123"/>
        <v>0</v>
      </c>
      <c r="K519" s="96">
        <f t="shared" si="123"/>
        <v>0</v>
      </c>
      <c r="L519" s="96">
        <f t="shared" si="123"/>
        <v>0</v>
      </c>
      <c r="M519" s="96">
        <f t="shared" si="123"/>
        <v>0</v>
      </c>
      <c r="N519" s="96">
        <f t="shared" si="123"/>
        <v>0</v>
      </c>
      <c r="O519" s="467">
        <f t="shared" si="122"/>
        <v>0</v>
      </c>
    </row>
    <row r="520" spans="1:15" ht="15.75" x14ac:dyDescent="0.2">
      <c r="A520" s="14">
        <v>9</v>
      </c>
      <c r="B520" s="10" t="s">
        <v>24</v>
      </c>
      <c r="C520" s="96">
        <f t="shared" si="123"/>
        <v>0</v>
      </c>
      <c r="D520" s="96">
        <f t="shared" si="123"/>
        <v>0</v>
      </c>
      <c r="E520" s="96">
        <f t="shared" si="123"/>
        <v>0</v>
      </c>
      <c r="F520" s="96">
        <f t="shared" si="123"/>
        <v>0</v>
      </c>
      <c r="G520" s="96">
        <f t="shared" si="123"/>
        <v>0</v>
      </c>
      <c r="H520" s="96">
        <f t="shared" si="123"/>
        <v>0</v>
      </c>
      <c r="I520" s="96">
        <f t="shared" si="123"/>
        <v>0</v>
      </c>
      <c r="J520" s="96">
        <f t="shared" si="123"/>
        <v>0</v>
      </c>
      <c r="K520" s="96">
        <f t="shared" si="123"/>
        <v>0</v>
      </c>
      <c r="L520" s="96">
        <f t="shared" si="123"/>
        <v>0</v>
      </c>
      <c r="M520" s="96">
        <f t="shared" si="123"/>
        <v>0</v>
      </c>
      <c r="N520" s="96">
        <f t="shared" si="123"/>
        <v>0</v>
      </c>
      <c r="O520" s="467">
        <f t="shared" si="122"/>
        <v>0</v>
      </c>
    </row>
    <row r="521" spans="1:15" ht="15.75" x14ac:dyDescent="0.2">
      <c r="A521" s="14">
        <v>10</v>
      </c>
      <c r="B521" s="10" t="s">
        <v>25</v>
      </c>
      <c r="C521" s="96">
        <f t="shared" si="123"/>
        <v>0</v>
      </c>
      <c r="D521" s="96">
        <f t="shared" si="123"/>
        <v>0</v>
      </c>
      <c r="E521" s="96">
        <f t="shared" si="123"/>
        <v>0</v>
      </c>
      <c r="F521" s="96">
        <f t="shared" si="123"/>
        <v>0</v>
      </c>
      <c r="G521" s="96">
        <f t="shared" si="123"/>
        <v>0</v>
      </c>
      <c r="H521" s="96">
        <f t="shared" si="123"/>
        <v>0</v>
      </c>
      <c r="I521" s="96">
        <f t="shared" si="123"/>
        <v>0</v>
      </c>
      <c r="J521" s="96">
        <f t="shared" si="123"/>
        <v>0</v>
      </c>
      <c r="K521" s="96">
        <f t="shared" si="123"/>
        <v>0</v>
      </c>
      <c r="L521" s="96">
        <f t="shared" si="123"/>
        <v>0</v>
      </c>
      <c r="M521" s="96">
        <f t="shared" si="123"/>
        <v>0</v>
      </c>
      <c r="N521" s="96">
        <f t="shared" si="123"/>
        <v>0</v>
      </c>
      <c r="O521" s="467">
        <f t="shared" si="122"/>
        <v>0</v>
      </c>
    </row>
    <row r="522" spans="1:15" ht="16.5" thickBot="1" x14ac:dyDescent="0.25">
      <c r="A522" s="40">
        <v>11</v>
      </c>
      <c r="B522" s="41" t="s">
        <v>59</v>
      </c>
      <c r="C522" s="97">
        <f t="shared" si="123"/>
        <v>0</v>
      </c>
      <c r="D522" s="97">
        <f t="shared" si="123"/>
        <v>0</v>
      </c>
      <c r="E522" s="97">
        <f t="shared" si="123"/>
        <v>0</v>
      </c>
      <c r="F522" s="97">
        <f t="shared" si="123"/>
        <v>0</v>
      </c>
      <c r="G522" s="97">
        <f t="shared" si="123"/>
        <v>0</v>
      </c>
      <c r="H522" s="97">
        <f t="shared" si="123"/>
        <v>0</v>
      </c>
      <c r="I522" s="97">
        <f t="shared" si="123"/>
        <v>0</v>
      </c>
      <c r="J522" s="97">
        <f t="shared" si="123"/>
        <v>0</v>
      </c>
      <c r="K522" s="97">
        <f t="shared" si="123"/>
        <v>0</v>
      </c>
      <c r="L522" s="97">
        <f t="shared" si="123"/>
        <v>0</v>
      </c>
      <c r="M522" s="97">
        <f t="shared" si="123"/>
        <v>0</v>
      </c>
      <c r="N522" s="97">
        <f t="shared" si="123"/>
        <v>0</v>
      </c>
      <c r="O522" s="467">
        <f t="shared" si="122"/>
        <v>0</v>
      </c>
    </row>
    <row r="523" spans="1:15" ht="13.5" thickTop="1" x14ac:dyDescent="0.2">
      <c r="A523" s="29"/>
      <c r="B523" s="27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5" x14ac:dyDescent="0.2">
      <c r="A524" s="29"/>
      <c r="B524" s="15" t="s">
        <v>61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5" x14ac:dyDescent="0.2">
      <c r="A525" s="29"/>
      <c r="B525" s="15" t="s">
        <v>60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5" ht="13.5" thickBot="1" x14ac:dyDescent="0.25">
      <c r="A526" s="31"/>
      <c r="B526" s="32" t="s">
        <v>40</v>
      </c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</row>
  </sheetData>
  <mergeCells count="65">
    <mergeCell ref="A1:B1"/>
    <mergeCell ref="A2:B2"/>
    <mergeCell ref="A3:B3"/>
    <mergeCell ref="A9:A13"/>
    <mergeCell ref="B9:B13"/>
    <mergeCell ref="A41:B41"/>
    <mergeCell ref="A42:B42"/>
    <mergeCell ref="A43:B43"/>
    <mergeCell ref="A49:A53"/>
    <mergeCell ref="B49:B53"/>
    <mergeCell ref="A81:B81"/>
    <mergeCell ref="A82:B82"/>
    <mergeCell ref="A83:B83"/>
    <mergeCell ref="A89:A93"/>
    <mergeCell ref="B89:B9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B209:B213"/>
    <mergeCell ref="A323:B323"/>
    <mergeCell ref="A324:B324"/>
    <mergeCell ref="A289:A293"/>
    <mergeCell ref="B289:B293"/>
    <mergeCell ref="A282:B282"/>
    <mergeCell ref="A283:B283"/>
    <mergeCell ref="A372:A376"/>
    <mergeCell ref="B372:B376"/>
    <mergeCell ref="A365:B365"/>
    <mergeCell ref="A366:B366"/>
    <mergeCell ref="A330:A334"/>
    <mergeCell ref="B330:B334"/>
    <mergeCell ref="A449:B449"/>
    <mergeCell ref="A450:B450"/>
    <mergeCell ref="A412:A416"/>
    <mergeCell ref="B412:B416"/>
    <mergeCell ref="A405:B405"/>
    <mergeCell ref="A406:B406"/>
    <mergeCell ref="A497:A501"/>
    <mergeCell ref="B497:B501"/>
    <mergeCell ref="A491:B491"/>
    <mergeCell ref="A492:B492"/>
    <mergeCell ref="A456:A460"/>
    <mergeCell ref="B456:B46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Jan</vt:lpstr>
      <vt:lpstr>Feb</vt:lpstr>
      <vt:lpstr>Mart</vt:lpstr>
      <vt:lpstr>April</vt:lpstr>
      <vt:lpstr>Mei</vt:lpstr>
      <vt:lpstr>Juni</vt:lpstr>
      <vt:lpstr>Juli</vt:lpstr>
      <vt:lpstr>Agust</vt:lpstr>
      <vt:lpstr>Sept</vt:lpstr>
      <vt:lpstr>Okt</vt:lpstr>
      <vt:lpstr>Nov</vt:lpstr>
      <vt:lpstr>Des</vt:lpstr>
      <vt:lpstr>tnm</vt:lpstr>
      <vt:lpstr>pnn</vt:lpstr>
      <vt:lpstr>fs</vt:lpstr>
      <vt:lpstr>tnm s</vt:lpstr>
      <vt:lpstr>pnn s</vt:lpstr>
      <vt:lpstr>fs s</vt:lpstr>
      <vt:lpstr>April!Print_Area</vt:lpstr>
      <vt:lpstr>Feb!Print_Area</vt:lpstr>
      <vt:lpstr>Jan!Print_Area</vt:lpstr>
      <vt:lpstr>Juli!Print_Area</vt:lpstr>
      <vt:lpstr>Juni!Print_Area</vt:lpstr>
      <vt:lpstr>Mart!Print_Area</vt:lpstr>
      <vt:lpstr>Mei!Print_Area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 VAIO TPH</cp:lastModifiedBy>
  <cp:lastPrinted>2019-08-20T07:06:48Z</cp:lastPrinted>
  <dcterms:created xsi:type="dcterms:W3CDTF">2008-02-15T02:55:59Z</dcterms:created>
  <dcterms:modified xsi:type="dcterms:W3CDTF">2020-02-13T08:53:24Z</dcterms:modified>
</cp:coreProperties>
</file>